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activeTab="1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Q4" s="1"/>
  <c r="B8"/>
  <c r="D8" s="1"/>
  <c r="B12"/>
  <c r="D12" s="1"/>
  <c r="Q12" s="1"/>
  <c r="B16"/>
  <c r="D16" s="1"/>
  <c r="Q16" s="1"/>
  <c r="B20"/>
  <c r="D20" s="1"/>
  <c r="B24"/>
  <c r="D24" s="1"/>
  <c r="B28"/>
  <c r="D28" s="1"/>
  <c r="B32"/>
  <c r="D32" s="1"/>
  <c r="Q32" s="1"/>
  <c r="B36"/>
  <c r="D36" s="1"/>
  <c r="B40"/>
  <c r="D40" s="1"/>
  <c r="B44"/>
  <c r="D44" s="1"/>
  <c r="B48"/>
  <c r="D48" s="1"/>
  <c r="B52"/>
  <c r="D52" s="1"/>
  <c r="B56"/>
  <c r="D56" s="1"/>
  <c r="B60"/>
  <c r="D60" s="1"/>
  <c r="B64"/>
  <c r="D64" s="1"/>
  <c r="B68"/>
  <c r="D68" s="1"/>
  <c r="B72"/>
  <c r="D72" s="1"/>
  <c r="B76"/>
  <c r="D76" s="1"/>
  <c r="Q76" s="1"/>
  <c r="B80"/>
  <c r="D80" s="1"/>
  <c r="Q80" s="1"/>
  <c r="B84"/>
  <c r="D84" s="1"/>
  <c r="B88"/>
  <c r="D88" s="1"/>
  <c r="B92"/>
  <c r="D92" s="1"/>
  <c r="Q92" s="1"/>
  <c r="B96"/>
  <c r="D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B90"/>
  <c r="D90" s="1"/>
  <c r="Q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B45"/>
  <c r="D45" s="1"/>
  <c r="Q45" s="1"/>
  <c r="B49"/>
  <c r="D49" s="1"/>
  <c r="Q49" s="1"/>
  <c r="B53"/>
  <c r="D53" s="1"/>
  <c r="Q53" s="1"/>
  <c r="B57"/>
  <c r="D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88" i="81" l="1"/>
  <c r="Q57"/>
  <c r="Q52"/>
  <c r="Q20"/>
  <c r="Q41"/>
  <c r="Q8"/>
  <c r="Q86"/>
  <c r="Q44"/>
  <c r="Q56"/>
  <c r="Q60"/>
  <c r="Q36"/>
  <c r="Q24"/>
  <c r="Q48"/>
  <c r="Q40"/>
  <c r="Q28"/>
  <c r="Q72"/>
  <c r="Q55"/>
  <c r="T2" i="82"/>
  <c r="T2" i="79"/>
  <c r="DM99" i="11"/>
  <c r="Q64" i="81"/>
  <c r="Q84"/>
  <c r="Q68"/>
  <c r="Q96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J36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J4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I52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J60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J72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B76" i="63" s="1"/>
  <c r="AJ76" i="14"/>
  <c r="AE77"/>
  <c r="AB77" i="61" s="1"/>
  <c r="AF77" i="14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B80" i="63" s="1"/>
  <c r="AJ80" i="14"/>
  <c r="AE81"/>
  <c r="AB81" i="61" s="1"/>
  <c r="AF81" i="14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J92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B96" i="63" s="1"/>
  <c r="AJ96" i="14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B92" i="63"/>
  <c r="AB72"/>
  <c r="AB68"/>
  <c r="AB60"/>
  <c r="AB44"/>
  <c r="AB36"/>
  <c r="AB20"/>
  <c r="AB89"/>
  <c r="AB81"/>
  <c r="AB97" i="62"/>
  <c r="AB77"/>
  <c r="AB73"/>
  <c r="AB69"/>
  <c r="AB65"/>
  <c r="AB21"/>
  <c r="AB17"/>
  <c r="AB9"/>
  <c r="AB52"/>
  <c r="AB96" i="61"/>
  <c r="AB80"/>
  <c r="AB76"/>
  <c r="AB68"/>
  <c r="AB64"/>
  <c r="AB60"/>
  <c r="AB56"/>
  <c r="AB52"/>
  <c r="AB36"/>
  <c r="AB32"/>
  <c r="AB20"/>
  <c r="AA9" i="62"/>
  <c r="AA5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55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F33" s="1"/>
  <c r="B34"/>
  <c r="C34"/>
  <c r="B35"/>
  <c r="C35"/>
  <c r="F35" s="1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F93" s="1"/>
  <c r="B94"/>
  <c r="C94"/>
  <c r="B95"/>
  <c r="C95"/>
  <c r="F95" s="1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U94"/>
  <c r="F94"/>
  <c r="U93"/>
  <c r="U92"/>
  <c r="N92"/>
  <c r="F92"/>
  <c r="U91"/>
  <c r="U90"/>
  <c r="N90"/>
  <c r="F90"/>
  <c r="U89"/>
  <c r="N89"/>
  <c r="F89"/>
  <c r="U88"/>
  <c r="N88"/>
  <c r="F88"/>
  <c r="U87"/>
  <c r="U86"/>
  <c r="N86"/>
  <c r="F86"/>
  <c r="U85"/>
  <c r="N85"/>
  <c r="U84"/>
  <c r="N84"/>
  <c r="F84"/>
  <c r="U83"/>
  <c r="F83"/>
  <c r="U82"/>
  <c r="N82"/>
  <c r="F82"/>
  <c r="U81"/>
  <c r="N81"/>
  <c r="U80"/>
  <c r="N80"/>
  <c r="F80"/>
  <c r="U79"/>
  <c r="U78"/>
  <c r="F78"/>
  <c r="U77"/>
  <c r="N77"/>
  <c r="F77"/>
  <c r="U76"/>
  <c r="N76"/>
  <c r="F76"/>
  <c r="U75"/>
  <c r="U74"/>
  <c r="N74"/>
  <c r="F74"/>
  <c r="U73"/>
  <c r="N73"/>
  <c r="U72"/>
  <c r="N72"/>
  <c r="F72"/>
  <c r="U71"/>
  <c r="F71"/>
  <c r="U70"/>
  <c r="N70"/>
  <c r="F70"/>
  <c r="U69"/>
  <c r="N69"/>
  <c r="U68"/>
  <c r="N68"/>
  <c r="F68"/>
  <c r="U67"/>
  <c r="U66"/>
  <c r="N66"/>
  <c r="F66"/>
  <c r="U65"/>
  <c r="N65"/>
  <c r="F65"/>
  <c r="U64"/>
  <c r="N64"/>
  <c r="F64"/>
  <c r="U63"/>
  <c r="U62"/>
  <c r="N62"/>
  <c r="F62"/>
  <c r="U61"/>
  <c r="N61"/>
  <c r="U60"/>
  <c r="N60"/>
  <c r="F60"/>
  <c r="U59"/>
  <c r="U58"/>
  <c r="N58"/>
  <c r="F58"/>
  <c r="U57"/>
  <c r="N57"/>
  <c r="U56"/>
  <c r="N56"/>
  <c r="F56"/>
  <c r="U55"/>
  <c r="U54"/>
  <c r="N54"/>
  <c r="F54"/>
  <c r="U53"/>
  <c r="N53"/>
  <c r="F53"/>
  <c r="U52"/>
  <c r="N52"/>
  <c r="F52"/>
  <c r="U51"/>
  <c r="U50"/>
  <c r="N50"/>
  <c r="F50"/>
  <c r="U49"/>
  <c r="N49"/>
  <c r="U48"/>
  <c r="N48"/>
  <c r="F48"/>
  <c r="U47"/>
  <c r="U46"/>
  <c r="N46"/>
  <c r="F46"/>
  <c r="U45"/>
  <c r="N45"/>
  <c r="U44"/>
  <c r="N44"/>
  <c r="F44"/>
  <c r="U43"/>
  <c r="U42"/>
  <c r="N42"/>
  <c r="F42"/>
  <c r="U41"/>
  <c r="N41"/>
  <c r="U40"/>
  <c r="N40"/>
  <c r="F40"/>
  <c r="U39"/>
  <c r="F39"/>
  <c r="U38"/>
  <c r="N38"/>
  <c r="F38"/>
  <c r="U37"/>
  <c r="N37"/>
  <c r="U36"/>
  <c r="N36"/>
  <c r="F36"/>
  <c r="U35"/>
  <c r="U34"/>
  <c r="N34"/>
  <c r="F34"/>
  <c r="U33"/>
  <c r="N33"/>
  <c r="U32"/>
  <c r="N32"/>
  <c r="F32"/>
  <c r="U31"/>
  <c r="U30"/>
  <c r="N30"/>
  <c r="F30"/>
  <c r="U29"/>
  <c r="N29"/>
  <c r="F29"/>
  <c r="U28"/>
  <c r="F28"/>
  <c r="U27"/>
  <c r="N27"/>
  <c r="U26"/>
  <c r="N26"/>
  <c r="F26"/>
  <c r="U25"/>
  <c r="N25"/>
  <c r="U24"/>
  <c r="N24"/>
  <c r="F24"/>
  <c r="U23"/>
  <c r="U22"/>
  <c r="N22"/>
  <c r="F22"/>
  <c r="U21"/>
  <c r="N21"/>
  <c r="U20"/>
  <c r="N20"/>
  <c r="F20"/>
  <c r="U19"/>
  <c r="U18"/>
  <c r="N18"/>
  <c r="F18"/>
  <c r="U17"/>
  <c r="N17"/>
  <c r="U16"/>
  <c r="N16"/>
  <c r="F16"/>
  <c r="U15"/>
  <c r="F15"/>
  <c r="U14"/>
  <c r="N14"/>
  <c r="F14"/>
  <c r="U13"/>
  <c r="N13"/>
  <c r="U12"/>
  <c r="N12"/>
  <c r="F12"/>
  <c r="U11"/>
  <c r="U10"/>
  <c r="N10"/>
  <c r="F10"/>
  <c r="U9"/>
  <c r="N9"/>
  <c r="U8"/>
  <c r="N8"/>
  <c r="F8"/>
  <c r="U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F96"/>
  <c r="U95"/>
  <c r="N95"/>
  <c r="F95"/>
  <c r="U94"/>
  <c r="N94"/>
  <c r="F94"/>
  <c r="AD93"/>
  <c r="U93"/>
  <c r="N93"/>
  <c r="AD92"/>
  <c r="U92"/>
  <c r="N92"/>
  <c r="F92"/>
  <c r="U91"/>
  <c r="N91"/>
  <c r="U90"/>
  <c r="N90"/>
  <c r="F90"/>
  <c r="AD89"/>
  <c r="U89"/>
  <c r="N89"/>
  <c r="AD88"/>
  <c r="U88"/>
  <c r="N88"/>
  <c r="F88"/>
  <c r="U87"/>
  <c r="N87"/>
  <c r="F87"/>
  <c r="U86"/>
  <c r="N86"/>
  <c r="F86"/>
  <c r="AD85"/>
  <c r="U85"/>
  <c r="N85"/>
  <c r="U84"/>
  <c r="F84"/>
  <c r="U83"/>
  <c r="N83"/>
  <c r="F83"/>
  <c r="U82"/>
  <c r="N82"/>
  <c r="F82"/>
  <c r="U81"/>
  <c r="N81"/>
  <c r="U80"/>
  <c r="F80"/>
  <c r="U79"/>
  <c r="N79"/>
  <c r="AC78"/>
  <c r="U78"/>
  <c r="N78"/>
  <c r="F78"/>
  <c r="U77"/>
  <c r="N77"/>
  <c r="U76"/>
  <c r="F76"/>
  <c r="U75"/>
  <c r="N75"/>
  <c r="U74"/>
  <c r="N74"/>
  <c r="F74"/>
  <c r="U73"/>
  <c r="N73"/>
  <c r="U72"/>
  <c r="F72"/>
  <c r="U71"/>
  <c r="N71"/>
  <c r="U70"/>
  <c r="N70"/>
  <c r="F70"/>
  <c r="AD69"/>
  <c r="U69"/>
  <c r="N69"/>
  <c r="U68"/>
  <c r="F68"/>
  <c r="U67"/>
  <c r="N67"/>
  <c r="AD66"/>
  <c r="U66"/>
  <c r="N66"/>
  <c r="F66"/>
  <c r="AD65"/>
  <c r="U65"/>
  <c r="N65"/>
  <c r="U64"/>
  <c r="F64"/>
  <c r="U63"/>
  <c r="N63"/>
  <c r="AC62"/>
  <c r="U62"/>
  <c r="N62"/>
  <c r="F62"/>
  <c r="U61"/>
  <c r="N61"/>
  <c r="U60"/>
  <c r="F60"/>
  <c r="U59"/>
  <c r="N59"/>
  <c r="U58"/>
  <c r="N58"/>
  <c r="F58"/>
  <c r="U57"/>
  <c r="N57"/>
  <c r="U56"/>
  <c r="F56"/>
  <c r="U55"/>
  <c r="N55"/>
  <c r="U54"/>
  <c r="N54"/>
  <c r="F54"/>
  <c r="AD53"/>
  <c r="U53"/>
  <c r="N53"/>
  <c r="U52"/>
  <c r="F52"/>
  <c r="U51"/>
  <c r="N51"/>
  <c r="AD50"/>
  <c r="U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AD33"/>
  <c r="U33"/>
  <c r="U32"/>
  <c r="F32"/>
  <c r="U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U20"/>
  <c r="F20"/>
  <c r="U19"/>
  <c r="U18"/>
  <c r="F18"/>
  <c r="AD17"/>
  <c r="U17"/>
  <c r="U16"/>
  <c r="F16"/>
  <c r="U15"/>
  <c r="U14"/>
  <c r="F14"/>
  <c r="AD13"/>
  <c r="U13"/>
  <c r="U12"/>
  <c r="F12"/>
  <c r="U11"/>
  <c r="U10"/>
  <c r="F10"/>
  <c r="AD9"/>
  <c r="U9"/>
  <c r="F9"/>
  <c r="U8"/>
  <c r="F8"/>
  <c r="U7"/>
  <c r="F7"/>
  <c r="U6"/>
  <c r="F6"/>
  <c r="AD5"/>
  <c r="U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U92"/>
  <c r="F92"/>
  <c r="U91"/>
  <c r="U90"/>
  <c r="N90"/>
  <c r="F90"/>
  <c r="U89"/>
  <c r="U88"/>
  <c r="F88"/>
  <c r="U87"/>
  <c r="U86"/>
  <c r="N86"/>
  <c r="F86"/>
  <c r="U85"/>
  <c r="F85"/>
  <c r="U84"/>
  <c r="F84"/>
  <c r="U83"/>
  <c r="U82"/>
  <c r="N82"/>
  <c r="F82"/>
  <c r="U81"/>
  <c r="F81"/>
  <c r="U80"/>
  <c r="F80"/>
  <c r="U79"/>
  <c r="F79"/>
  <c r="U78"/>
  <c r="N78"/>
  <c r="F78"/>
  <c r="U77"/>
  <c r="U76"/>
  <c r="N76"/>
  <c r="F76"/>
  <c r="U75"/>
  <c r="U74"/>
  <c r="N74"/>
  <c r="F74"/>
  <c r="U73"/>
  <c r="U72"/>
  <c r="N72"/>
  <c r="F72"/>
  <c r="U71"/>
  <c r="F71"/>
  <c r="U70"/>
  <c r="N70"/>
  <c r="F70"/>
  <c r="U69"/>
  <c r="U68"/>
  <c r="N68"/>
  <c r="F68"/>
  <c r="U67"/>
  <c r="U66"/>
  <c r="N66"/>
  <c r="F66"/>
  <c r="U65"/>
  <c r="U64"/>
  <c r="N64"/>
  <c r="F64"/>
  <c r="U63"/>
  <c r="F63"/>
  <c r="U62"/>
  <c r="N62"/>
  <c r="F62"/>
  <c r="U61"/>
  <c r="U60"/>
  <c r="N60"/>
  <c r="F60"/>
  <c r="U59"/>
  <c r="U58"/>
  <c r="N58"/>
  <c r="F58"/>
  <c r="U57"/>
  <c r="U56"/>
  <c r="N56"/>
  <c r="F56"/>
  <c r="U55"/>
  <c r="F55"/>
  <c r="U54"/>
  <c r="N54"/>
  <c r="F54"/>
  <c r="U53"/>
  <c r="U52"/>
  <c r="N52"/>
  <c r="F52"/>
  <c r="U51"/>
  <c r="U50"/>
  <c r="N50"/>
  <c r="F50"/>
  <c r="U49"/>
  <c r="U48"/>
  <c r="N48"/>
  <c r="F48"/>
  <c r="U47"/>
  <c r="F47"/>
  <c r="U46"/>
  <c r="N46"/>
  <c r="F46"/>
  <c r="U45"/>
  <c r="U44"/>
  <c r="N44"/>
  <c r="F44"/>
  <c r="U43"/>
  <c r="U42"/>
  <c r="N42"/>
  <c r="F42"/>
  <c r="U41"/>
  <c r="U40"/>
  <c r="N40"/>
  <c r="F40"/>
  <c r="U39"/>
  <c r="U38"/>
  <c r="F38"/>
  <c r="U37"/>
  <c r="U36"/>
  <c r="F36"/>
  <c r="U35"/>
  <c r="U34"/>
  <c r="F34"/>
  <c r="U33"/>
  <c r="U32"/>
  <c r="F32"/>
  <c r="U31"/>
  <c r="N31"/>
  <c r="U30"/>
  <c r="F30"/>
  <c r="U29"/>
  <c r="N29"/>
  <c r="F29"/>
  <c r="U28"/>
  <c r="N28"/>
  <c r="F28"/>
  <c r="U27"/>
  <c r="N27"/>
  <c r="U26"/>
  <c r="F26"/>
  <c r="U25"/>
  <c r="U24"/>
  <c r="N24"/>
  <c r="F24"/>
  <c r="U23"/>
  <c r="U22"/>
  <c r="N22"/>
  <c r="F22"/>
  <c r="U21"/>
  <c r="U20"/>
  <c r="F20"/>
  <c r="U19"/>
  <c r="U18"/>
  <c r="F18"/>
  <c r="U17"/>
  <c r="N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U4"/>
  <c r="F4"/>
  <c r="U3"/>
  <c r="K99"/>
  <c r="B99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N24"/>
  <c r="F24"/>
  <c r="U23"/>
  <c r="U22"/>
  <c r="F22"/>
  <c r="U21"/>
  <c r="U20"/>
  <c r="F20"/>
  <c r="U19"/>
  <c r="U18"/>
  <c r="F18"/>
  <c r="U17"/>
  <c r="U16"/>
  <c r="F16"/>
  <c r="U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N86"/>
  <c r="F86"/>
  <c r="U85"/>
  <c r="U84"/>
  <c r="F84"/>
  <c r="U83"/>
  <c r="N83"/>
  <c r="U82"/>
  <c r="F82"/>
  <c r="U81"/>
  <c r="U80"/>
  <c r="F80"/>
  <c r="U79"/>
  <c r="U78"/>
  <c r="F78"/>
  <c r="U77"/>
  <c r="N77"/>
  <c r="U76"/>
  <c r="N76"/>
  <c r="F76"/>
  <c r="U75"/>
  <c r="N75"/>
  <c r="F75"/>
  <c r="U74"/>
  <c r="F74"/>
  <c r="U73"/>
  <c r="N73"/>
  <c r="U72"/>
  <c r="F72"/>
  <c r="U71"/>
  <c r="N71"/>
  <c r="U70"/>
  <c r="F70"/>
  <c r="U69"/>
  <c r="N69"/>
  <c r="U68"/>
  <c r="F68"/>
  <c r="U67"/>
  <c r="N67"/>
  <c r="F67"/>
  <c r="U66"/>
  <c r="F66"/>
  <c r="U65"/>
  <c r="N65"/>
  <c r="U64"/>
  <c r="F64"/>
  <c r="U63"/>
  <c r="N63"/>
  <c r="U62"/>
  <c r="F62"/>
  <c r="U61"/>
  <c r="N61"/>
  <c r="U60"/>
  <c r="F60"/>
  <c r="U59"/>
  <c r="N59"/>
  <c r="F59"/>
  <c r="U58"/>
  <c r="F58"/>
  <c r="U57"/>
  <c r="N57"/>
  <c r="U56"/>
  <c r="F56"/>
  <c r="U55"/>
  <c r="N55"/>
  <c r="U54"/>
  <c r="F54"/>
  <c r="U53"/>
  <c r="N53"/>
  <c r="U52"/>
  <c r="F52"/>
  <c r="U51"/>
  <c r="N51"/>
  <c r="F51"/>
  <c r="U50"/>
  <c r="F50"/>
  <c r="U49"/>
  <c r="N49"/>
  <c r="U48"/>
  <c r="F48"/>
  <c r="U47"/>
  <c r="N47"/>
  <c r="U46"/>
  <c r="F46"/>
  <c r="U45"/>
  <c r="N45"/>
  <c r="U44"/>
  <c r="F44"/>
  <c r="U43"/>
  <c r="N43"/>
  <c r="F43"/>
  <c r="U42"/>
  <c r="F42"/>
  <c r="U41"/>
  <c r="N41"/>
  <c r="U40"/>
  <c r="F40"/>
  <c r="U39"/>
  <c r="N39"/>
  <c r="U38"/>
  <c r="F38"/>
  <c r="U37"/>
  <c r="N37"/>
  <c r="U36"/>
  <c r="F36"/>
  <c r="U35"/>
  <c r="N35"/>
  <c r="F35"/>
  <c r="U34"/>
  <c r="F34"/>
  <c r="U33"/>
  <c r="N33"/>
  <c r="U32"/>
  <c r="F32"/>
  <c r="U31"/>
  <c r="N31"/>
  <c r="U30"/>
  <c r="N30"/>
  <c r="F30"/>
  <c r="U29"/>
  <c r="U28"/>
  <c r="N28"/>
  <c r="F28"/>
  <c r="U27"/>
  <c r="N27"/>
  <c r="U26"/>
  <c r="N26"/>
  <c r="F26"/>
  <c r="U25"/>
  <c r="U24"/>
  <c r="N24"/>
  <c r="F24"/>
  <c r="U23"/>
  <c r="U22"/>
  <c r="N22"/>
  <c r="F22"/>
  <c r="U21"/>
  <c r="F21"/>
  <c r="U20"/>
  <c r="N20"/>
  <c r="F20"/>
  <c r="U19"/>
  <c r="U18"/>
  <c r="N18"/>
  <c r="F18"/>
  <c r="U17"/>
  <c r="U16"/>
  <c r="N16"/>
  <c r="F16"/>
  <c r="U15"/>
  <c r="U14"/>
  <c r="N14"/>
  <c r="F14"/>
  <c r="U13"/>
  <c r="F13"/>
  <c r="U12"/>
  <c r="N12"/>
  <c r="F12"/>
  <c r="U11"/>
  <c r="U10"/>
  <c r="N10"/>
  <c r="F10"/>
  <c r="U9"/>
  <c r="U8"/>
  <c r="N8"/>
  <c r="F8"/>
  <c r="U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N77"/>
  <c r="U76"/>
  <c r="F76"/>
  <c r="U75"/>
  <c r="U74"/>
  <c r="F74"/>
  <c r="U73"/>
  <c r="U72"/>
  <c r="F72"/>
  <c r="U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U60"/>
  <c r="F60"/>
  <c r="U59"/>
  <c r="U58"/>
  <c r="F58"/>
  <c r="U57"/>
  <c r="U56"/>
  <c r="F56"/>
  <c r="U55"/>
  <c r="U54"/>
  <c r="F54"/>
  <c r="U53"/>
  <c r="N53"/>
  <c r="U52"/>
  <c r="F52"/>
  <c r="U51"/>
  <c r="N51"/>
  <c r="U50"/>
  <c r="N50"/>
  <c r="F50"/>
  <c r="U49"/>
  <c r="N49"/>
  <c r="U48"/>
  <c r="F48"/>
  <c r="U47"/>
  <c r="N47"/>
  <c r="U46"/>
  <c r="F46"/>
  <c r="U45"/>
  <c r="U44"/>
  <c r="F44"/>
  <c r="U43"/>
  <c r="N43"/>
  <c r="U42"/>
  <c r="F42"/>
  <c r="U41"/>
  <c r="U40"/>
  <c r="F40"/>
  <c r="U39"/>
  <c r="N39"/>
  <c r="F39"/>
  <c r="U38"/>
  <c r="F38"/>
  <c r="U37"/>
  <c r="N37"/>
  <c r="U36"/>
  <c r="F36"/>
  <c r="U35"/>
  <c r="N35"/>
  <c r="U34"/>
  <c r="N34"/>
  <c r="F34"/>
  <c r="U33"/>
  <c r="N33"/>
  <c r="F33"/>
  <c r="U32"/>
  <c r="F32"/>
  <c r="U31"/>
  <c r="N31"/>
  <c r="U30"/>
  <c r="F30"/>
  <c r="U29"/>
  <c r="U28"/>
  <c r="F28"/>
  <c r="U27"/>
  <c r="N27"/>
  <c r="U26"/>
  <c r="F26"/>
  <c r="U25"/>
  <c r="U24"/>
  <c r="F24"/>
  <c r="U23"/>
  <c r="N23"/>
  <c r="U22"/>
  <c r="F22"/>
  <c r="U21"/>
  <c r="N21"/>
  <c r="F21"/>
  <c r="U20"/>
  <c r="F20"/>
  <c r="U19"/>
  <c r="N19"/>
  <c r="U18"/>
  <c r="N18"/>
  <c r="F18"/>
  <c r="U17"/>
  <c r="N17"/>
  <c r="U16"/>
  <c r="F16"/>
  <c r="U15"/>
  <c r="N15"/>
  <c r="F15"/>
  <c r="U14"/>
  <c r="F14"/>
  <c r="U13"/>
  <c r="F13"/>
  <c r="U12"/>
  <c r="F12"/>
  <c r="U11"/>
  <c r="N11"/>
  <c r="U10"/>
  <c r="F10"/>
  <c r="U9"/>
  <c r="U8"/>
  <c r="F8"/>
  <c r="U7"/>
  <c r="N7"/>
  <c r="U6"/>
  <c r="F6"/>
  <c r="U5"/>
  <c r="N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U94"/>
  <c r="N94"/>
  <c r="F94"/>
  <c r="U93"/>
  <c r="N93"/>
  <c r="U92"/>
  <c r="N92"/>
  <c r="F92"/>
  <c r="U91"/>
  <c r="F91"/>
  <c r="U90"/>
  <c r="F90"/>
  <c r="U89"/>
  <c r="N89"/>
  <c r="U88"/>
  <c r="N88"/>
  <c r="F88"/>
  <c r="U87"/>
  <c r="U86"/>
  <c r="F86"/>
  <c r="U85"/>
  <c r="N85"/>
  <c r="U84"/>
  <c r="N84"/>
  <c r="F84"/>
  <c r="U83"/>
  <c r="F83"/>
  <c r="U82"/>
  <c r="F82"/>
  <c r="U81"/>
  <c r="N81"/>
  <c r="U80"/>
  <c r="N80"/>
  <c r="F80"/>
  <c r="U79"/>
  <c r="U78"/>
  <c r="F78"/>
  <c r="U77"/>
  <c r="N77"/>
  <c r="U76"/>
  <c r="N76"/>
  <c r="F76"/>
  <c r="U75"/>
  <c r="F75"/>
  <c r="U74"/>
  <c r="F74"/>
  <c r="U73"/>
  <c r="N73"/>
  <c r="U72"/>
  <c r="N72"/>
  <c r="F72"/>
  <c r="U71"/>
  <c r="U70"/>
  <c r="F70"/>
  <c r="U69"/>
  <c r="N69"/>
  <c r="U68"/>
  <c r="N68"/>
  <c r="F68"/>
  <c r="U67"/>
  <c r="F67"/>
  <c r="U66"/>
  <c r="F66"/>
  <c r="U65"/>
  <c r="N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F52"/>
  <c r="U51"/>
  <c r="N51"/>
  <c r="U50"/>
  <c r="F50"/>
  <c r="U49"/>
  <c r="U48"/>
  <c r="N48"/>
  <c r="F48"/>
  <c r="U47"/>
  <c r="U46"/>
  <c r="F46"/>
  <c r="U45"/>
  <c r="N45"/>
  <c r="U44"/>
  <c r="F44"/>
  <c r="U43"/>
  <c r="U42"/>
  <c r="F42"/>
  <c r="U41"/>
  <c r="U40"/>
  <c r="F40"/>
  <c r="U39"/>
  <c r="U38"/>
  <c r="F38"/>
  <c r="U37"/>
  <c r="U36"/>
  <c r="F36"/>
  <c r="U35"/>
  <c r="N35"/>
  <c r="U34"/>
  <c r="F34"/>
  <c r="U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U14"/>
  <c r="F14"/>
  <c r="U13"/>
  <c r="N13"/>
  <c r="U12"/>
  <c r="F12"/>
  <c r="U11"/>
  <c r="U10"/>
  <c r="F10"/>
  <c r="U9"/>
  <c r="U8"/>
  <c r="F8"/>
  <c r="U7"/>
  <c r="N7"/>
  <c r="U6"/>
  <c r="N6"/>
  <c r="F6"/>
  <c r="U5"/>
  <c r="N5"/>
  <c r="U4"/>
  <c r="F4"/>
  <c r="U3"/>
  <c r="L99"/>
  <c r="A1"/>
  <c r="F31" i="56" l="1"/>
  <c r="F29"/>
  <c r="F27"/>
  <c r="F25"/>
  <c r="F23"/>
  <c r="F19"/>
  <c r="F17"/>
  <c r="F11"/>
  <c r="F9"/>
  <c r="F7"/>
  <c r="F5"/>
  <c r="F95" i="57"/>
  <c r="F93"/>
  <c r="F89"/>
  <c r="F87"/>
  <c r="F85"/>
  <c r="F81"/>
  <c r="F77"/>
  <c r="F73"/>
  <c r="F71"/>
  <c r="F69"/>
  <c r="F65"/>
  <c r="F63"/>
  <c r="F61"/>
  <c r="F57"/>
  <c r="F55"/>
  <c r="F53"/>
  <c r="F49"/>
  <c r="F47"/>
  <c r="F45"/>
  <c r="F41"/>
  <c r="F39"/>
  <c r="F37"/>
  <c r="F33"/>
  <c r="F31"/>
  <c r="F29"/>
  <c r="F27"/>
  <c r="F25"/>
  <c r="F23"/>
  <c r="F19"/>
  <c r="F17"/>
  <c r="F15"/>
  <c r="F11"/>
  <c r="F9"/>
  <c r="F7"/>
  <c r="F97" i="58"/>
  <c r="F95"/>
  <c r="F93"/>
  <c r="F91"/>
  <c r="F89"/>
  <c r="F87"/>
  <c r="F85"/>
  <c r="F83"/>
  <c r="F81"/>
  <c r="F79"/>
  <c r="F77"/>
  <c r="F75"/>
  <c r="F73"/>
  <c r="F71"/>
  <c r="F69"/>
  <c r="F67"/>
  <c r="F65"/>
  <c r="F63"/>
  <c r="F61"/>
  <c r="F59"/>
  <c r="F57"/>
  <c r="F55"/>
  <c r="F53"/>
  <c r="F51"/>
  <c r="F49"/>
  <c r="F47"/>
  <c r="F45"/>
  <c r="F43"/>
  <c r="F41"/>
  <c r="F39"/>
  <c r="F37"/>
  <c r="F35"/>
  <c r="F33"/>
  <c r="F31"/>
  <c r="F29"/>
  <c r="F27"/>
  <c r="F25"/>
  <c r="F23"/>
  <c r="F19"/>
  <c r="F15"/>
  <c r="F97" i="61"/>
  <c r="F95"/>
  <c r="F93"/>
  <c r="F91"/>
  <c r="F89"/>
  <c r="F87"/>
  <c r="C99" i="55"/>
  <c r="F77" i="61"/>
  <c r="F75"/>
  <c r="F73"/>
  <c r="F69"/>
  <c r="F67"/>
  <c r="F65"/>
  <c r="F61"/>
  <c r="F59"/>
  <c r="F57"/>
  <c r="F53"/>
  <c r="F51"/>
  <c r="F49"/>
  <c r="F45"/>
  <c r="F43"/>
  <c r="F41"/>
  <c r="F37"/>
  <c r="F35"/>
  <c r="F31"/>
  <c r="F27"/>
  <c r="F23"/>
  <c r="F21"/>
  <c r="F19"/>
  <c r="F15"/>
  <c r="F13"/>
  <c r="F11"/>
  <c r="F7"/>
  <c r="F5"/>
  <c r="F97" i="62"/>
  <c r="F93"/>
  <c r="F91"/>
  <c r="F89"/>
  <c r="F85"/>
  <c r="F81"/>
  <c r="F79"/>
  <c r="F77"/>
  <c r="F75"/>
  <c r="F73"/>
  <c r="F71"/>
  <c r="F69"/>
  <c r="F67"/>
  <c r="F65"/>
  <c r="F63"/>
  <c r="F61"/>
  <c r="F59"/>
  <c r="F57"/>
  <c r="F55"/>
  <c r="F53"/>
  <c r="F51"/>
  <c r="F49"/>
  <c r="F47"/>
  <c r="F45"/>
  <c r="F43"/>
  <c r="F41"/>
  <c r="F39"/>
  <c r="F37"/>
  <c r="F35"/>
  <c r="F33"/>
  <c r="F31"/>
  <c r="F21"/>
  <c r="F19"/>
  <c r="F17"/>
  <c r="F15"/>
  <c r="F13"/>
  <c r="F11"/>
  <c r="F5"/>
  <c r="F87" i="63"/>
  <c r="F85"/>
  <c r="F81"/>
  <c r="F79"/>
  <c r="F75"/>
  <c r="F73"/>
  <c r="F69"/>
  <c r="F63"/>
  <c r="F61"/>
  <c r="F57"/>
  <c r="F55"/>
  <c r="F51"/>
  <c r="F47"/>
  <c r="F45"/>
  <c r="F41"/>
  <c r="F37"/>
  <c r="F35"/>
  <c r="F33"/>
  <c r="F31"/>
  <c r="F27"/>
  <c r="F23"/>
  <c r="F21"/>
  <c r="F19"/>
  <c r="F13"/>
  <c r="F11"/>
  <c r="F9"/>
  <c r="F7"/>
  <c r="C99"/>
  <c r="C99" i="56"/>
  <c r="F83" i="61"/>
  <c r="F95" i="63"/>
  <c r="F93"/>
  <c r="F91"/>
  <c r="F67"/>
  <c r="F59"/>
  <c r="F49"/>
  <c r="F25"/>
  <c r="O99" i="81"/>
  <c r="L99"/>
  <c r="I99"/>
  <c r="C99"/>
  <c r="F99"/>
  <c r="F17" i="63"/>
  <c r="F43"/>
  <c r="B9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V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V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M41" i="65"/>
  <c r="D41" i="55" s="1"/>
  <c r="M42" i="65"/>
  <c r="D42" i="55" s="1"/>
  <c r="M43" i="65"/>
  <c r="D43" i="55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M76" i="65"/>
  <c r="D76" i="55" s="1"/>
  <c r="G76" s="1"/>
  <c r="M77" i="65"/>
  <c r="D77" i="55" s="1"/>
  <c r="M78" i="65"/>
  <c r="D78" i="55" s="1"/>
  <c r="G78" s="1"/>
  <c r="M79" i="65"/>
  <c r="D79" i="55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8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N56"/>
  <c r="N59"/>
  <c r="N60"/>
  <c r="O60" s="1"/>
  <c r="N63"/>
  <c r="N64"/>
  <c r="O64" s="1"/>
  <c r="N67"/>
  <c r="N68"/>
  <c r="N71"/>
  <c r="N72"/>
  <c r="O72" s="1"/>
  <c r="N75"/>
  <c r="N76"/>
  <c r="O76" s="1"/>
  <c r="N79"/>
  <c r="N80"/>
  <c r="O80" s="1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N85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4"/>
  <c r="V9"/>
  <c r="V32"/>
  <c r="O32"/>
  <c r="V16"/>
  <c r="O16"/>
  <c r="V24"/>
  <c r="V24" i="56"/>
  <c r="V26"/>
  <c r="V40"/>
  <c r="V42"/>
  <c r="N8" i="55"/>
  <c r="F9"/>
  <c r="I99"/>
  <c r="M99"/>
  <c r="N12"/>
  <c r="O12" s="1"/>
  <c r="F13"/>
  <c r="G26"/>
  <c r="N28"/>
  <c r="O28" s="1"/>
  <c r="F29"/>
  <c r="G42"/>
  <c r="N44"/>
  <c r="O44" s="1"/>
  <c r="F45"/>
  <c r="G58"/>
  <c r="N60"/>
  <c r="O60" s="1"/>
  <c r="F61"/>
  <c r="O64"/>
  <c r="O72"/>
  <c r="O80"/>
  <c r="O92"/>
  <c r="O65" i="56"/>
  <c r="V3" i="55"/>
  <c r="V66"/>
  <c r="V82"/>
  <c r="V36" i="56"/>
  <c r="V52"/>
  <c r="V59"/>
  <c r="O70"/>
  <c r="V94"/>
  <c r="V28" i="55"/>
  <c r="V44"/>
  <c r="V60"/>
  <c r="V18" i="56"/>
  <c r="V32"/>
  <c r="V48"/>
  <c r="V50"/>
  <c r="B99" i="55"/>
  <c r="F3"/>
  <c r="K99"/>
  <c r="F5"/>
  <c r="O19"/>
  <c r="N20"/>
  <c r="O20" s="1"/>
  <c r="F21"/>
  <c r="N36"/>
  <c r="O36" s="1"/>
  <c r="F37"/>
  <c r="N52"/>
  <c r="O52" s="1"/>
  <c r="F53"/>
  <c r="O68"/>
  <c r="O76"/>
  <c r="O84"/>
  <c r="O21" i="56"/>
  <c r="O37"/>
  <c r="O53"/>
  <c r="O61"/>
  <c r="O69"/>
  <c r="O77"/>
  <c r="O93"/>
  <c r="O70" i="55"/>
  <c r="O86"/>
  <c r="O7" i="56"/>
  <c r="O23"/>
  <c r="V28"/>
  <c r="V44"/>
  <c r="J99" i="55"/>
  <c r="N24"/>
  <c r="O24" s="1"/>
  <c r="N40"/>
  <c r="N56"/>
  <c r="O56" s="1"/>
  <c r="O96"/>
  <c r="O56" i="56"/>
  <c r="V38" i="58"/>
  <c r="V70"/>
  <c r="G3" i="56"/>
  <c r="V56"/>
  <c r="V60"/>
  <c r="V64"/>
  <c r="B99" i="57"/>
  <c r="F3"/>
  <c r="K99"/>
  <c r="N82"/>
  <c r="F83"/>
  <c r="F97"/>
  <c r="C99" i="58"/>
  <c r="I99"/>
  <c r="B99" i="81" s="1"/>
  <c r="M99" i="58"/>
  <c r="N4"/>
  <c r="F5"/>
  <c r="V6"/>
  <c r="N12"/>
  <c r="F13"/>
  <c r="N20"/>
  <c r="F21"/>
  <c r="V22"/>
  <c r="V82"/>
  <c r="V64" i="55"/>
  <c r="V68"/>
  <c r="V72"/>
  <c r="V76"/>
  <c r="V80"/>
  <c r="V84"/>
  <c r="V88"/>
  <c r="V92"/>
  <c r="V96"/>
  <c r="F3" i="56"/>
  <c r="F99" s="1"/>
  <c r="V5"/>
  <c r="V9"/>
  <c r="V17"/>
  <c r="V21"/>
  <c r="V25"/>
  <c r="V29"/>
  <c r="V33"/>
  <c r="V37"/>
  <c r="V41"/>
  <c r="V49"/>
  <c r="V53"/>
  <c r="V57"/>
  <c r="V61"/>
  <c r="V65"/>
  <c r="V73"/>
  <c r="V77"/>
  <c r="V81"/>
  <c r="V89"/>
  <c r="V93"/>
  <c r="V97"/>
  <c r="N3" i="57"/>
  <c r="V46" i="58"/>
  <c r="N3" i="56"/>
  <c r="G88" i="57"/>
  <c r="N90"/>
  <c r="F91"/>
  <c r="K99" i="58"/>
  <c r="U99"/>
  <c r="F9"/>
  <c r="F17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38" i="55" l="1"/>
  <c r="O94" i="56"/>
  <c r="O86"/>
  <c r="O62" i="55"/>
  <c r="O46"/>
  <c r="O30"/>
  <c r="D99" i="81"/>
  <c r="O57" i="56"/>
  <c r="O25"/>
  <c r="O6" i="58"/>
  <c r="O98" i="55"/>
  <c r="G31"/>
  <c r="V31" s="1"/>
  <c r="G10"/>
  <c r="V10" s="1"/>
  <c r="N99" i="81"/>
  <c r="P99" s="1"/>
  <c r="K99"/>
  <c r="M99" s="1"/>
  <c r="H99"/>
  <c r="J99" s="1"/>
  <c r="E99"/>
  <c r="G99" s="1"/>
  <c r="O74" i="58"/>
  <c r="O78" i="56"/>
  <c r="O66"/>
  <c r="O62"/>
  <c r="O54"/>
  <c r="O46"/>
  <c r="O30"/>
  <c r="O26"/>
  <c r="O10"/>
  <c r="O68"/>
  <c r="O78" i="55"/>
  <c r="O74"/>
  <c r="O66"/>
  <c r="O47" i="56"/>
  <c r="O13"/>
  <c r="O51"/>
  <c r="O45"/>
  <c r="V39"/>
  <c r="G87" i="55"/>
  <c r="V87" s="1"/>
  <c r="G75"/>
  <c r="V75" s="1"/>
  <c r="O71"/>
  <c r="G63"/>
  <c r="V63" s="1"/>
  <c r="G40"/>
  <c r="V40" s="1"/>
  <c r="G18"/>
  <c r="V18" s="1"/>
  <c r="O35" i="56"/>
  <c r="O85"/>
  <c r="V68"/>
  <c r="O29"/>
  <c r="V27"/>
  <c r="O15"/>
  <c r="V11"/>
  <c r="G79" i="55"/>
  <c r="V79" s="1"/>
  <c r="G59"/>
  <c r="V59" s="1"/>
  <c r="G43"/>
  <c r="V43" s="1"/>
  <c r="G27"/>
  <c r="G7"/>
  <c r="V7" s="1"/>
  <c r="V51"/>
  <c r="O26" i="58"/>
  <c r="V25"/>
  <c r="V74"/>
  <c r="O65"/>
  <c r="G94" i="57"/>
  <c r="V94" s="1"/>
  <c r="G86"/>
  <c r="O86" s="1"/>
  <c r="G26"/>
  <c r="V26" s="1"/>
  <c r="O57" i="58"/>
  <c r="O45"/>
  <c r="O93"/>
  <c r="G54" i="57"/>
  <c r="V54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E99" i="55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77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"/>
  <c r="O78"/>
  <c r="V63"/>
  <c r="V12"/>
  <c r="AD99" i="63"/>
  <c r="AC99"/>
  <c r="AC99" i="62"/>
  <c r="AD99"/>
  <c r="AC99" i="61"/>
  <c r="O90" i="57"/>
  <c r="V64"/>
  <c r="O31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O18"/>
  <c r="O58"/>
  <c r="V58"/>
  <c r="N99" i="61"/>
  <c r="O10" i="55"/>
  <c r="F99" i="57"/>
  <c r="O80"/>
  <c r="V80"/>
  <c r="O6" i="55"/>
  <c r="V6"/>
  <c r="V26"/>
  <c r="O26"/>
  <c r="O5" i="57" l="1"/>
  <c r="O9"/>
  <c r="V86"/>
  <c r="O54"/>
  <c r="O26"/>
  <c r="O77"/>
  <c r="O43" i="58"/>
  <c r="Q99" i="81"/>
  <c r="O87" i="55"/>
  <c r="O43"/>
  <c r="O40"/>
  <c r="O59"/>
  <c r="O7"/>
  <c r="O4" i="56"/>
  <c r="V27" i="55"/>
  <c r="O27"/>
  <c r="O49"/>
  <c r="O94" i="57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N66" i="78"/>
  <c r="O84"/>
  <c r="I85"/>
  <c r="G56"/>
  <c r="N34"/>
  <c r="J42"/>
  <c r="L54"/>
  <c r="Q71"/>
  <c r="G4"/>
  <c r="O7"/>
  <c r="N74"/>
  <c r="N21"/>
  <c r="L50"/>
  <c r="H95"/>
  <c r="B68"/>
  <c r="J79"/>
  <c r="Q98"/>
  <c r="H5"/>
  <c r="K71"/>
  <c r="Q37"/>
  <c r="J14"/>
  <c r="O35"/>
  <c r="N11"/>
  <c r="N29"/>
  <c r="Q57"/>
  <c r="L5"/>
  <c r="Q15"/>
  <c r="O36"/>
  <c r="P67"/>
  <c r="L44"/>
  <c r="B24"/>
  <c r="B21"/>
  <c r="B96"/>
  <c r="Q21"/>
  <c r="I49"/>
  <c r="N53"/>
  <c r="J19"/>
  <c r="L97"/>
  <c r="H49"/>
  <c r="O75"/>
  <c r="N38"/>
  <c r="H3"/>
  <c r="H91"/>
  <c r="O41"/>
  <c r="N86"/>
  <c r="L52"/>
  <c r="I44"/>
  <c r="L96"/>
  <c r="J10"/>
  <c r="I40"/>
  <c r="N73"/>
  <c r="G90"/>
  <c r="G72"/>
  <c r="H93"/>
  <c r="P35"/>
  <c r="I37"/>
  <c r="B9"/>
  <c r="J8"/>
  <c r="G95"/>
  <c r="L43"/>
  <c r="K94"/>
  <c r="L92"/>
  <c r="G74"/>
  <c r="N14"/>
  <c r="J21"/>
  <c r="Q27"/>
  <c r="G60"/>
  <c r="P72"/>
  <c r="B71"/>
  <c r="L58"/>
  <c r="O61"/>
  <c r="G13"/>
  <c r="K41"/>
  <c r="B14"/>
  <c r="P7"/>
  <c r="G18"/>
  <c r="P62"/>
  <c r="J7"/>
  <c r="B7"/>
  <c r="L12"/>
  <c r="H42"/>
  <c r="P91"/>
  <c r="I29"/>
  <c r="H87"/>
  <c r="K82"/>
  <c r="G21"/>
  <c r="P6"/>
  <c r="I70"/>
  <c r="B76"/>
  <c r="J18"/>
  <c r="B5"/>
  <c r="L85"/>
  <c r="P21"/>
  <c r="G16"/>
  <c r="H46"/>
  <c r="H81"/>
  <c r="P33"/>
  <c r="G31"/>
  <c r="K70"/>
  <c r="N17"/>
  <c r="Q8"/>
  <c r="K16"/>
  <c r="P68"/>
  <c r="B87"/>
  <c r="K23"/>
  <c r="I18"/>
  <c r="N27"/>
  <c r="H71"/>
  <c r="L39"/>
  <c r="J60"/>
  <c r="P69"/>
  <c r="I95"/>
  <c r="G45"/>
  <c r="G54"/>
  <c r="N13"/>
  <c r="N87"/>
  <c r="H54"/>
  <c r="K25"/>
  <c r="L57"/>
  <c r="P14"/>
  <c r="O17"/>
  <c r="L79"/>
  <c r="G33"/>
  <c r="B18"/>
  <c r="N10"/>
  <c r="K77"/>
  <c r="K81"/>
  <c r="K50"/>
  <c r="O86"/>
  <c r="I43"/>
  <c r="O63"/>
  <c r="J37"/>
  <c r="O38"/>
  <c r="Q19"/>
  <c r="K18"/>
  <c r="K20"/>
  <c r="I91"/>
  <c r="I63"/>
  <c r="J71"/>
  <c r="N16"/>
  <c r="K75"/>
  <c r="G67"/>
  <c r="L56"/>
  <c r="H33"/>
  <c r="I20"/>
  <c r="I61"/>
  <c r="G57"/>
  <c r="G14"/>
  <c r="L60"/>
  <c r="O87"/>
  <c r="N46"/>
  <c r="J49"/>
  <c r="N76"/>
  <c r="J65"/>
  <c r="Q73"/>
  <c r="G87"/>
  <c r="G5"/>
  <c r="G88"/>
  <c r="I19"/>
  <c r="Q76"/>
  <c r="J43"/>
  <c r="L33"/>
  <c r="L67"/>
  <c r="G44"/>
  <c r="H82"/>
  <c r="I92"/>
  <c r="J16"/>
  <c r="I82"/>
  <c r="N75"/>
  <c r="L66"/>
  <c r="O49"/>
  <c r="L42"/>
  <c r="J66"/>
  <c r="G82"/>
  <c r="H18"/>
  <c r="H20"/>
  <c r="K21"/>
  <c r="J59"/>
  <c r="N56"/>
  <c r="O94"/>
  <c r="O55"/>
  <c r="I36"/>
  <c r="B50"/>
  <c r="O70"/>
  <c r="B48"/>
  <c r="B31"/>
  <c r="H90"/>
  <c r="Q97"/>
  <c r="B79"/>
  <c r="P42"/>
  <c r="I4"/>
  <c r="G69"/>
  <c r="G2"/>
  <c r="B47"/>
  <c r="P22"/>
  <c r="G70"/>
  <c r="L7"/>
  <c r="B93"/>
  <c r="J46"/>
  <c r="N85"/>
  <c r="N19"/>
  <c r="K6"/>
  <c r="B61"/>
  <c r="Q80"/>
  <c r="N15"/>
  <c r="Q87"/>
  <c r="P9"/>
  <c r="H86"/>
  <c r="I10"/>
  <c r="N94"/>
  <c r="J47"/>
  <c r="Q84"/>
  <c r="O78"/>
  <c r="G84"/>
  <c r="G97"/>
  <c r="O6"/>
  <c r="I72"/>
  <c r="B78"/>
  <c r="K92"/>
  <c r="O9"/>
  <c r="Q40"/>
  <c r="B62"/>
  <c r="P73"/>
  <c r="P18"/>
  <c r="K3"/>
  <c r="B51"/>
  <c r="I69"/>
  <c r="B82"/>
  <c r="Q14"/>
  <c r="L95"/>
  <c r="B34"/>
  <c r="O72"/>
  <c r="P61"/>
  <c r="I56"/>
  <c r="G19"/>
  <c r="N55"/>
  <c r="K31"/>
  <c r="I54"/>
  <c r="Q52"/>
  <c r="B72"/>
  <c r="K69"/>
  <c r="K88"/>
  <c r="L26"/>
  <c r="P3"/>
  <c r="I35"/>
  <c r="J70"/>
  <c r="N80"/>
  <c r="H44"/>
  <c r="J36"/>
  <c r="I88"/>
  <c r="B59"/>
  <c r="O24"/>
  <c r="Q32"/>
  <c r="G30"/>
  <c r="G80"/>
  <c r="I68"/>
  <c r="J6"/>
  <c r="H38"/>
  <c r="B77"/>
  <c r="P95"/>
  <c r="I25"/>
  <c r="L29"/>
  <c r="I98"/>
  <c r="K39"/>
  <c r="O89"/>
  <c r="O79"/>
  <c r="I93"/>
  <c r="O56"/>
  <c r="L47"/>
  <c r="P8"/>
  <c r="P45"/>
  <c r="P29"/>
  <c r="H16"/>
  <c r="P64"/>
  <c r="P80"/>
  <c r="I7"/>
  <c r="J17"/>
  <c r="H40"/>
  <c r="H68"/>
  <c r="O88"/>
  <c r="G62"/>
  <c r="Q47"/>
  <c r="G50"/>
  <c r="O31"/>
  <c r="B45"/>
  <c r="J80"/>
  <c r="Q45"/>
  <c r="H43"/>
  <c r="H17"/>
  <c r="H2"/>
  <c r="L74"/>
  <c r="Q69"/>
  <c r="K72"/>
  <c r="K44"/>
  <c r="N26"/>
  <c r="G85"/>
  <c r="B12"/>
  <c r="L87"/>
  <c r="H12"/>
  <c r="B57"/>
  <c r="J3"/>
  <c r="N4"/>
  <c r="B23"/>
  <c r="K66"/>
  <c r="L86"/>
  <c r="K79"/>
  <c r="J84"/>
  <c r="J39"/>
  <c r="H59"/>
  <c r="N30"/>
  <c r="I90"/>
  <c r="Q55"/>
  <c r="L8"/>
  <c r="Q75"/>
  <c r="I33"/>
  <c r="G92"/>
  <c r="N78"/>
  <c r="H48"/>
  <c r="O92"/>
  <c r="H15"/>
  <c r="P65"/>
  <c r="Q26"/>
  <c r="H19"/>
  <c r="H14"/>
  <c r="P82"/>
  <c r="G86"/>
  <c r="I51"/>
  <c r="Q74"/>
  <c r="L22"/>
  <c r="K48"/>
  <c r="I45"/>
  <c r="J35"/>
  <c r="O71"/>
  <c r="G77"/>
  <c r="G47"/>
  <c r="O10"/>
  <c r="G79"/>
  <c r="G48"/>
  <c r="K89"/>
  <c r="N7"/>
  <c r="Q65"/>
  <c r="H34"/>
  <c r="P81"/>
  <c r="I60"/>
  <c r="O98"/>
  <c r="N68"/>
  <c r="K47"/>
  <c r="N64"/>
  <c r="I21"/>
  <c r="P93"/>
  <c r="P66"/>
  <c r="B67"/>
  <c r="I23"/>
  <c r="P51"/>
  <c r="P89"/>
  <c r="L49"/>
  <c r="J45"/>
  <c r="N88"/>
  <c r="L51"/>
  <c r="L21"/>
  <c r="L65"/>
  <c r="Q30"/>
  <c r="O97"/>
  <c r="B6"/>
  <c r="P58"/>
  <c r="B54"/>
  <c r="Q86"/>
  <c r="O19"/>
  <c r="O34"/>
  <c r="L23"/>
  <c r="I46"/>
  <c r="N81"/>
  <c r="H50"/>
  <c r="K98"/>
  <c r="L80"/>
  <c r="N42"/>
  <c r="Q22"/>
  <c r="P88"/>
  <c r="L40"/>
  <c r="G53"/>
  <c r="I30"/>
  <c r="O39"/>
  <c r="H13"/>
  <c r="H53"/>
  <c r="N62"/>
  <c r="N43"/>
  <c r="B16"/>
  <c r="B39"/>
  <c r="H26"/>
  <c r="B95"/>
  <c r="P59"/>
  <c r="L75"/>
  <c r="P32"/>
  <c r="K95"/>
  <c r="P11"/>
  <c r="L88"/>
  <c r="N36"/>
  <c r="H21"/>
  <c r="B4"/>
  <c r="B46"/>
  <c r="C1"/>
  <c r="Q50"/>
  <c r="L3"/>
  <c r="P23"/>
  <c r="O69"/>
  <c r="I58"/>
  <c r="Q48"/>
  <c r="I53"/>
  <c r="O85"/>
  <c r="K33"/>
  <c r="I77"/>
  <c r="Q5"/>
  <c r="N5"/>
  <c r="B44"/>
  <c r="G25"/>
  <c r="K51"/>
  <c r="P17"/>
  <c r="I28"/>
  <c r="K38"/>
  <c r="B66"/>
  <c r="K24"/>
  <c r="H47"/>
  <c r="K19"/>
  <c r="G89"/>
  <c r="Q61"/>
  <c r="O77"/>
  <c r="J12"/>
  <c r="G15"/>
  <c r="N39"/>
  <c r="N90"/>
  <c r="J88"/>
  <c r="B64"/>
  <c r="Q12"/>
  <c r="K7"/>
  <c r="H80"/>
  <c r="Q11"/>
  <c r="G83"/>
  <c r="B73"/>
  <c r="P31"/>
  <c r="Q54"/>
  <c r="N61"/>
  <c r="H66"/>
  <c r="B90"/>
  <c r="J48"/>
  <c r="K53"/>
  <c r="O44"/>
  <c r="G94"/>
  <c r="J81"/>
  <c r="N89"/>
  <c r="K10"/>
  <c r="J53"/>
  <c r="K80"/>
  <c r="Q66"/>
  <c r="P48"/>
  <c r="O29"/>
  <c r="O16"/>
  <c r="L72"/>
  <c r="K40"/>
  <c r="B33"/>
  <c r="Q82"/>
  <c r="G73"/>
  <c r="I47"/>
  <c r="I5"/>
  <c r="P60"/>
  <c r="I12"/>
  <c r="Q35"/>
  <c r="L69"/>
  <c r="I74"/>
  <c r="I22"/>
  <c r="P92"/>
  <c r="Q41"/>
  <c r="B41"/>
  <c r="G98"/>
  <c r="L4"/>
  <c r="H55"/>
  <c r="H73"/>
  <c r="J85"/>
  <c r="Q94"/>
  <c r="G36"/>
  <c r="G59"/>
  <c r="J24"/>
  <c r="L20"/>
  <c r="I97"/>
  <c r="J62"/>
  <c r="Q91"/>
  <c r="B55"/>
  <c r="K84"/>
  <c r="B38"/>
  <c r="J26"/>
  <c r="J34"/>
  <c r="O12"/>
  <c r="N70"/>
  <c r="I81"/>
  <c r="P57"/>
  <c r="O80"/>
  <c r="O45"/>
  <c r="I55"/>
  <c r="I14"/>
  <c r="J28"/>
  <c r="Q42"/>
  <c r="O47"/>
  <c r="L46"/>
  <c r="H83"/>
  <c r="P46"/>
  <c r="Q85"/>
  <c r="N84"/>
  <c r="H58"/>
  <c r="G8"/>
  <c r="B86"/>
  <c r="H37"/>
  <c r="K57"/>
  <c r="K73"/>
  <c r="J61"/>
  <c r="L24"/>
  <c r="N50"/>
  <c r="B60"/>
  <c r="I38"/>
  <c r="H36"/>
  <c r="L38"/>
  <c r="J15"/>
  <c r="Q64"/>
  <c r="I15"/>
  <c r="G76"/>
  <c r="G3"/>
  <c r="P50"/>
  <c r="K8"/>
  <c r="I79"/>
  <c r="K26"/>
  <c r="I6"/>
  <c r="B8"/>
  <c r="B74"/>
  <c r="H65"/>
  <c r="P19"/>
  <c r="H24"/>
  <c r="Q81"/>
  <c r="O48"/>
  <c r="L31"/>
  <c r="H92"/>
  <c r="J77"/>
  <c r="O62"/>
  <c r="K29"/>
  <c r="I87"/>
  <c r="K36"/>
  <c r="N98"/>
  <c r="P12"/>
  <c r="K5"/>
  <c r="O53"/>
  <c r="I32"/>
  <c r="J27"/>
  <c r="J32"/>
  <c r="O54"/>
  <c r="G93"/>
  <c r="N35"/>
  <c r="J54"/>
  <c r="O21"/>
  <c r="P47"/>
  <c r="I65"/>
  <c r="N47"/>
  <c r="L17"/>
  <c r="B2"/>
  <c r="B35"/>
  <c r="B32"/>
  <c r="G26"/>
  <c r="L28"/>
  <c r="N91"/>
  <c r="Q29"/>
  <c r="P43"/>
  <c r="N58"/>
  <c r="P71"/>
  <c r="Q70"/>
  <c r="G24"/>
  <c r="P26"/>
  <c r="P90"/>
  <c r="N71"/>
  <c r="O27"/>
  <c r="G81"/>
  <c r="P10"/>
  <c r="P37"/>
  <c r="L82"/>
  <c r="G10"/>
  <c r="O37"/>
  <c r="Q16"/>
  <c r="K96"/>
  <c r="N54"/>
  <c r="I78"/>
  <c r="G64"/>
  <c r="L90"/>
  <c r="G37"/>
  <c r="I83"/>
  <c r="Q23"/>
  <c r="H41"/>
  <c r="N33"/>
  <c r="H29"/>
  <c r="Q63"/>
  <c r="Q77"/>
  <c r="B81"/>
  <c r="O20"/>
  <c r="O90"/>
  <c r="K86"/>
  <c r="P76"/>
  <c r="F1"/>
  <c r="H78"/>
  <c r="L6"/>
  <c r="Q10"/>
  <c r="L62"/>
  <c r="J29"/>
  <c r="I26"/>
  <c r="H77"/>
  <c r="E1"/>
  <c r="P54"/>
  <c r="P70"/>
  <c r="J56"/>
  <c r="H70"/>
  <c r="J94"/>
  <c r="Q53"/>
  <c r="Q9"/>
  <c r="Q60"/>
  <c r="Q93"/>
  <c r="J22"/>
  <c r="Q88"/>
  <c r="O50"/>
  <c r="I42"/>
  <c r="K59"/>
  <c r="L37"/>
  <c r="I73"/>
  <c r="P85"/>
  <c r="H30"/>
  <c r="B53"/>
  <c r="B36"/>
  <c r="N57"/>
  <c r="P94"/>
  <c r="H52"/>
  <c r="P41"/>
  <c r="P75"/>
  <c r="O82"/>
  <c r="J87"/>
  <c r="K58"/>
  <c r="J41"/>
  <c r="I66"/>
  <c r="L71"/>
  <c r="O22"/>
  <c r="G20"/>
  <c r="G32"/>
  <c r="H35"/>
  <c r="B43"/>
  <c r="K78"/>
  <c r="B22"/>
  <c r="G38"/>
  <c r="Q46"/>
  <c r="N59"/>
  <c r="Q44"/>
  <c r="Q79"/>
  <c r="I76"/>
  <c r="H79"/>
  <c r="N67"/>
  <c r="G35"/>
  <c r="O58"/>
  <c r="P13"/>
  <c r="L59"/>
  <c r="G49"/>
  <c r="G71"/>
  <c r="B65"/>
  <c r="B37"/>
  <c r="O96"/>
  <c r="K35"/>
  <c r="P44"/>
  <c r="K17"/>
  <c r="G55"/>
  <c r="G43"/>
  <c r="G75"/>
  <c r="K97"/>
  <c r="K90"/>
  <c r="J82"/>
  <c r="J89"/>
  <c r="N44"/>
  <c r="G39"/>
  <c r="Q56"/>
  <c r="H88"/>
  <c r="H4"/>
  <c r="Q20"/>
  <c r="Q39"/>
  <c r="J75"/>
  <c r="J52"/>
  <c r="J31"/>
  <c r="J97"/>
  <c r="J73"/>
  <c r="O42"/>
  <c r="I62"/>
  <c r="B30"/>
  <c r="L91"/>
  <c r="J98"/>
  <c r="H6"/>
  <c r="L70"/>
  <c r="O91"/>
  <c r="O26"/>
  <c r="J95"/>
  <c r="B69"/>
  <c r="G63"/>
  <c r="P5"/>
  <c r="J11"/>
  <c r="P20"/>
  <c r="O83"/>
  <c r="N65"/>
  <c r="H61"/>
  <c r="I59"/>
  <c r="J50"/>
  <c r="N79"/>
  <c r="K43"/>
  <c r="O28"/>
  <c r="K14"/>
  <c r="G42"/>
  <c r="G6"/>
  <c r="L18"/>
  <c r="N69"/>
  <c r="B10"/>
  <c r="B85"/>
  <c r="H75"/>
  <c r="I11"/>
  <c r="H96"/>
  <c r="G65"/>
  <c r="P78"/>
  <c r="N37"/>
  <c r="O81"/>
  <c r="L14"/>
  <c r="N83"/>
  <c r="K64"/>
  <c r="J72"/>
  <c r="B13"/>
  <c r="B28"/>
  <c r="I39"/>
  <c r="N92"/>
  <c r="J20"/>
  <c r="P28"/>
  <c r="J25"/>
  <c r="B17"/>
  <c r="H57"/>
  <c r="O30"/>
  <c r="K56"/>
  <c r="I31"/>
  <c r="B15"/>
  <c r="K22"/>
  <c r="B75"/>
  <c r="J63"/>
  <c r="O64"/>
  <c r="B92"/>
  <c r="N97"/>
  <c r="B42"/>
  <c r="J74"/>
  <c r="O23"/>
  <c r="L36"/>
  <c r="P83"/>
  <c r="K63"/>
  <c r="I17"/>
  <c r="Q7"/>
  <c r="J57"/>
  <c r="N63"/>
  <c r="L93"/>
  <c r="L41"/>
  <c r="H72"/>
  <c r="J38"/>
  <c r="Q92"/>
  <c r="L78"/>
  <c r="K60"/>
  <c r="I27"/>
  <c r="H76"/>
  <c r="H23"/>
  <c r="P27"/>
  <c r="P87"/>
  <c r="J9"/>
  <c r="K85"/>
  <c r="G11"/>
  <c r="K54"/>
  <c r="H39"/>
  <c r="N22"/>
  <c r="L98"/>
  <c r="H69"/>
  <c r="K27"/>
  <c r="O93"/>
  <c r="J69"/>
  <c r="G66"/>
  <c r="I75"/>
  <c r="P96"/>
  <c r="B94"/>
  <c r="N60"/>
  <c r="P38"/>
  <c r="O74"/>
  <c r="H67"/>
  <c r="J68"/>
  <c r="O14"/>
  <c r="H51"/>
  <c r="J93"/>
  <c r="L94"/>
  <c r="J23"/>
  <c r="J55"/>
  <c r="O57"/>
  <c r="H10"/>
  <c r="I8"/>
  <c r="L64"/>
  <c r="P34"/>
  <c r="H60"/>
  <c r="L48"/>
  <c r="N45"/>
  <c r="Q3"/>
  <c r="P84"/>
  <c r="G68"/>
  <c r="L45"/>
  <c r="N40"/>
  <c r="K45"/>
  <c r="K87"/>
  <c r="P97"/>
  <c r="J58"/>
  <c r="I86"/>
  <c r="P4"/>
  <c r="J40"/>
  <c r="O52"/>
  <c r="N12"/>
  <c r="L55"/>
  <c r="H97"/>
  <c r="K67"/>
  <c r="G51"/>
  <c r="H11"/>
  <c r="N77"/>
  <c r="K12"/>
  <c r="H64"/>
  <c r="K76"/>
  <c r="P79"/>
  <c r="B80"/>
  <c r="G58"/>
  <c r="J44"/>
  <c r="Q13"/>
  <c r="N32"/>
  <c r="Q6"/>
  <c r="K34"/>
  <c r="G27"/>
  <c r="I41"/>
  <c r="Q78"/>
  <c r="B26"/>
  <c r="I34"/>
  <c r="P39"/>
  <c r="B56"/>
  <c r="B49"/>
  <c r="N95"/>
  <c r="I3"/>
  <c r="N18"/>
  <c r="O8"/>
  <c r="G78"/>
  <c r="N41"/>
  <c r="Q49"/>
  <c r="L25"/>
  <c r="P36"/>
  <c r="K83"/>
  <c r="J76"/>
  <c r="J51"/>
  <c r="B84"/>
  <c r="L9"/>
  <c r="O32"/>
  <c r="Q83"/>
  <c r="P86"/>
  <c r="B58"/>
  <c r="B70"/>
  <c r="P63"/>
  <c r="Q34"/>
  <c r="J91"/>
  <c r="G40"/>
  <c r="P98"/>
  <c r="P16"/>
  <c r="L63"/>
  <c r="J67"/>
  <c r="O18"/>
  <c r="G46"/>
  <c r="K65"/>
  <c r="I84"/>
  <c r="H28"/>
  <c r="N72"/>
  <c r="O3"/>
  <c r="K37"/>
  <c r="P56"/>
  <c r="K49"/>
  <c r="P15"/>
  <c r="O15"/>
  <c r="L19"/>
  <c r="N20"/>
  <c r="B11"/>
  <c r="G7"/>
  <c r="G91"/>
  <c r="H63"/>
  <c r="Q43"/>
  <c r="B20"/>
  <c r="H98"/>
  <c r="Q51"/>
  <c r="O13"/>
  <c r="O76"/>
  <c r="N52"/>
  <c r="L61"/>
  <c r="O33"/>
  <c r="K30"/>
  <c r="L84"/>
  <c r="K93"/>
  <c r="Q4"/>
  <c r="N3"/>
  <c r="O25"/>
  <c r="I52"/>
  <c r="H84"/>
  <c r="O11"/>
  <c r="O73"/>
  <c r="I57"/>
  <c r="B83"/>
  <c r="N6"/>
  <c r="K55"/>
  <c r="G52"/>
  <c r="I13"/>
  <c r="P53"/>
  <c r="J30"/>
  <c r="K32"/>
  <c r="Q36"/>
  <c r="J92"/>
  <c r="Q59"/>
  <c r="N51"/>
  <c r="N49"/>
  <c r="I64"/>
  <c r="O5"/>
  <c r="D1"/>
  <c r="Q89"/>
  <c r="H27"/>
  <c r="L35"/>
  <c r="B91"/>
  <c r="H56"/>
  <c r="L77"/>
  <c r="L76"/>
  <c r="Q25"/>
  <c r="N82"/>
  <c r="H62"/>
  <c r="H31"/>
  <c r="O60"/>
  <c r="H9"/>
  <c r="G96"/>
  <c r="N25"/>
  <c r="G9"/>
  <c r="N23"/>
  <c r="B27"/>
  <c r="G41"/>
  <c r="H94"/>
  <c r="J33"/>
  <c r="L68"/>
  <c r="B97"/>
  <c r="L27"/>
  <c r="N31"/>
  <c r="H25"/>
  <c r="G34"/>
  <c r="I24"/>
  <c r="P30"/>
  <c r="G61"/>
  <c r="K13"/>
  <c r="I89"/>
  <c r="Q68"/>
  <c r="G22"/>
  <c r="H45"/>
  <c r="B63"/>
  <c r="K28"/>
  <c r="H85"/>
  <c r="J86"/>
  <c r="I96"/>
  <c r="I50"/>
  <c r="O68"/>
  <c r="N9"/>
  <c r="Q67"/>
  <c r="B98"/>
  <c r="J5"/>
  <c r="K42"/>
  <c r="Q90"/>
  <c r="Q95"/>
  <c r="O67"/>
  <c r="L11"/>
  <c r="K74"/>
  <c r="G23"/>
  <c r="L83"/>
  <c r="Q72"/>
  <c r="Q18"/>
  <c r="N48"/>
  <c r="Q38"/>
  <c r="Q17"/>
  <c r="L10"/>
  <c r="H22"/>
  <c r="O4"/>
  <c r="P77"/>
  <c r="N28"/>
  <c r="Q31"/>
  <c r="O43"/>
  <c r="H89"/>
  <c r="P55"/>
  <c r="I67"/>
  <c r="I16"/>
  <c r="O59"/>
  <c r="K91"/>
  <c r="O46"/>
  <c r="Q28"/>
  <c r="J90"/>
  <c r="B25"/>
  <c r="N8"/>
  <c r="G28"/>
  <c r="O66"/>
  <c r="K68"/>
  <c r="Q62"/>
  <c r="J78"/>
  <c r="L32"/>
  <c r="P25"/>
  <c r="K11"/>
  <c r="L30"/>
  <c r="L73"/>
  <c r="P52"/>
  <c r="L53"/>
  <c r="Q24"/>
  <c r="J13"/>
  <c r="O65"/>
  <c r="I71"/>
  <c r="K61"/>
  <c r="I48"/>
  <c r="O95"/>
  <c r="K62"/>
  <c r="Q96"/>
  <c r="L16"/>
  <c r="L34"/>
  <c r="O51"/>
  <c r="I80"/>
  <c r="I9"/>
  <c r="J83"/>
  <c r="B88"/>
  <c r="N24"/>
  <c r="H32"/>
  <c r="P74"/>
  <c r="H74"/>
  <c r="H8"/>
  <c r="B89"/>
  <c r="G29"/>
  <c r="L89"/>
  <c r="P40"/>
  <c r="N93"/>
  <c r="B40"/>
  <c r="P24"/>
  <c r="K52"/>
  <c r="N96"/>
  <c r="K9"/>
  <c r="Q33"/>
  <c r="K46"/>
  <c r="L13"/>
  <c r="I94"/>
  <c r="K15"/>
  <c r="K4"/>
  <c r="B52"/>
  <c r="P49"/>
  <c r="B29"/>
  <c r="J4"/>
  <c r="L81"/>
  <c r="B19"/>
  <c r="J96"/>
  <c r="G12"/>
  <c r="Q58"/>
  <c r="H7"/>
  <c r="O40"/>
  <c r="G17"/>
  <c r="L15"/>
  <c r="J64"/>
  <c r="B3"/>
  <c r="D3" l="1"/>
  <c r="C3"/>
  <c r="F3"/>
  <c r="E3"/>
  <c r="B99"/>
  <c r="C19"/>
  <c r="E19"/>
  <c r="D19"/>
  <c r="F19"/>
  <c r="C29"/>
  <c r="F29"/>
  <c r="E29"/>
  <c r="D29"/>
  <c r="D52"/>
  <c r="C52"/>
  <c r="F52"/>
  <c r="E52"/>
  <c r="M94"/>
  <c r="R96"/>
  <c r="F40"/>
  <c r="C40"/>
  <c r="E40"/>
  <c r="D40"/>
  <c r="R93"/>
  <c r="C89"/>
  <c r="D89"/>
  <c r="F89"/>
  <c r="E89"/>
  <c r="R24"/>
  <c r="F88"/>
  <c r="E88"/>
  <c r="D88"/>
  <c r="C88"/>
  <c r="M9"/>
  <c r="M80"/>
  <c r="M48"/>
  <c r="M71"/>
  <c r="R8"/>
  <c r="E25"/>
  <c r="C25"/>
  <c r="D25"/>
  <c r="F25"/>
  <c r="M16"/>
  <c r="M67"/>
  <c r="R28"/>
  <c r="R48"/>
  <c r="D98"/>
  <c r="C98"/>
  <c r="E98"/>
  <c r="F98"/>
  <c r="R9"/>
  <c r="M50"/>
  <c r="M96"/>
  <c r="F63"/>
  <c r="D63"/>
  <c r="C63"/>
  <c r="E63"/>
  <c r="M89"/>
  <c r="M24"/>
  <c r="R31"/>
  <c r="E97"/>
  <c r="D97"/>
  <c r="F97"/>
  <c r="C97"/>
  <c r="D27"/>
  <c r="E27"/>
  <c r="F27"/>
  <c r="C27"/>
  <c r="R23"/>
  <c r="R25"/>
  <c r="R82"/>
  <c r="D91"/>
  <c r="F91"/>
  <c r="C91"/>
  <c r="E91"/>
  <c r="M64"/>
  <c r="R49"/>
  <c r="R51"/>
  <c r="M13"/>
  <c r="R6"/>
  <c r="E83"/>
  <c r="F83"/>
  <c r="C83"/>
  <c r="D83"/>
  <c r="M57"/>
  <c r="M52"/>
  <c r="N99"/>
  <c r="R3"/>
  <c r="R52"/>
  <c r="E20"/>
  <c r="F20"/>
  <c r="C20"/>
  <c r="D20"/>
  <c r="E11"/>
  <c r="C11"/>
  <c r="D11"/>
  <c r="F11"/>
  <c r="R20"/>
  <c r="O99"/>
  <c r="R72"/>
  <c r="M84"/>
  <c r="F70"/>
  <c r="E70"/>
  <c r="D70"/>
  <c r="C70"/>
  <c r="F58"/>
  <c r="D58"/>
  <c r="C58"/>
  <c r="E58"/>
  <c r="E84"/>
  <c r="F84"/>
  <c r="D84"/>
  <c r="C84"/>
  <c r="R41"/>
  <c r="R18"/>
  <c r="I99"/>
  <c r="M3"/>
  <c r="R95"/>
  <c r="D49"/>
  <c r="F49"/>
  <c r="C49"/>
  <c r="E49"/>
  <c r="D56"/>
  <c r="C56"/>
  <c r="E56"/>
  <c r="F56"/>
  <c r="M34"/>
  <c r="F26"/>
  <c r="C26"/>
  <c r="E26"/>
  <c r="D26"/>
  <c r="M41"/>
  <c r="R32"/>
  <c r="D80"/>
  <c r="F80"/>
  <c r="E80"/>
  <c r="C80"/>
  <c r="R77"/>
  <c r="R12"/>
  <c r="M86"/>
  <c r="R40"/>
  <c r="Q99"/>
  <c r="R45"/>
  <c r="M8"/>
  <c r="R60"/>
  <c r="C94"/>
  <c r="E94"/>
  <c r="D94"/>
  <c r="F94"/>
  <c r="M75"/>
  <c r="R22"/>
  <c r="M27"/>
  <c r="R63"/>
  <c r="M17"/>
  <c r="F42"/>
  <c r="C42"/>
  <c r="D42"/>
  <c r="E42"/>
  <c r="R97"/>
  <c r="E92"/>
  <c r="C92"/>
  <c r="D92"/>
  <c r="F92"/>
  <c r="C75"/>
  <c r="E75"/>
  <c r="F75"/>
  <c r="D75"/>
  <c r="F15"/>
  <c r="C15"/>
  <c r="D15"/>
  <c r="E15"/>
  <c r="M31"/>
  <c r="F17"/>
  <c r="D17"/>
  <c r="E17"/>
  <c r="C17"/>
  <c r="R92"/>
  <c r="M39"/>
  <c r="E28"/>
  <c r="C28"/>
  <c r="F28"/>
  <c r="D28"/>
  <c r="F13"/>
  <c r="C13"/>
  <c r="E13"/>
  <c r="D13"/>
  <c r="R83"/>
  <c r="R37"/>
  <c r="M11"/>
  <c r="E85"/>
  <c r="D85"/>
  <c r="C85"/>
  <c r="F85"/>
  <c r="F10"/>
  <c r="D10"/>
  <c r="E10"/>
  <c r="C10"/>
  <c r="R69"/>
  <c r="R79"/>
  <c r="M59"/>
  <c r="R65"/>
  <c r="E69"/>
  <c r="C69"/>
  <c r="F69"/>
  <c r="D69"/>
  <c r="E30"/>
  <c r="F30"/>
  <c r="C30"/>
  <c r="D30"/>
  <c r="M62"/>
  <c r="R44"/>
  <c r="D37"/>
  <c r="F37"/>
  <c r="E37"/>
  <c r="C37"/>
  <c r="E65"/>
  <c r="F65"/>
  <c r="C65"/>
  <c r="D65"/>
  <c r="R67"/>
  <c r="M76"/>
  <c r="R59"/>
  <c r="F22"/>
  <c r="D22"/>
  <c r="C22"/>
  <c r="E22"/>
  <c r="E43"/>
  <c r="F43"/>
  <c r="C43"/>
  <c r="D43"/>
  <c r="M66"/>
  <c r="R57"/>
  <c r="F36"/>
  <c r="E36"/>
  <c r="C36"/>
  <c r="D36"/>
  <c r="D53"/>
  <c r="C53"/>
  <c r="F53"/>
  <c r="E53"/>
  <c r="M73"/>
  <c r="M42"/>
  <c r="M26"/>
  <c r="C81"/>
  <c r="E81"/>
  <c r="D81"/>
  <c r="F81"/>
  <c r="R33"/>
  <c r="M83"/>
  <c r="M78"/>
  <c r="R54"/>
  <c r="R71"/>
  <c r="R58"/>
  <c r="R91"/>
  <c r="F32"/>
  <c r="C32"/>
  <c r="D32"/>
  <c r="E32"/>
  <c r="E35"/>
  <c r="C35"/>
  <c r="D35"/>
  <c r="F35"/>
  <c r="R47"/>
  <c r="M65"/>
  <c r="R35"/>
  <c r="M32"/>
  <c r="R98"/>
  <c r="M87"/>
  <c r="C74"/>
  <c r="D74"/>
  <c r="F74"/>
  <c r="E74"/>
  <c r="D8"/>
  <c r="C8"/>
  <c r="F8"/>
  <c r="E8"/>
  <c r="M6"/>
  <c r="M79"/>
  <c r="G99"/>
  <c r="M15"/>
  <c r="M38"/>
  <c r="E60"/>
  <c r="D60"/>
  <c r="C60"/>
  <c r="F60"/>
  <c r="R50"/>
  <c r="C86"/>
  <c r="F86"/>
  <c r="D86"/>
  <c r="E86"/>
  <c r="R84"/>
  <c r="M14"/>
  <c r="M55"/>
  <c r="M81"/>
  <c r="R70"/>
  <c r="E38"/>
  <c r="C38"/>
  <c r="F38"/>
  <c r="D38"/>
  <c r="E55"/>
  <c r="C55"/>
  <c r="F55"/>
  <c r="D55"/>
  <c r="M97"/>
  <c r="D41"/>
  <c r="C41"/>
  <c r="E41"/>
  <c r="F41"/>
  <c r="M22"/>
  <c r="M74"/>
  <c r="M12"/>
  <c r="M5"/>
  <c r="M47"/>
  <c r="F33"/>
  <c r="E33"/>
  <c r="D33"/>
  <c r="C33"/>
  <c r="R89"/>
  <c r="C90"/>
  <c r="D90"/>
  <c r="F90"/>
  <c r="E90"/>
  <c r="R61"/>
  <c r="D73"/>
  <c r="E73"/>
  <c r="C73"/>
  <c r="F73"/>
  <c r="D64"/>
  <c r="F64"/>
  <c r="E64"/>
  <c r="C64"/>
  <c r="R90"/>
  <c r="R39"/>
  <c r="D66"/>
  <c r="C66"/>
  <c r="E66"/>
  <c r="F66"/>
  <c r="M28"/>
  <c r="D44"/>
  <c r="C44"/>
  <c r="F44"/>
  <c r="E44"/>
  <c r="R5"/>
  <c r="M77"/>
  <c r="M53"/>
  <c r="M58"/>
  <c r="L99"/>
  <c r="D46"/>
  <c r="E46"/>
  <c r="C46"/>
  <c r="F46"/>
  <c r="E4"/>
  <c r="C4"/>
  <c r="D4"/>
  <c r="F4"/>
  <c r="R36"/>
  <c r="D95"/>
  <c r="F95"/>
  <c r="E95"/>
  <c r="C95"/>
  <c r="C39"/>
  <c r="E39"/>
  <c r="D39"/>
  <c r="F39"/>
  <c r="D16"/>
  <c r="F16"/>
  <c r="C16"/>
  <c r="E16"/>
  <c r="R43"/>
  <c r="R62"/>
  <c r="M30"/>
  <c r="R42"/>
  <c r="R81"/>
  <c r="M46"/>
  <c r="D54"/>
  <c r="F54"/>
  <c r="C54"/>
  <c r="E54"/>
  <c r="D6"/>
  <c r="E6"/>
  <c r="F6"/>
  <c r="C6"/>
  <c r="R88"/>
  <c r="M23"/>
  <c r="E67"/>
  <c r="C67"/>
  <c r="F67"/>
  <c r="D67"/>
  <c r="M21"/>
  <c r="R64"/>
  <c r="R68"/>
  <c r="M60"/>
  <c r="R7"/>
  <c r="M45"/>
  <c r="M51"/>
  <c r="R78"/>
  <c r="M33"/>
  <c r="M90"/>
  <c r="R30"/>
  <c r="E23"/>
  <c r="D23"/>
  <c r="C23"/>
  <c r="F23"/>
  <c r="R4"/>
  <c r="J99"/>
  <c r="D57"/>
  <c r="E57"/>
  <c r="C57"/>
  <c r="F57"/>
  <c r="D12"/>
  <c r="F12"/>
  <c r="E12"/>
  <c r="C12"/>
  <c r="R26"/>
  <c r="E45"/>
  <c r="F45"/>
  <c r="C45"/>
  <c r="D45"/>
  <c r="M7"/>
  <c r="M93"/>
  <c r="M98"/>
  <c r="M25"/>
  <c r="E77"/>
  <c r="C77"/>
  <c r="D77"/>
  <c r="F77"/>
  <c r="M68"/>
  <c r="F59"/>
  <c r="D59"/>
  <c r="C59"/>
  <c r="E59"/>
  <c r="M88"/>
  <c r="R80"/>
  <c r="M35"/>
  <c r="P99"/>
  <c r="C72"/>
  <c r="E72"/>
  <c r="F72"/>
  <c r="D72"/>
  <c r="M54"/>
  <c r="R55"/>
  <c r="M56"/>
  <c r="D34"/>
  <c r="C34"/>
  <c r="F34"/>
  <c r="E34"/>
  <c r="F82"/>
  <c r="E82"/>
  <c r="C82"/>
  <c r="D82"/>
  <c r="M69"/>
  <c r="F51"/>
  <c r="C51"/>
  <c r="E51"/>
  <c r="D51"/>
  <c r="K99"/>
  <c r="E62"/>
  <c r="D62"/>
  <c r="F62"/>
  <c r="C62"/>
  <c r="F78"/>
  <c r="C78"/>
  <c r="D78"/>
  <c r="E78"/>
  <c r="M72"/>
  <c r="R94"/>
  <c r="M10"/>
  <c r="R15"/>
  <c r="E61"/>
  <c r="D61"/>
  <c r="C61"/>
  <c r="F61"/>
  <c r="R19"/>
  <c r="R85"/>
  <c r="F93"/>
  <c r="E93"/>
  <c r="C93"/>
  <c r="D93"/>
  <c r="F47"/>
  <c r="E47"/>
  <c r="C47"/>
  <c r="D47"/>
  <c r="M4"/>
  <c r="C79"/>
  <c r="D79"/>
  <c r="E79"/>
  <c r="F79"/>
  <c r="F31"/>
  <c r="C31"/>
  <c r="E31"/>
  <c r="D31"/>
  <c r="E48"/>
  <c r="D48"/>
  <c r="C48"/>
  <c r="F48"/>
  <c r="C50"/>
  <c r="D50"/>
  <c r="F50"/>
  <c r="E50"/>
  <c r="M36"/>
  <c r="R56"/>
  <c r="R75"/>
  <c r="M82"/>
  <c r="M92"/>
  <c r="M19"/>
  <c r="R76"/>
  <c r="R46"/>
  <c r="M61"/>
  <c r="M20"/>
  <c r="R16"/>
  <c r="M63"/>
  <c r="M91"/>
  <c r="M43"/>
  <c r="R10"/>
  <c r="D18"/>
  <c r="C18"/>
  <c r="E18"/>
  <c r="F18"/>
  <c r="R87"/>
  <c r="R13"/>
  <c r="M95"/>
  <c r="R27"/>
  <c r="M18"/>
  <c r="C87"/>
  <c r="F87"/>
  <c r="E87"/>
  <c r="D87"/>
  <c r="R17"/>
  <c r="D5"/>
  <c r="E5"/>
  <c r="F5"/>
  <c r="C5"/>
  <c r="C76"/>
  <c r="E76"/>
  <c r="D76"/>
  <c r="F76"/>
  <c r="M70"/>
  <c r="M29"/>
  <c r="F7"/>
  <c r="D7"/>
  <c r="C7"/>
  <c r="E7"/>
  <c r="D14"/>
  <c r="E14"/>
  <c r="F14"/>
  <c r="C14"/>
  <c r="C71"/>
  <c r="E71"/>
  <c r="F71"/>
  <c r="D71"/>
  <c r="R14"/>
  <c r="D9"/>
  <c r="C9"/>
  <c r="F9"/>
  <c r="E9"/>
  <c r="M37"/>
  <c r="R73"/>
  <c r="M40"/>
  <c r="M44"/>
  <c r="R86"/>
  <c r="H99"/>
  <c r="R38"/>
  <c r="R53"/>
  <c r="M49"/>
  <c r="F96"/>
  <c r="C96"/>
  <c r="D96"/>
  <c r="E96"/>
  <c r="C21"/>
  <c r="D21"/>
  <c r="E21"/>
  <c r="F21"/>
  <c r="C24"/>
  <c r="E24"/>
  <c r="F24"/>
  <c r="D24"/>
  <c r="R29"/>
  <c r="R11"/>
  <c r="C68"/>
  <c r="E68"/>
  <c r="F68"/>
  <c r="D68"/>
  <c r="R21"/>
  <c r="R74"/>
  <c r="R34"/>
  <c r="M85"/>
  <c r="R66"/>
  <c r="T38" i="73"/>
  <c r="Q39"/>
  <c r="D39" i="26" s="1"/>
  <c r="R39" i="73"/>
  <c r="D39" i="29" s="1"/>
  <c r="S39" i="73"/>
  <c r="D39" i="28" s="1"/>
  <c r="P39" i="73"/>
  <c r="D39" i="24" s="1"/>
  <c r="K37" i="65"/>
  <c r="E99" i="78" l="1"/>
  <c r="C99"/>
  <c r="M99"/>
  <c r="D99"/>
  <c r="F99"/>
  <c r="R99"/>
  <c r="T39" i="73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DB29" s="1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5"/>
  <c r="BM62"/>
  <c r="AY70"/>
  <c r="AR70"/>
  <c r="DF70" s="1"/>
  <c r="B70" i="40" s="1"/>
  <c r="AR62" i="54"/>
  <c r="DF62" s="1"/>
  <c r="B62" i="40" s="1"/>
  <c r="DB3" i="54"/>
  <c r="BF42"/>
  <c r="BM42"/>
  <c r="DI42" s="1"/>
  <c r="E42" i="40" s="1"/>
  <c r="CG95" i="54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DI16" s="1"/>
  <c r="E16" i="40" s="1"/>
  <c r="AY24" i="54"/>
  <c r="DG24" s="1"/>
  <c r="C24" i="40" s="1"/>
  <c r="BF24" i="54"/>
  <c r="BT24"/>
  <c r="AR28"/>
  <c r="DF28" s="1"/>
  <c r="B28" i="40" s="1"/>
  <c r="BF28" i="54"/>
  <c r="BT28"/>
  <c r="AR32"/>
  <c r="DF32" s="1"/>
  <c r="B32" i="40" s="1"/>
  <c r="BF32" i="54"/>
  <c r="BT32"/>
  <c r="DJ32" s="1"/>
  <c r="F32" i="40" s="1"/>
  <c r="BM40" i="54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DJ37" s="1"/>
  <c r="F37" i="40" s="1"/>
  <c r="BM56" i="54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DI64" s="1"/>
  <c r="E64" i="40" s="1"/>
  <c r="CU66" i="54"/>
  <c r="CA67"/>
  <c r="AY69"/>
  <c r="BM69"/>
  <c r="DI69" s="1"/>
  <c r="E69" i="40" s="1"/>
  <c r="CG71" i="54"/>
  <c r="CN71"/>
  <c r="BF73"/>
  <c r="CA75"/>
  <c r="DC75"/>
  <c r="AY77"/>
  <c r="CO77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DG27" s="1"/>
  <c r="C27" i="40" s="1"/>
  <c r="AR31" i="54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DG60" s="1"/>
  <c r="C60" i="40" s="1"/>
  <c r="CM63" i="54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DG30" s="1"/>
  <c r="C30" i="40" s="1"/>
  <c r="BM30" i="54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DH50" s="1"/>
  <c r="D50" i="40" s="1"/>
  <c r="BT50" i="54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BT41"/>
  <c r="BT43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DJ74" s="1"/>
  <c r="F74" i="40" s="1"/>
  <c r="BT75" i="54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DJ97" s="1"/>
  <c r="F97" i="40" s="1"/>
  <c r="BT12" i="54"/>
  <c r="DJ12" s="1"/>
  <c r="F12" i="40" s="1"/>
  <c r="BT15" i="54"/>
  <c r="DJ15" s="1"/>
  <c r="F15" i="40" s="1"/>
  <c r="DB18" i="54"/>
  <c r="DB22"/>
  <c r="BT25"/>
  <c r="DB26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DJ56" s="1"/>
  <c r="F56" i="40" s="1"/>
  <c r="CZ57" i="54"/>
  <c r="BT62"/>
  <c r="DJ62" s="1"/>
  <c r="F62" i="40" s="1"/>
  <c r="CZ62" i="54"/>
  <c r="BT64"/>
  <c r="DJ64" s="1"/>
  <c r="F64" i="40" s="1"/>
  <c r="CZ65" i="54"/>
  <c r="BT67"/>
  <c r="DJ67" s="1"/>
  <c r="F67" i="40" s="1"/>
  <c r="BT69" i="54"/>
  <c r="DJ69" s="1"/>
  <c r="F69" i="40" s="1"/>
  <c r="BT72" i="54"/>
  <c r="DJ72" s="1"/>
  <c r="F72" i="40" s="1"/>
  <c r="BT78" i="54"/>
  <c r="DJ78" s="1"/>
  <c r="F78" i="40" s="1"/>
  <c r="CZ78" i="54"/>
  <c r="BT81"/>
  <c r="BT83"/>
  <c r="DJ83" s="1"/>
  <c r="F83" i="40" s="1"/>
  <c r="BT86" i="54"/>
  <c r="BT89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DJ36" s="1"/>
  <c r="F36" i="40" s="1"/>
  <c r="BT44" i="54"/>
  <c r="BT49"/>
  <c r="DJ49" s="1"/>
  <c r="F49" i="40" s="1"/>
  <c r="BT53" i="54"/>
  <c r="BT55"/>
  <c r="DJ55" s="1"/>
  <c r="F55" i="40" s="1"/>
  <c r="DA56" i="54"/>
  <c r="BT59"/>
  <c r="DJ59" s="1"/>
  <c r="F59" i="40" s="1"/>
  <c r="BT61" i="54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BM51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BM41"/>
  <c r="DI41" s="1"/>
  <c r="E41" i="40" s="1"/>
  <c r="BM43" i="54"/>
  <c r="DI43" s="1"/>
  <c r="E43" i="40" s="1"/>
  <c r="BM48" i="54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DI73" s="1"/>
  <c r="E73" i="40" s="1"/>
  <c r="BM76" i="54"/>
  <c r="DI76" s="1"/>
  <c r="E76" i="40" s="1"/>
  <c r="BM87" i="54"/>
  <c r="DI87" s="1"/>
  <c r="E87" i="40" s="1"/>
  <c r="BM8" i="54"/>
  <c r="BM12"/>
  <c r="DI12" s="1"/>
  <c r="E12" i="40" s="1"/>
  <c r="BM15" i="54"/>
  <c r="BM17"/>
  <c r="DI17" s="1"/>
  <c r="E17" i="40" s="1"/>
  <c r="BM25" i="54"/>
  <c r="BM29"/>
  <c r="BM33"/>
  <c r="DI33" s="1"/>
  <c r="E33" i="40" s="1"/>
  <c r="BM81" i="54"/>
  <c r="DI81" s="1"/>
  <c r="E81" i="40" s="1"/>
  <c r="BM83" i="54"/>
  <c r="DI83" s="1"/>
  <c r="E83" i="40" s="1"/>
  <c r="BM86" i="54"/>
  <c r="DI86" s="1"/>
  <c r="E86" i="40" s="1"/>
  <c r="BM93" i="54"/>
  <c r="BM95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DI28" s="1"/>
  <c r="E28" i="40" s="1"/>
  <c r="BM32" i="54"/>
  <c r="DI32" s="1"/>
  <c r="E32" i="40" s="1"/>
  <c r="BM37" i="54"/>
  <c r="DI37" s="1"/>
  <c r="E37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DI98" s="1"/>
  <c r="E98" i="40" s="1"/>
  <c r="BF9" i="54"/>
  <c r="BF23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BF57" i="54"/>
  <c r="DH57" s="1"/>
  <c r="D57" i="40" s="1"/>
  <c r="BF62" i="54"/>
  <c r="BF68"/>
  <c r="DH68" s="1"/>
  <c r="D68" i="40" s="1"/>
  <c r="BF71" i="54"/>
  <c r="BF81"/>
  <c r="DH81" s="1"/>
  <c r="D81" i="40" s="1"/>
  <c r="BF83" i="54"/>
  <c r="DH83" s="1"/>
  <c r="D83" i="40" s="1"/>
  <c r="BF86" i="54"/>
  <c r="BF88"/>
  <c r="BF91"/>
  <c r="BF92"/>
  <c r="DJ92"/>
  <c r="F92" i="40" s="1"/>
  <c r="BF97" i="54"/>
  <c r="DH97" s="1"/>
  <c r="D97" i="40" s="1"/>
  <c r="BF17" i="54"/>
  <c r="DH17" s="1"/>
  <c r="D17" i="40" s="1"/>
  <c r="BF30" i="54"/>
  <c r="DH30" s="1"/>
  <c r="D30" i="40" s="1"/>
  <c r="BF49" i="54"/>
  <c r="BF4"/>
  <c r="BF6"/>
  <c r="DH6" s="1"/>
  <c r="D6" i="40" s="1"/>
  <c r="DI6" i="54"/>
  <c r="E6" i="40" s="1"/>
  <c r="BF8" i="54"/>
  <c r="DH8" s="1"/>
  <c r="D8" i="40" s="1"/>
  <c r="BF10" i="54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BF63"/>
  <c r="DH63" s="1"/>
  <c r="D63" i="40" s="1"/>
  <c r="BF65" i="54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BF69"/>
  <c r="BF77"/>
  <c r="DH77" s="1"/>
  <c r="D77" i="40" s="1"/>
  <c r="BF79" i="54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H93" s="1"/>
  <c r="D93" i="40" s="1"/>
  <c r="DI93" i="54"/>
  <c r="E93" i="40" s="1"/>
  <c r="BF95" i="54"/>
  <c r="BF98"/>
  <c r="DH98" s="1"/>
  <c r="D98" i="40" s="1"/>
  <c r="AY4" i="54"/>
  <c r="AY6"/>
  <c r="AY8"/>
  <c r="DG8" s="1"/>
  <c r="C8" i="40" s="1"/>
  <c r="AY9" i="54"/>
  <c r="DG9" s="1"/>
  <c r="C9" i="40" s="1"/>
  <c r="AY15" i="54"/>
  <c r="DG15" s="1"/>
  <c r="C15" i="40" s="1"/>
  <c r="DI15" i="54"/>
  <c r="E15" i="40" s="1"/>
  <c r="AY17" i="54"/>
  <c r="DG17" s="1"/>
  <c r="C17" i="40" s="1"/>
  <c r="AY19" i="54"/>
  <c r="DG19" s="1"/>
  <c r="C19" i="40" s="1"/>
  <c r="DI19" i="54"/>
  <c r="E19" i="40" s="1"/>
  <c r="AY29" i="54"/>
  <c r="DG29" s="1"/>
  <c r="C29" i="40" s="1"/>
  <c r="DI29" i="54"/>
  <c r="E29" i="40" s="1"/>
  <c r="AY32" i="54"/>
  <c r="DH32"/>
  <c r="D32" i="40" s="1"/>
  <c r="AY40" i="54"/>
  <c r="DG40" s="1"/>
  <c r="C40" i="40" s="1"/>
  <c r="CE40" i="54"/>
  <c r="AY45"/>
  <c r="DG45" s="1"/>
  <c r="C45" i="40" s="1"/>
  <c r="AY47" i="54"/>
  <c r="AY48"/>
  <c r="DG48" s="1"/>
  <c r="C48" i="40" s="1"/>
  <c r="AY58" i="54"/>
  <c r="DG58" s="1"/>
  <c r="C58" i="40" s="1"/>
  <c r="AY62" i="54"/>
  <c r="DH62"/>
  <c r="D62" i="40" s="1"/>
  <c r="DI62" i="54"/>
  <c r="E62" i="40" s="1"/>
  <c r="AY72" i="54"/>
  <c r="AY79"/>
  <c r="DG79" s="1"/>
  <c r="C79" i="40" s="1"/>
  <c r="DI79" i="54"/>
  <c r="E79" i="40" s="1"/>
  <c r="DJ79" i="54"/>
  <c r="F79" i="40" s="1"/>
  <c r="AY81" i="54"/>
  <c r="DJ81"/>
  <c r="F81" i="40" s="1"/>
  <c r="AY83" i="54"/>
  <c r="AY86"/>
  <c r="AY95"/>
  <c r="AY97"/>
  <c r="DG97" s="1"/>
  <c r="C97" i="40" s="1"/>
  <c r="AY22" i="54"/>
  <c r="DG22" s="1"/>
  <c r="C22" i="40" s="1"/>
  <c r="AY25" i="54"/>
  <c r="DJ25"/>
  <c r="F25" i="40" s="1"/>
  <c r="AY28" i="54"/>
  <c r="DG28" s="1"/>
  <c r="C28" i="40" s="1"/>
  <c r="DJ28" i="54"/>
  <c r="F28" i="40" s="1"/>
  <c r="AY31" i="54"/>
  <c r="DG31" s="1"/>
  <c r="C31" i="40" s="1"/>
  <c r="DJ31" i="54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AY61" i="54"/>
  <c r="DG61" s="1"/>
  <c r="C61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DG92" s="1"/>
  <c r="C92" i="40" s="1"/>
  <c r="AY94" i="54"/>
  <c r="AV99"/>
  <c r="DH4"/>
  <c r="D4" i="40" s="1"/>
  <c r="DH10" i="54"/>
  <c r="D10" i="40" s="1"/>
  <c r="AY18" i="54"/>
  <c r="AY3"/>
  <c r="CF8"/>
  <c r="AY11"/>
  <c r="DG11" s="1"/>
  <c r="C11" i="40" s="1"/>
  <c r="AY13" i="54"/>
  <c r="DG13" s="1"/>
  <c r="C13" i="40" s="1"/>
  <c r="DH13" i="54"/>
  <c r="D13" i="40" s="1"/>
  <c r="DH16" i="54"/>
  <c r="D16" i="40" s="1"/>
  <c r="AY21" i="54"/>
  <c r="DG21" s="1"/>
  <c r="C21" i="40" s="1"/>
  <c r="AY23" i="54"/>
  <c r="AY26"/>
  <c r="DG26" s="1"/>
  <c r="C26" i="40" s="1"/>
  <c r="DH26" i="54"/>
  <c r="D26" i="40" s="1"/>
  <c r="AY33" i="54"/>
  <c r="DG33" s="1"/>
  <c r="C33" i="40" s="1"/>
  <c r="AY38" i="54"/>
  <c r="DG38" s="1"/>
  <c r="C38" i="40" s="1"/>
  <c r="DI38" i="54"/>
  <c r="E38" i="40" s="1"/>
  <c r="AY42" i="54"/>
  <c r="DG42" s="1"/>
  <c r="C42" i="40" s="1"/>
  <c r="AY46" i="54"/>
  <c r="DG46" s="1"/>
  <c r="C46" i="40" s="1"/>
  <c r="AY55" i="54"/>
  <c r="AY6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H88"/>
  <c r="D88" i="40" s="1"/>
  <c r="AY90" i="54"/>
  <c r="DG90" s="1"/>
  <c r="C90" i="40" s="1"/>
  <c r="AY98" i="54"/>
  <c r="DG98" s="1"/>
  <c r="C98" i="40" s="1"/>
  <c r="DH5" i="54"/>
  <c r="D5" i="40" s="1"/>
  <c r="DG7" i="54"/>
  <c r="C7" i="40" s="1"/>
  <c r="DI8" i="54"/>
  <c r="E8" i="40" s="1"/>
  <c r="AR17" i="54"/>
  <c r="DF17" s="1"/>
  <c r="B17" i="40" s="1"/>
  <c r="AR20" i="54"/>
  <c r="DF20" s="1"/>
  <c r="B20" i="40" s="1"/>
  <c r="DH20" i="54"/>
  <c r="D20" i="40" s="1"/>
  <c r="AR24" i="54"/>
  <c r="DF24" s="1"/>
  <c r="B24" i="40" s="1"/>
  <c r="DH24" i="54"/>
  <c r="D24" i="40" s="1"/>
  <c r="DJ24" i="54"/>
  <c r="F24" i="40" s="1"/>
  <c r="AR27" i="54"/>
  <c r="DF27" s="1"/>
  <c r="B27" i="40" s="1"/>
  <c r="DG41" i="54"/>
  <c r="C41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H56" i="54"/>
  <c r="D56" i="40" s="1"/>
  <c r="AR75" i="54"/>
  <c r="DF75" s="1"/>
  <c r="B75" i="40" s="1"/>
  <c r="DJ75" i="54"/>
  <c r="F75" i="40" s="1"/>
  <c r="AR76" i="54"/>
  <c r="DF76" s="1"/>
  <c r="B76" i="40" s="1"/>
  <c r="AR78" i="54"/>
  <c r="DF78" s="1"/>
  <c r="B78" i="40" s="1"/>
  <c r="DI78" i="54"/>
  <c r="E78" i="40" s="1"/>
  <c r="BX78" i="54"/>
  <c r="AR82"/>
  <c r="DF82" s="1"/>
  <c r="B82" i="40" s="1"/>
  <c r="BX82" i="54"/>
  <c r="AR83"/>
  <c r="DF83" s="1"/>
  <c r="B83" i="40" s="1"/>
  <c r="DG83" i="54"/>
  <c r="C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AR97" i="54"/>
  <c r="DF97" s="1"/>
  <c r="B97" i="40" s="1"/>
  <c r="DI97" i="54"/>
  <c r="E97" i="40" s="1"/>
  <c r="DG6" i="54"/>
  <c r="C6" i="40" s="1"/>
  <c r="DJ6" i="54"/>
  <c r="F6" i="40" s="1"/>
  <c r="AR23" i="54"/>
  <c r="DF23" s="1"/>
  <c r="B23" i="40" s="1"/>
  <c r="DG23" i="54"/>
  <c r="C23" i="40" s="1"/>
  <c r="DI23" i="54"/>
  <c r="E23" i="40" s="1"/>
  <c r="DJ29" i="54"/>
  <c r="F29" i="40" s="1"/>
  <c r="DG32" i="54"/>
  <c r="C32" i="40" s="1"/>
  <c r="AR36" i="54"/>
  <c r="DF36" s="1"/>
  <c r="B36" i="40" s="1"/>
  <c r="DH36" i="54"/>
  <c r="D36" i="40" s="1"/>
  <c r="DI36" i="54"/>
  <c r="E36" i="40" s="1"/>
  <c r="DG51" i="54"/>
  <c r="C51" i="40" s="1"/>
  <c r="DG52" i="54"/>
  <c r="DG54"/>
  <c r="BX54"/>
  <c r="DG55"/>
  <c r="C55" i="40" s="1"/>
  <c r="DJ58" i="54"/>
  <c r="F58" i="40" s="1"/>
  <c r="DG62" i="54"/>
  <c r="C62" i="40" s="1"/>
  <c r="BX62" i="54"/>
  <c r="DG66"/>
  <c r="DG70"/>
  <c r="BX70"/>
  <c r="DG81"/>
  <c r="C81" i="40" s="1"/>
  <c r="DG88" i="54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G18" i="54"/>
  <c r="C18" i="40" s="1"/>
  <c r="DH18" i="54"/>
  <c r="D18" i="40" s="1"/>
  <c r="AR21" i="54"/>
  <c r="DF21" s="1"/>
  <c r="B21" i="40" s="1"/>
  <c r="DH21" i="54"/>
  <c r="D2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AR44" i="54"/>
  <c r="DF44" s="1"/>
  <c r="B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G10" i="54"/>
  <c r="C10" i="40" s="1"/>
  <c r="DG25" i="54"/>
  <c r="C25" i="40" s="1"/>
  <c r="DI25" i="54"/>
  <c r="E25" i="40" s="1"/>
  <c r="AR30" i="54"/>
  <c r="DF30" s="1"/>
  <c r="B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H43" i="54"/>
  <c r="D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H60" i="54"/>
  <c r="D60" i="40" s="1"/>
  <c r="DJ60" i="54"/>
  <c r="F60" i="40" s="1"/>
  <c r="AR64" i="54"/>
  <c r="DF64" s="1"/>
  <c r="B64" i="40" s="1"/>
  <c r="DH64" i="54"/>
  <c r="D64" i="40" s="1"/>
  <c r="AR68" i="54"/>
  <c r="DF68" s="1"/>
  <c r="B68" i="40" s="1"/>
  <c r="DG68" i="54"/>
  <c r="C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AR84" i="54"/>
  <c r="DF84" s="1"/>
  <c r="B84" i="40" s="1"/>
  <c r="DI84" i="54"/>
  <c r="E84" i="40" s="1"/>
  <c r="AR86" i="54"/>
  <c r="DF86" s="1"/>
  <c r="B86" i="40" s="1"/>
  <c r="DG86" i="54"/>
  <c r="C86" i="40" s="1"/>
  <c r="DH86" i="54"/>
  <c r="D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BT73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59" i="54" l="1"/>
  <c r="DD10"/>
  <c r="DD66"/>
  <c r="CW46"/>
  <c r="CP10"/>
  <c r="CP35"/>
  <c r="CB50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4"/>
  <c r="AG4" s="1"/>
  <c r="AD4" i="28"/>
  <c r="AG4" s="1"/>
  <c r="AD3"/>
  <c r="AG3" s="1"/>
  <c r="AD5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O16" s="1"/>
  <c r="AD18" i="24"/>
  <c r="AG18" s="1"/>
  <c r="AD18" i="28"/>
  <c r="AG18" s="1"/>
  <c r="AC19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V16" i="63" l="1"/>
  <c r="AD19" i="24"/>
  <c r="AG19" s="1"/>
  <c r="AD19" i="28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D20" i="24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4" l="1"/>
  <c r="AG32" s="1"/>
  <c r="AD32" i="28"/>
  <c r="AG32" s="1"/>
  <c r="AC33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AD38" i="24"/>
  <c r="AG38" s="1"/>
  <c r="AD38" i="28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V35" l="1"/>
  <c r="AD39" i="24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4" l="1"/>
  <c r="AG43" s="1"/>
  <c r="AD43" i="28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4" l="1"/>
  <c r="AG61" s="1"/>
  <c r="AD61" i="28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D71" i="24"/>
  <c r="AG71" s="1"/>
  <c r="AD71" i="28"/>
  <c r="AG71" s="1"/>
  <c r="AC72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4" l="1"/>
  <c r="AG72" s="1"/>
  <c r="AD72" i="28"/>
  <c r="AG72" s="1"/>
  <c r="AC73" i="24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4" l="1"/>
  <c r="AG74" s="1"/>
  <c r="AD74" i="28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4" l="1"/>
  <c r="AG75" s="1"/>
  <c r="AD75" i="28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4" l="1"/>
  <c r="AG79" s="1"/>
  <c r="AD79" i="28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4" l="1"/>
  <c r="AG82" s="1"/>
  <c r="AD82" i="28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D83" i="24"/>
  <c r="AG83" s="1"/>
  <c r="AD83" i="28"/>
  <c r="AG83" s="1"/>
  <c r="AC84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AD87" i="24"/>
  <c r="AG87" s="1"/>
  <c r="AD87" i="28"/>
  <c r="AG87" s="1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4"/>
  <c r="AG92" s="1"/>
  <c r="AD92" i="28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4" l="1"/>
  <c r="AG97" s="1"/>
  <c r="AD97" i="28"/>
  <c r="AG97" s="1"/>
  <c r="N98" i="24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8" l="1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<sst xmlns="http://schemas.openxmlformats.org/spreadsheetml/2006/main" count="9381" uniqueCount="579">
  <si>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</si>
  <si>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</si>
  <si>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</si>
  <si>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</si>
  <si>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</si>
  <si>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</si>
  <si>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</si>
  <si>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</si>
  <si>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</si>
  <si>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</si>
  <si>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</si>
  <si>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</si>
  <si>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</si>
  <si>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</si>
  <si>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</si>
  <si>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</si>
  <si>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</si>
  <si>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</si>
  <si>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</si>
  <si>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</si>
  <si>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</si>
  <si>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</si>
  <si>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</si>
  <si>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</si>
  <si>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</si>
  <si>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</si>
  <si>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</si>
  <si>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</si>
  <si>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</si>
  <si>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</si>
  <si>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</si>
  <si>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</si>
  <si>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</si>
  <si>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</si>
  <si>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</si>
  <si>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</si>
  <si>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</si>
  <si>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</si>
  <si>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</si>
  <si>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</si>
  <si>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</si>
  <si>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</si>
  <si>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</si>
  <si>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</si>
  <si>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</si>
  <si>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</si>
  <si>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</si>
  <si>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</si>
  <si>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</si>
  <si>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</si>
  <si>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</si>
  <si>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</si>
  <si>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</si>
  <si>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</si>
  <si>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</si>
  <si>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</si>
  <si>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</si>
  <si>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</si>
  <si>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</si>
  <si>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</si>
  <si>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</si>
  <si>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</si>
  <si>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</si>
  <si>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</si>
  <si>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</si>
  <si>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</si>
  <si>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</si>
  <si>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</si>
  <si>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</si>
  <si>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</si>
  <si>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</si>
  <si>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</si>
  <si>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</si>
  <si>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</si>
  <si>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</si>
  <si>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</si>
  <si>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</si>
  <si>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</si>
  <si>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</si>
  <si>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</si>
  <si>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</si>
  <si>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</si>
  <si>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</si>
  <si>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</si>
  <si>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</si>
  <si>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</si>
  <si>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</si>
  <si>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</si>
  <si>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</si>
  <si>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</si>
  <si>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</si>
  <si>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</si>
  <si>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</si>
  <si>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</si>
  <si>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</si>
  <si>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</si>
  <si>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</si>
  <si>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</si>
  <si>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</si>
  <si>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</si>
  <si>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</si>
  <si>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</si>
  <si>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</si>
  <si>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</si>
  <si>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</si>
  <si>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</si>
  <si>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</si>
  <si>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</si>
  <si>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</si>
  <si>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</si>
  <si>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</si>
  <si>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</si>
  <si>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</si>
  <si>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</si>
  <si>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</si>
  <si>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</si>
  <si>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</si>
  <si>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</si>
  <si>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</si>
  <si>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</si>
  <si>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</si>
  <si>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</si>
  <si>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</si>
  <si>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</si>
  <si>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</si>
  <si>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</si>
  <si>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</si>
  <si>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</si>
  <si>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</si>
  <si>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</si>
  <si>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</si>
  <si>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</si>
  <si>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</si>
  <si>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</si>
  <si>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</si>
  <si>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</si>
  <si>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</si>
  <si>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</si>
  <si>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</si>
  <si>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</si>
  <si>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</si>
  <si>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</si>
  <si>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</si>
  <si>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</si>
  <si>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</si>
  <si>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</si>
  <si>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</si>
  <si>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</si>
  <si>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</si>
  <si>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</si>
  <si>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</si>
  <si>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</si>
  <si>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</si>
  <si>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</si>
  <si>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</si>
  <si>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</si>
  <si>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</si>
  <si>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</si>
  <si>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</si>
  <si>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</si>
  <si>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</si>
  <si>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</si>
  <si>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</si>
  <si>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</si>
  <si>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</si>
  <si>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</si>
  <si>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</si>
  <si>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</si>
  <si>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</si>
  <si>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</si>
  <si>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</si>
  <si>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</si>
  <si>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</si>
  <si>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</si>
  <si>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</si>
  <si>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</si>
  <si>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</si>
  <si>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</si>
  <si>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</si>
  <si>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</si>
  <si>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</si>
  <si>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</si>
  <si>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</si>
  <si>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</si>
  <si>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</si>
  <si>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</si>
  <si>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</si>
  <si>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</si>
  <si>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</si>
  <si>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</si>
  <si>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</si>
  <si>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</si>
  <si>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</si>
  <si>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</si>
  <si>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</si>
  <si>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</si>
  <si>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</si>
  <si>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</si>
  <si>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</si>
  <si>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</si>
  <si>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</si>
  <si>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</si>
  <si>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</si>
  <si>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</si>
  <si>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</si>
  <si>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</si>
  <si>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</si>
  <si>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</si>
  <si>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</si>
  <si>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</si>
  <si>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</si>
  <si>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</si>
  <si>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</si>
  <si>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</si>
  <si>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</si>
  <si>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</si>
  <si>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</si>
  <si>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</si>
  <si>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</si>
  <si>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</si>
  <si>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</si>
  <si>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</si>
  <si>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</si>
  <si>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</si>
  <si>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</si>
  <si>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</si>
  <si>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</si>
  <si>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</si>
  <si>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</si>
  <si>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</si>
  <si>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</si>
  <si>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</si>
  <si>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</si>
  <si>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</si>
  <si>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</si>
  <si>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</si>
  <si>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</si>
  <si>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</si>
  <si>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</si>
  <si>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</si>
  <si>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</si>
  <si>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</si>
  <si>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</si>
  <si>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</si>
  <si>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</si>
  <si>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</si>
  <si>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</si>
  <si>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</si>
  <si>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</si>
  <si>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</si>
  <si>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</si>
  <si>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</si>
  <si>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</si>
  <si>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</si>
  <si>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</si>
  <si>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</si>
  <si>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</si>
  <si>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</si>
  <si>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</si>
  <si>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</si>
  <si>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</si>
  <si>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</si>
  <si>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</si>
  <si>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</si>
  <si>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</si>
  <si>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</si>
  <si>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</si>
  <si>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</si>
  <si>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</si>
  <si>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</si>
  <si>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</si>
  <si>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</si>
  <si>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</si>
  <si>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</si>
  <si>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</si>
  <si>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</si>
  <si>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</si>
  <si>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</si>
  <si>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</si>
  <si>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</si>
  <si>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</si>
  <si>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</si>
  <si>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</si>
  <si>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</si>
  <si>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</si>
  <si>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</si>
  <si>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</si>
  <si>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</si>
  <si>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</si>
  <si>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</si>
  <si>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</si>
  <si>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</si>
  <si>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</si>
  <si>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</si>
  <si>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</si>
  <si>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</si>
  <si>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</si>
  <si>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</si>
  <si>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</si>
  <si>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</si>
  <si>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</si>
  <si>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</si>
  <si>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</si>
  <si>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</si>
  <si>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</si>
  <si>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</si>
  <si>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</si>
  <si>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</si>
  <si>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</si>
  <si>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</si>
  <si>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</si>
  <si>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</si>
  <si>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</si>
  <si>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</si>
  <si>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</si>
  <si>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</si>
  <si>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</si>
  <si>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</si>
  <si>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</si>
  <si>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</si>
  <si>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</si>
  <si>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</si>
  <si>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</si>
  <si>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</si>
  <si>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</si>
  <si>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</si>
  <si>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</si>
  <si>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</si>
  <si>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</si>
  <si>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</si>
  <si>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</si>
  <si>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</si>
  <si>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</si>
  <si>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</si>
  <si>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</si>
  <si>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</si>
  <si>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</si>
  <si>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</si>
  <si>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</si>
  <si>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</si>
  <si>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</si>
  <si>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</si>
  <si>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</si>
  <si>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</si>
  <si>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</si>
  <si>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</si>
  <si>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</si>
  <si>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</si>
  <si>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</si>
  <si>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</si>
  <si>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</si>
  <si>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</si>
  <si>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</si>
  <si>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</si>
  <si>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</si>
  <si>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</si>
  <si>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</si>
  <si>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</si>
  <si>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</si>
  <si>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</si>
  <si>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</si>
  <si>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</si>
  <si>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</si>
  <si>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</si>
  <si>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</si>
  <si>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</si>
  <si>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</si>
  <si>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</si>
  <si>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</si>
  <si>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</si>
  <si>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</si>
  <si>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</si>
  <si>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</si>
  <si>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</si>
  <si>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</si>
  <si>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</si>
  <si>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</si>
  <si>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</si>
  <si>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</si>
  <si>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</si>
  <si>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</si>
  <si>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</si>
  <si>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</si>
  <si>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</si>
  <si>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</si>
  <si>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</si>
  <si>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</si>
  <si>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</si>
  <si>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</si>
  <si>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</si>
  <si>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</si>
  <si>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</si>
  <si>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</si>
  <si>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</si>
  <si>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</si>
  <si>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</si>
  <si>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</si>
  <si>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</si>
  <si>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</si>
  <si>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</si>
  <si>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</si>
  <si>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</si>
  <si>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</si>
  <si>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</si>
  <si>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</si>
  <si>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</si>
  <si>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</si>
  <si>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</si>
  <si>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</si>
  <si>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</si>
  <si>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</si>
  <si>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</si>
  <si>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</si>
  <si>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</si>
  <si>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</si>
  <si>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</si>
  <si>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</si>
  <si>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</si>
  <si>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</si>
  <si>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</si>
  <si>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</si>
  <si>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</si>
  <si>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</si>
  <si>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</si>
  <si>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</si>
  <si>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</si>
  <si>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</si>
  <si>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</si>
  <si>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</si>
  <si>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</si>
  <si>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</si>
  <si>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</si>
  <si>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</si>
  <si>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</si>
  <si>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</si>
  <si>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</si>
  <si>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</si>
  <si>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</si>
  <si>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</si>
  <si>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</si>
  <si>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</si>
  <si>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</si>
  <si>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</si>
  <si>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</si>
  <si>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</si>
  <si>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</si>
  <si>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</si>
  <si>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</si>
  <si>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</si>
  <si>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</si>
  <si>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</si>
  <si>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</si>
  <si>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</si>
  <si>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</si>
  <si>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</si>
  <si>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</si>
  <si>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</si>
  <si>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</si>
  <si>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</si>
  <si>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</si>
  <si>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</si>
  <si>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</si>
  <si>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</si>
  <si>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</si>
  <si>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</si>
  <si>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</si>
  <si>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</si>
  <si>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</si>
  <si>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</si>
  <si>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</si>
  <si>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</si>
  <si>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</si>
  <si>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</si>
  <si>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</si>
  <si>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</si>
  <si>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</si>
  <si>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</si>
  <si>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</si>
  <si>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</si>
  <si>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</si>
  <si>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</si>
  <si>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</si>
  <si>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</si>
  <si>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</si>
  <si>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</si>
  <si>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</si>
  <si>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</si>
  <si>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</si>
  <si>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</si>
  <si>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</si>
  <si>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</si>
  <si>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</si>
  <si>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</si>
  <si>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</si>
  <si>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</si>
  <si>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</si>
  <si>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</si>
  <si>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</si>
  <si>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</si>
  <si>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</si>
  <si>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</si>
  <si>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</si>
  <si>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</si>
  <si>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</si>
  <si>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</si>
  <si>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</si>
  <si>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</si>
  <si>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</si>
  <si>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</si>
  <si>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</si>
  <si>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</si>
  <si>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</si>
  <si>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</si>
  <si>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</si>
  <si>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</si>
  <si>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</si>
  <si>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</si>
  <si>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</si>
  <si>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</si>
  <si>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</si>
  <si>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</si>
  <si>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</si>
  <si>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</si>
  <si>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</si>
  <si>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</si>
  <si>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</si>
  <si>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</si>
  <si>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</si>
  <si>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</si>
  <si>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</si>
  <si>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</si>
  <si>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</si>
  <si>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</si>
  <si>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</si>
  <si>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</si>
  <si>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NR/01082024/30092024/LT_MEJA_DELHI</t>
  </si>
  <si>
    <t>MES_Delhi</t>
  </si>
  <si>
    <t>DMRC_Ltd_Through_Concessionaire_M/s_Pacific_Devlopment_Corporation_Limited</t>
  </si>
  <si>
    <t>Caddie_Hotels_Private_Limited</t>
  </si>
  <si>
    <t>Pride_Hotels_Limited</t>
  </si>
  <si>
    <t xml:space="preserve">Pride_Hotels_Limited </t>
  </si>
  <si>
    <t>59IS2024/10/15</t>
  </si>
  <si>
    <t>RKM_POWER</t>
  </si>
  <si>
    <t>GNA/NR/2024/10/01/3642</t>
  </si>
  <si>
    <t>ITCWIND</t>
  </si>
  <si>
    <t>NR/2024/23383/A/40719</t>
  </si>
  <si>
    <t>GNA/NR/2024/10/01/9072</t>
  </si>
  <si>
    <t>GBHHPL</t>
  </si>
  <si>
    <t>NR/2024/23648/A/40752</t>
  </si>
  <si>
    <t>TRN_ENERGY</t>
  </si>
  <si>
    <t>GNA/NR/2024/10/01/8106</t>
  </si>
  <si>
    <t>CHANJUII</t>
  </si>
  <si>
    <t>NR/01082024/19092033/Chanju/TPDDL/01082024</t>
  </si>
  <si>
    <t>JPL2</t>
  </si>
  <si>
    <t>GNA/NR/2024/10/01/6101</t>
  </si>
  <si>
    <t>NR/2024/23664/C</t>
  </si>
  <si>
    <t>NSLSUGAR</t>
  </si>
  <si>
    <t>NR/2024/23414/A/40725</t>
  </si>
  <si>
    <t>NR/2024/23384/A/40724</t>
  </si>
  <si>
    <t>JITPL</t>
  </si>
  <si>
    <t>NR/2024/23382/A/40869</t>
  </si>
  <si>
    <t>NR/2024/23446/A/40868</t>
  </si>
  <si>
    <t>RSRPL_BKN</t>
  </si>
  <si>
    <t>NR/2024/23389/A/40753</t>
  </si>
  <si>
    <t>SOLAPUR_SOLAR</t>
  </si>
  <si>
    <t>NR/2024/23668/C</t>
  </si>
  <si>
    <t>TPSL_BKN2</t>
  </si>
  <si>
    <t>NR/2024/23356/A/40754</t>
  </si>
  <si>
    <t>SKS_Raigarh</t>
  </si>
  <si>
    <t>GNA/NR/2024/10/01/9582</t>
  </si>
  <si>
    <t>BAWANA_GAS</t>
  </si>
  <si>
    <t>NR/30092023/26122029/SH-06</t>
  </si>
  <si>
    <t>NR/30092023/31122025/SH-07</t>
  </si>
  <si>
    <t>AEML</t>
  </si>
  <si>
    <t>GNA/WR/2024/10/15/7089</t>
  </si>
  <si>
    <t>East_Delhi_Waste_Processing_Company_Limited_(EDWPCL)</t>
  </si>
  <si>
    <t>PUNJAB-BAWANA_GAS</t>
  </si>
  <si>
    <t>HARYANA-BAWANA_GAS</t>
  </si>
  <si>
    <t>w.e.f. 01st October 2024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</si>
</sst>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>
            <v>125</v>
          </cell>
          <cell r="C5">
            <v>0</v>
          </cell>
          <cell r="D5">
            <v>205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125</v>
          </cell>
          <cell r="C6">
            <v>0</v>
          </cell>
          <cell r="D6">
            <v>205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125</v>
          </cell>
          <cell r="C7">
            <v>0</v>
          </cell>
          <cell r="D7">
            <v>205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125</v>
          </cell>
          <cell r="C8">
            <v>0</v>
          </cell>
          <cell r="D8">
            <v>205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125</v>
          </cell>
          <cell r="C9">
            <v>0</v>
          </cell>
          <cell r="D9">
            <v>205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125</v>
          </cell>
          <cell r="C10">
            <v>0</v>
          </cell>
          <cell r="D10">
            <v>205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125</v>
          </cell>
          <cell r="C11">
            <v>0</v>
          </cell>
          <cell r="D11">
            <v>205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125</v>
          </cell>
          <cell r="C12">
            <v>0</v>
          </cell>
          <cell r="D12">
            <v>205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125</v>
          </cell>
          <cell r="C13">
            <v>0</v>
          </cell>
          <cell r="D13">
            <v>205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125</v>
          </cell>
          <cell r="C14">
            <v>0</v>
          </cell>
          <cell r="D14">
            <v>205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125</v>
          </cell>
          <cell r="C15">
            <v>0</v>
          </cell>
          <cell r="D15">
            <v>205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125</v>
          </cell>
          <cell r="C16">
            <v>0</v>
          </cell>
          <cell r="D16">
            <v>205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125</v>
          </cell>
          <cell r="C17">
            <v>0</v>
          </cell>
          <cell r="D17">
            <v>205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125</v>
          </cell>
          <cell r="C18">
            <v>0</v>
          </cell>
          <cell r="D18">
            <v>205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125</v>
          </cell>
          <cell r="C19">
            <v>0</v>
          </cell>
          <cell r="D19">
            <v>205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125</v>
          </cell>
          <cell r="C20">
            <v>0</v>
          </cell>
          <cell r="D20">
            <v>205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125</v>
          </cell>
          <cell r="C21">
            <v>0</v>
          </cell>
          <cell r="D21">
            <v>205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125</v>
          </cell>
          <cell r="C22">
            <v>0</v>
          </cell>
          <cell r="D22">
            <v>205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125</v>
          </cell>
          <cell r="C23">
            <v>0</v>
          </cell>
          <cell r="D23">
            <v>205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125</v>
          </cell>
          <cell r="C24">
            <v>0</v>
          </cell>
          <cell r="D24">
            <v>205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125</v>
          </cell>
          <cell r="C25">
            <v>0</v>
          </cell>
          <cell r="D25">
            <v>205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125</v>
          </cell>
          <cell r="C26">
            <v>0</v>
          </cell>
          <cell r="D26">
            <v>205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125</v>
          </cell>
          <cell r="C27">
            <v>0</v>
          </cell>
          <cell r="D27">
            <v>205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125</v>
          </cell>
          <cell r="C28">
            <v>0</v>
          </cell>
          <cell r="D28">
            <v>205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125</v>
          </cell>
          <cell r="C29">
            <v>0</v>
          </cell>
          <cell r="D29">
            <v>205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125</v>
          </cell>
          <cell r="C30">
            <v>0</v>
          </cell>
          <cell r="D30">
            <v>205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125</v>
          </cell>
          <cell r="C31">
            <v>0</v>
          </cell>
          <cell r="D31">
            <v>205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125</v>
          </cell>
          <cell r="C32">
            <v>0</v>
          </cell>
          <cell r="D32">
            <v>205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125</v>
          </cell>
          <cell r="C33">
            <v>0</v>
          </cell>
          <cell r="D33">
            <v>205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125</v>
          </cell>
          <cell r="C34">
            <v>0</v>
          </cell>
          <cell r="D34">
            <v>205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125</v>
          </cell>
          <cell r="C35">
            <v>0</v>
          </cell>
          <cell r="D35">
            <v>205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125</v>
          </cell>
          <cell r="C36">
            <v>0</v>
          </cell>
          <cell r="D36">
            <v>205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125</v>
          </cell>
          <cell r="C37">
            <v>0</v>
          </cell>
          <cell r="D37">
            <v>205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125</v>
          </cell>
          <cell r="C38">
            <v>0</v>
          </cell>
          <cell r="D38">
            <v>205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125</v>
          </cell>
          <cell r="C39">
            <v>0</v>
          </cell>
          <cell r="D39">
            <v>205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125</v>
          </cell>
          <cell r="C40">
            <v>0</v>
          </cell>
          <cell r="D40">
            <v>205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125</v>
          </cell>
          <cell r="C41">
            <v>0</v>
          </cell>
          <cell r="D41">
            <v>205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125</v>
          </cell>
          <cell r="C42">
            <v>0</v>
          </cell>
          <cell r="D42">
            <v>205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125</v>
          </cell>
          <cell r="C43">
            <v>0</v>
          </cell>
          <cell r="D43">
            <v>205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125</v>
          </cell>
          <cell r="C44">
            <v>0</v>
          </cell>
          <cell r="D44">
            <v>205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125</v>
          </cell>
          <cell r="C45">
            <v>0</v>
          </cell>
          <cell r="D45">
            <v>205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125</v>
          </cell>
          <cell r="C46">
            <v>0</v>
          </cell>
          <cell r="D46">
            <v>205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125</v>
          </cell>
          <cell r="C47">
            <v>0</v>
          </cell>
          <cell r="D47">
            <v>205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125</v>
          </cell>
          <cell r="C48">
            <v>0</v>
          </cell>
          <cell r="D48">
            <v>205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125</v>
          </cell>
          <cell r="C49">
            <v>0</v>
          </cell>
          <cell r="D49">
            <v>205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125</v>
          </cell>
          <cell r="C50">
            <v>0</v>
          </cell>
          <cell r="D50">
            <v>205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125</v>
          </cell>
          <cell r="C51">
            <v>0</v>
          </cell>
          <cell r="D51">
            <v>205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125</v>
          </cell>
          <cell r="C52">
            <v>0</v>
          </cell>
          <cell r="D52">
            <v>205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125</v>
          </cell>
          <cell r="C53">
            <v>0</v>
          </cell>
          <cell r="D53">
            <v>205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125</v>
          </cell>
          <cell r="C54">
            <v>0</v>
          </cell>
          <cell r="D54">
            <v>205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125</v>
          </cell>
          <cell r="C55">
            <v>0</v>
          </cell>
          <cell r="D55">
            <v>205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125</v>
          </cell>
          <cell r="C56">
            <v>0</v>
          </cell>
          <cell r="D56">
            <v>205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125</v>
          </cell>
          <cell r="C57">
            <v>0</v>
          </cell>
          <cell r="D57">
            <v>205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125</v>
          </cell>
          <cell r="C58">
            <v>0</v>
          </cell>
          <cell r="D58">
            <v>205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125</v>
          </cell>
          <cell r="C59">
            <v>0</v>
          </cell>
          <cell r="D59">
            <v>205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125</v>
          </cell>
          <cell r="C60">
            <v>0</v>
          </cell>
          <cell r="D60">
            <v>205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125</v>
          </cell>
          <cell r="C61">
            <v>0</v>
          </cell>
          <cell r="D61">
            <v>205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125</v>
          </cell>
          <cell r="C62">
            <v>0</v>
          </cell>
          <cell r="D62">
            <v>205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125</v>
          </cell>
          <cell r="C63">
            <v>0</v>
          </cell>
          <cell r="D63">
            <v>205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125</v>
          </cell>
          <cell r="C64">
            <v>0</v>
          </cell>
          <cell r="D64">
            <v>205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125</v>
          </cell>
          <cell r="C65">
            <v>0</v>
          </cell>
          <cell r="D65">
            <v>205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125</v>
          </cell>
          <cell r="C66">
            <v>0</v>
          </cell>
          <cell r="D66">
            <v>205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125</v>
          </cell>
          <cell r="C67">
            <v>0</v>
          </cell>
          <cell r="D67">
            <v>205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125</v>
          </cell>
          <cell r="C68">
            <v>0</v>
          </cell>
          <cell r="D68">
            <v>205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125</v>
          </cell>
          <cell r="C69">
            <v>0</v>
          </cell>
          <cell r="D69">
            <v>205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125</v>
          </cell>
          <cell r="C70">
            <v>0</v>
          </cell>
          <cell r="D70">
            <v>205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125</v>
          </cell>
          <cell r="C71">
            <v>0</v>
          </cell>
          <cell r="D71">
            <v>205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125</v>
          </cell>
          <cell r="C72">
            <v>0</v>
          </cell>
          <cell r="D72">
            <v>205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125</v>
          </cell>
          <cell r="C73">
            <v>0</v>
          </cell>
          <cell r="D73">
            <v>205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125</v>
          </cell>
          <cell r="C74">
            <v>0</v>
          </cell>
          <cell r="D74">
            <v>205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125</v>
          </cell>
          <cell r="C75">
            <v>0</v>
          </cell>
          <cell r="D75">
            <v>205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125</v>
          </cell>
          <cell r="C76">
            <v>0</v>
          </cell>
          <cell r="D76">
            <v>205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125</v>
          </cell>
          <cell r="C77">
            <v>0</v>
          </cell>
          <cell r="D77">
            <v>205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125</v>
          </cell>
          <cell r="C78">
            <v>0</v>
          </cell>
          <cell r="D78">
            <v>205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125</v>
          </cell>
          <cell r="C79">
            <v>0</v>
          </cell>
          <cell r="D79">
            <v>205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125</v>
          </cell>
          <cell r="C80">
            <v>0</v>
          </cell>
          <cell r="D80">
            <v>205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125</v>
          </cell>
          <cell r="C81">
            <v>0</v>
          </cell>
          <cell r="D81">
            <v>205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125</v>
          </cell>
          <cell r="C82">
            <v>0</v>
          </cell>
          <cell r="D82">
            <v>205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125</v>
          </cell>
          <cell r="C83">
            <v>0</v>
          </cell>
          <cell r="D83">
            <v>205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125</v>
          </cell>
          <cell r="C84">
            <v>0</v>
          </cell>
          <cell r="D84">
            <v>205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125</v>
          </cell>
          <cell r="C85">
            <v>0</v>
          </cell>
          <cell r="D85">
            <v>205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125</v>
          </cell>
          <cell r="C86">
            <v>0</v>
          </cell>
          <cell r="D86">
            <v>205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125</v>
          </cell>
          <cell r="C87">
            <v>0</v>
          </cell>
          <cell r="D87">
            <v>205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125</v>
          </cell>
          <cell r="C88">
            <v>0</v>
          </cell>
          <cell r="D88">
            <v>205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125</v>
          </cell>
          <cell r="C89">
            <v>0</v>
          </cell>
          <cell r="D89">
            <v>205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125</v>
          </cell>
          <cell r="C90">
            <v>0</v>
          </cell>
          <cell r="D90">
            <v>205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125</v>
          </cell>
          <cell r="C91">
            <v>0</v>
          </cell>
          <cell r="D91">
            <v>205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125</v>
          </cell>
          <cell r="C92">
            <v>0</v>
          </cell>
          <cell r="D92">
            <v>205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125</v>
          </cell>
          <cell r="C93">
            <v>0</v>
          </cell>
          <cell r="D93">
            <v>205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125</v>
          </cell>
          <cell r="C94">
            <v>0</v>
          </cell>
          <cell r="D94">
            <v>205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125</v>
          </cell>
          <cell r="C95">
            <v>0</v>
          </cell>
          <cell r="D95">
            <v>205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125</v>
          </cell>
          <cell r="C96">
            <v>0</v>
          </cell>
          <cell r="D96">
            <v>205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125</v>
          </cell>
          <cell r="C97">
            <v>0</v>
          </cell>
          <cell r="D97">
            <v>205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125</v>
          </cell>
          <cell r="C98">
            <v>0</v>
          </cell>
          <cell r="D98">
            <v>205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125</v>
          </cell>
          <cell r="C99">
            <v>0</v>
          </cell>
          <cell r="D99">
            <v>205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125</v>
          </cell>
          <cell r="C100">
            <v>0</v>
          </cell>
          <cell r="D100">
            <v>205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>
            <v>80</v>
          </cell>
          <cell r="C5">
            <v>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80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80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80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80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80</v>
          </cell>
          <cell r="C10">
            <v>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80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80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80</v>
          </cell>
          <cell r="C13">
            <v>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80</v>
          </cell>
          <cell r="C14">
            <v>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80</v>
          </cell>
          <cell r="C15">
            <v>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80</v>
          </cell>
          <cell r="C16">
            <v>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80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80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80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80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80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80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80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80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80</v>
          </cell>
          <cell r="C25">
            <v>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60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60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60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60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60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60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60</v>
          </cell>
          <cell r="D32">
            <v>0</v>
          </cell>
          <cell r="E32">
            <v>0</v>
          </cell>
          <cell r="H32">
            <v>0</v>
          </cell>
          <cell r="I32">
            <v>28</v>
          </cell>
          <cell r="J32">
            <v>0</v>
          </cell>
          <cell r="K32">
            <v>0</v>
          </cell>
        </row>
        <row r="33">
          <cell r="B33">
            <v>40</v>
          </cell>
          <cell r="C33">
            <v>30</v>
          </cell>
          <cell r="D33">
            <v>0</v>
          </cell>
          <cell r="E33">
            <v>0</v>
          </cell>
          <cell r="H33">
            <v>0</v>
          </cell>
          <cell r="I33">
            <v>28</v>
          </cell>
          <cell r="J33">
            <v>0</v>
          </cell>
          <cell r="K33">
            <v>0</v>
          </cell>
        </row>
        <row r="34">
          <cell r="B34">
            <v>40</v>
          </cell>
          <cell r="C34">
            <v>30</v>
          </cell>
          <cell r="D34">
            <v>0</v>
          </cell>
          <cell r="E34">
            <v>0</v>
          </cell>
          <cell r="H34">
            <v>0</v>
          </cell>
          <cell r="I34">
            <v>28</v>
          </cell>
          <cell r="J34">
            <v>0</v>
          </cell>
          <cell r="K34">
            <v>0</v>
          </cell>
        </row>
        <row r="35">
          <cell r="B35">
            <v>40</v>
          </cell>
          <cell r="C35">
            <v>30</v>
          </cell>
          <cell r="D35">
            <v>0</v>
          </cell>
          <cell r="E35">
            <v>0</v>
          </cell>
          <cell r="H35">
            <v>0</v>
          </cell>
          <cell r="I35">
            <v>28</v>
          </cell>
          <cell r="J35">
            <v>0</v>
          </cell>
          <cell r="K35">
            <v>0</v>
          </cell>
        </row>
        <row r="36">
          <cell r="B36">
            <v>40</v>
          </cell>
          <cell r="C36">
            <v>30</v>
          </cell>
          <cell r="D36">
            <v>0</v>
          </cell>
          <cell r="E36">
            <v>0</v>
          </cell>
          <cell r="H36">
            <v>0</v>
          </cell>
          <cell r="I36">
            <v>28</v>
          </cell>
          <cell r="J36">
            <v>0</v>
          </cell>
          <cell r="K36">
            <v>0</v>
          </cell>
        </row>
        <row r="37">
          <cell r="B37">
            <v>40</v>
          </cell>
          <cell r="C37">
            <v>30</v>
          </cell>
          <cell r="D37">
            <v>0</v>
          </cell>
          <cell r="E37">
            <v>0</v>
          </cell>
          <cell r="H37">
            <v>0</v>
          </cell>
          <cell r="I37">
            <v>28</v>
          </cell>
          <cell r="J37">
            <v>0</v>
          </cell>
          <cell r="K37">
            <v>0</v>
          </cell>
        </row>
        <row r="38">
          <cell r="B38">
            <v>40</v>
          </cell>
          <cell r="C38">
            <v>30</v>
          </cell>
          <cell r="D38">
            <v>0</v>
          </cell>
          <cell r="E38">
            <v>0</v>
          </cell>
          <cell r="H38">
            <v>0</v>
          </cell>
          <cell r="I38">
            <v>28</v>
          </cell>
          <cell r="J38">
            <v>0</v>
          </cell>
          <cell r="K38">
            <v>0</v>
          </cell>
        </row>
        <row r="39">
          <cell r="B39">
            <v>40</v>
          </cell>
          <cell r="C39">
            <v>30</v>
          </cell>
          <cell r="D39">
            <v>0</v>
          </cell>
          <cell r="E39">
            <v>0</v>
          </cell>
          <cell r="H39">
            <v>0</v>
          </cell>
          <cell r="I39">
            <v>28</v>
          </cell>
          <cell r="J39">
            <v>0</v>
          </cell>
          <cell r="K39">
            <v>0</v>
          </cell>
        </row>
        <row r="40">
          <cell r="B40">
            <v>40</v>
          </cell>
          <cell r="C40">
            <v>30</v>
          </cell>
          <cell r="D40">
            <v>0</v>
          </cell>
          <cell r="E40">
            <v>0</v>
          </cell>
          <cell r="H40">
            <v>0</v>
          </cell>
          <cell r="I40">
            <v>28</v>
          </cell>
          <cell r="J40">
            <v>0</v>
          </cell>
          <cell r="K40">
            <v>0</v>
          </cell>
        </row>
        <row r="41">
          <cell r="B41">
            <v>40</v>
          </cell>
          <cell r="C41">
            <v>30</v>
          </cell>
          <cell r="D41">
            <v>0</v>
          </cell>
          <cell r="E41">
            <v>0</v>
          </cell>
          <cell r="H41">
            <v>0</v>
          </cell>
          <cell r="I41">
            <v>28</v>
          </cell>
          <cell r="J41">
            <v>0</v>
          </cell>
          <cell r="K41">
            <v>0</v>
          </cell>
        </row>
        <row r="42">
          <cell r="B42">
            <v>40</v>
          </cell>
          <cell r="C42">
            <v>30</v>
          </cell>
          <cell r="D42">
            <v>0</v>
          </cell>
          <cell r="E42">
            <v>0</v>
          </cell>
          <cell r="H42">
            <v>0</v>
          </cell>
          <cell r="I42">
            <v>28</v>
          </cell>
          <cell r="J42">
            <v>0</v>
          </cell>
          <cell r="K42">
            <v>0</v>
          </cell>
        </row>
        <row r="43">
          <cell r="B43">
            <v>80</v>
          </cell>
          <cell r="C43">
            <v>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80</v>
          </cell>
          <cell r="C44">
            <v>0</v>
          </cell>
          <cell r="D44">
            <v>0</v>
          </cell>
          <cell r="E44">
            <v>0</v>
          </cell>
          <cell r="H44">
            <v>36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80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80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80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80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80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80</v>
          </cell>
          <cell r="C50">
            <v>0</v>
          </cell>
          <cell r="D50">
            <v>0</v>
          </cell>
          <cell r="E50">
            <v>0</v>
          </cell>
          <cell r="H50">
            <v>33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80</v>
          </cell>
          <cell r="C51">
            <v>0</v>
          </cell>
          <cell r="D51">
            <v>0</v>
          </cell>
          <cell r="E51">
            <v>0</v>
          </cell>
          <cell r="H51">
            <v>33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80</v>
          </cell>
          <cell r="C52">
            <v>0</v>
          </cell>
          <cell r="D52">
            <v>0</v>
          </cell>
          <cell r="E52">
            <v>0</v>
          </cell>
          <cell r="H52">
            <v>33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80</v>
          </cell>
          <cell r="C53">
            <v>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80</v>
          </cell>
          <cell r="C54">
            <v>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80</v>
          </cell>
          <cell r="C55">
            <v>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80</v>
          </cell>
          <cell r="C56">
            <v>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80</v>
          </cell>
          <cell r="C57">
            <v>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80</v>
          </cell>
          <cell r="C58">
            <v>0</v>
          </cell>
          <cell r="D58">
            <v>0</v>
          </cell>
          <cell r="E58">
            <v>0</v>
          </cell>
          <cell r="H58">
            <v>32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80</v>
          </cell>
          <cell r="C59">
            <v>0</v>
          </cell>
          <cell r="D59">
            <v>0</v>
          </cell>
          <cell r="E59">
            <v>0</v>
          </cell>
          <cell r="H59">
            <v>32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80</v>
          </cell>
          <cell r="C60">
            <v>0</v>
          </cell>
          <cell r="D60">
            <v>0</v>
          </cell>
          <cell r="E60">
            <v>0</v>
          </cell>
          <cell r="H60">
            <v>32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80</v>
          </cell>
          <cell r="C61">
            <v>0</v>
          </cell>
          <cell r="D61">
            <v>0</v>
          </cell>
          <cell r="E61">
            <v>0</v>
          </cell>
          <cell r="H61">
            <v>32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80</v>
          </cell>
          <cell r="C62">
            <v>0</v>
          </cell>
          <cell r="D62">
            <v>0</v>
          </cell>
          <cell r="E62">
            <v>0</v>
          </cell>
          <cell r="H62">
            <v>32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80</v>
          </cell>
          <cell r="C63">
            <v>0</v>
          </cell>
          <cell r="D63">
            <v>0</v>
          </cell>
          <cell r="E63">
            <v>0</v>
          </cell>
          <cell r="H63">
            <v>32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80</v>
          </cell>
          <cell r="C64">
            <v>0</v>
          </cell>
          <cell r="D64">
            <v>0</v>
          </cell>
          <cell r="E64">
            <v>0</v>
          </cell>
          <cell r="H64">
            <v>32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80</v>
          </cell>
          <cell r="C65">
            <v>0</v>
          </cell>
          <cell r="D65">
            <v>0</v>
          </cell>
          <cell r="E65">
            <v>0</v>
          </cell>
          <cell r="H65">
            <v>32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80</v>
          </cell>
          <cell r="C66">
            <v>0</v>
          </cell>
          <cell r="D66">
            <v>0</v>
          </cell>
          <cell r="E66">
            <v>0</v>
          </cell>
          <cell r="H66">
            <v>32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80</v>
          </cell>
          <cell r="C67">
            <v>0</v>
          </cell>
          <cell r="D67">
            <v>0</v>
          </cell>
          <cell r="E67">
            <v>0</v>
          </cell>
          <cell r="H67">
            <v>32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80</v>
          </cell>
          <cell r="C68">
            <v>0</v>
          </cell>
          <cell r="D68">
            <v>0</v>
          </cell>
          <cell r="E68">
            <v>0</v>
          </cell>
          <cell r="H68">
            <v>32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80</v>
          </cell>
          <cell r="C69">
            <v>0</v>
          </cell>
          <cell r="D69">
            <v>0</v>
          </cell>
          <cell r="E69">
            <v>0</v>
          </cell>
          <cell r="H69">
            <v>32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80</v>
          </cell>
          <cell r="C70">
            <v>0</v>
          </cell>
          <cell r="D70">
            <v>0</v>
          </cell>
          <cell r="E70">
            <v>0</v>
          </cell>
          <cell r="H70">
            <v>32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80</v>
          </cell>
          <cell r="C71">
            <v>0</v>
          </cell>
          <cell r="D71">
            <v>0</v>
          </cell>
          <cell r="E71">
            <v>0</v>
          </cell>
          <cell r="H71">
            <v>32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80</v>
          </cell>
          <cell r="C72">
            <v>0</v>
          </cell>
          <cell r="D72">
            <v>0</v>
          </cell>
          <cell r="E72">
            <v>0</v>
          </cell>
          <cell r="H72">
            <v>32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80</v>
          </cell>
          <cell r="C73">
            <v>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80</v>
          </cell>
          <cell r="C74">
            <v>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80</v>
          </cell>
          <cell r="C75">
            <v>0</v>
          </cell>
          <cell r="D75">
            <v>0</v>
          </cell>
          <cell r="E75">
            <v>0</v>
          </cell>
          <cell r="H75">
            <v>33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80</v>
          </cell>
          <cell r="C76">
            <v>0</v>
          </cell>
          <cell r="D76">
            <v>0</v>
          </cell>
          <cell r="E76">
            <v>0</v>
          </cell>
          <cell r="H76">
            <v>33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80</v>
          </cell>
          <cell r="C77">
            <v>0</v>
          </cell>
          <cell r="D77">
            <v>0</v>
          </cell>
          <cell r="E77">
            <v>0</v>
          </cell>
          <cell r="H77">
            <v>33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80</v>
          </cell>
          <cell r="C78">
            <v>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80</v>
          </cell>
          <cell r="C79">
            <v>0</v>
          </cell>
          <cell r="D79">
            <v>0</v>
          </cell>
          <cell r="E79">
            <v>0</v>
          </cell>
          <cell r="H79">
            <v>33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80</v>
          </cell>
          <cell r="C80">
            <v>0</v>
          </cell>
          <cell r="D80">
            <v>0</v>
          </cell>
          <cell r="E80">
            <v>0</v>
          </cell>
          <cell r="H80">
            <v>33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80</v>
          </cell>
          <cell r="C81">
            <v>0</v>
          </cell>
          <cell r="D81">
            <v>0</v>
          </cell>
          <cell r="E81">
            <v>0</v>
          </cell>
          <cell r="H81">
            <v>33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80</v>
          </cell>
          <cell r="C82">
            <v>0</v>
          </cell>
          <cell r="D82">
            <v>0</v>
          </cell>
          <cell r="E82">
            <v>0</v>
          </cell>
          <cell r="H82">
            <v>33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80</v>
          </cell>
          <cell r="C83">
            <v>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80</v>
          </cell>
          <cell r="C84">
            <v>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80</v>
          </cell>
          <cell r="C85">
            <v>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80</v>
          </cell>
          <cell r="C86">
            <v>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80</v>
          </cell>
          <cell r="C87">
            <v>0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80</v>
          </cell>
          <cell r="C88">
            <v>0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80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80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80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80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80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80</v>
          </cell>
          <cell r="C94">
            <v>0</v>
          </cell>
          <cell r="D94">
            <v>0</v>
          </cell>
          <cell r="E94">
            <v>0</v>
          </cell>
          <cell r="H94">
            <v>36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80</v>
          </cell>
          <cell r="C95">
            <v>0</v>
          </cell>
          <cell r="D95">
            <v>0</v>
          </cell>
          <cell r="E95">
            <v>0</v>
          </cell>
          <cell r="H95">
            <v>36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80</v>
          </cell>
          <cell r="C96">
            <v>0</v>
          </cell>
          <cell r="D96">
            <v>0</v>
          </cell>
          <cell r="E96">
            <v>0</v>
          </cell>
          <cell r="H96">
            <v>36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80</v>
          </cell>
          <cell r="C97">
            <v>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80</v>
          </cell>
          <cell r="C98">
            <v>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80</v>
          </cell>
          <cell r="C99">
            <v>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80</v>
          </cell>
          <cell r="C100">
            <v>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960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960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960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960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960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960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960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960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960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960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960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960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960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960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960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960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960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960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960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960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960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960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960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960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960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960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960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960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960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960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960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960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960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960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960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960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950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950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950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950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950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950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950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950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950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950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950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950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940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940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940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940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940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940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940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940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940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940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940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940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940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940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940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940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940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940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940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940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940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940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940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940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950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950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950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950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950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950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950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950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950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950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950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950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950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950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950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950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950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950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950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950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950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950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950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950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45580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8.3999999999999995E-3</v>
      </c>
      <c r="C3" s="47" t="s">
        <v>518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145</v>
      </c>
    </row>
    <row r="9" spans="1:3">
      <c r="A9" s="47" t="s">
        <v>445</v>
      </c>
      <c r="B9" s="206">
        <v>45582.54519675926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45580</v>
      </c>
      <c r="B1" s="217" t="s">
        <v>432</v>
      </c>
      <c r="C1" s="213"/>
      <c r="D1" s="215" t="s">
        <v>293</v>
      </c>
      <c r="E1" s="215"/>
      <c r="F1" s="215"/>
      <c r="G1" s="215"/>
      <c r="H1" s="216"/>
      <c r="I1" s="218" t="s">
        <v>433</v>
      </c>
      <c r="J1" s="219"/>
      <c r="K1" s="219"/>
      <c r="L1" s="219"/>
      <c r="M1" s="220"/>
      <c r="N1" s="207"/>
      <c r="P1" s="211" t="s">
        <v>288</v>
      </c>
      <c r="Q1" s="211"/>
      <c r="R1" s="211"/>
      <c r="S1" s="211"/>
      <c r="T1" s="211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7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4">
        <v>12</v>
      </c>
      <c r="C3" s="204">
        <v>26.6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11.097519999999999</v>
      </c>
      <c r="J3" s="22">
        <f>C3*E3/100</f>
        <v>6.2057799999999999</v>
      </c>
      <c r="K3" s="22">
        <f>C3*F3/100</f>
        <v>8.0039400000000001</v>
      </c>
      <c r="L3" s="22">
        <f>C3*G3/100</f>
        <v>1.2927600000000001</v>
      </c>
      <c r="M3" s="155">
        <f>SUM(I3:L3)</f>
        <v>26.6</v>
      </c>
      <c r="N3" s="23"/>
      <c r="P3" s="38">
        <f t="shared" ref="P3:P34" si="1">I3</f>
        <v>11.097519999999999</v>
      </c>
      <c r="Q3" s="38">
        <f t="shared" ref="Q3:Q34" si="2">J3</f>
        <v>6.2057799999999999</v>
      </c>
      <c r="R3" s="38">
        <f t="shared" ref="R3:R34" si="3">K3</f>
        <v>8.0039400000000001</v>
      </c>
      <c r="S3" s="38">
        <f t="shared" ref="S3:S34" si="4">L3</f>
        <v>1.2927600000000001</v>
      </c>
      <c r="T3" s="38">
        <f>SUM(P3:S3)</f>
        <v>26.6</v>
      </c>
    </row>
    <row r="4" spans="1:20">
      <c r="A4" s="8" t="s">
        <v>46</v>
      </c>
      <c r="B4" s="204">
        <v>12</v>
      </c>
      <c r="C4" s="204">
        <v>12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5.0064000000000002</v>
      </c>
      <c r="J4" s="22">
        <f t="shared" ref="J4:J67" si="6">C4*E4/100</f>
        <v>2.7995999999999999</v>
      </c>
      <c r="K4" s="22">
        <f t="shared" ref="K4:K67" si="7">C4*F4/100</f>
        <v>3.6107999999999998</v>
      </c>
      <c r="L4" s="22">
        <f t="shared" ref="L4:L67" si="8">C4*G4/100</f>
        <v>0.58320000000000005</v>
      </c>
      <c r="M4" s="156">
        <f t="shared" ref="M4:M67" si="9">SUM(I4:L4)</f>
        <v>12</v>
      </c>
      <c r="N4" s="23"/>
      <c r="P4" s="38">
        <f t="shared" si="1"/>
        <v>5.0064000000000002</v>
      </c>
      <c r="Q4" s="38">
        <f t="shared" si="2"/>
        <v>2.7995999999999999</v>
      </c>
      <c r="R4" s="38">
        <f t="shared" si="3"/>
        <v>3.6107999999999998</v>
      </c>
      <c r="S4" s="38">
        <f t="shared" si="4"/>
        <v>0.58320000000000005</v>
      </c>
      <c r="T4" s="38">
        <f t="shared" ref="T4:T67" si="10">SUM(P4:S4)</f>
        <v>12</v>
      </c>
    </row>
    <row r="5" spans="1:20">
      <c r="A5" s="8" t="s">
        <v>47</v>
      </c>
      <c r="B5" s="204">
        <v>12</v>
      </c>
      <c r="C5" s="204">
        <v>12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5.0064000000000002</v>
      </c>
      <c r="J5" s="22">
        <f t="shared" si="6"/>
        <v>2.7995999999999999</v>
      </c>
      <c r="K5" s="22">
        <f t="shared" si="7"/>
        <v>3.6107999999999998</v>
      </c>
      <c r="L5" s="22">
        <f t="shared" si="8"/>
        <v>0.58320000000000005</v>
      </c>
      <c r="M5" s="156">
        <f t="shared" si="9"/>
        <v>12</v>
      </c>
      <c r="N5" s="23"/>
      <c r="P5" s="38">
        <f t="shared" si="1"/>
        <v>5.0064000000000002</v>
      </c>
      <c r="Q5" s="38">
        <f t="shared" si="2"/>
        <v>2.7995999999999999</v>
      </c>
      <c r="R5" s="38">
        <f t="shared" si="3"/>
        <v>3.6107999999999998</v>
      </c>
      <c r="S5" s="38">
        <f t="shared" si="4"/>
        <v>0.58320000000000005</v>
      </c>
      <c r="T5" s="38">
        <f t="shared" si="10"/>
        <v>12</v>
      </c>
    </row>
    <row r="6" spans="1:20">
      <c r="A6" s="8" t="s">
        <v>48</v>
      </c>
      <c r="B6" s="204">
        <v>12</v>
      </c>
      <c r="C6" s="204">
        <v>12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5.0064000000000002</v>
      </c>
      <c r="J6" s="22">
        <f t="shared" si="6"/>
        <v>2.7995999999999999</v>
      </c>
      <c r="K6" s="22">
        <f t="shared" si="7"/>
        <v>3.6107999999999998</v>
      </c>
      <c r="L6" s="22">
        <f t="shared" si="8"/>
        <v>0.58320000000000005</v>
      </c>
      <c r="M6" s="156">
        <f t="shared" si="9"/>
        <v>12</v>
      </c>
      <c r="N6" s="23"/>
      <c r="P6" s="38">
        <f t="shared" si="1"/>
        <v>5.0064000000000002</v>
      </c>
      <c r="Q6" s="38">
        <f t="shared" si="2"/>
        <v>2.7995999999999999</v>
      </c>
      <c r="R6" s="38">
        <f t="shared" si="3"/>
        <v>3.6107999999999998</v>
      </c>
      <c r="S6" s="38">
        <f t="shared" si="4"/>
        <v>0.58320000000000005</v>
      </c>
      <c r="T6" s="38">
        <f t="shared" si="10"/>
        <v>12</v>
      </c>
    </row>
    <row r="7" spans="1:20">
      <c r="A7" s="8" t="s">
        <v>49</v>
      </c>
      <c r="B7" s="204">
        <v>12</v>
      </c>
      <c r="C7" s="204">
        <v>12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5.0064000000000002</v>
      </c>
      <c r="J7" s="22">
        <f t="shared" si="6"/>
        <v>2.7995999999999999</v>
      </c>
      <c r="K7" s="22">
        <f t="shared" si="7"/>
        <v>3.6107999999999998</v>
      </c>
      <c r="L7" s="22">
        <f t="shared" si="8"/>
        <v>0.58320000000000005</v>
      </c>
      <c r="M7" s="156">
        <f t="shared" si="9"/>
        <v>12</v>
      </c>
      <c r="N7" s="23"/>
      <c r="P7" s="38">
        <f t="shared" si="1"/>
        <v>5.0064000000000002</v>
      </c>
      <c r="Q7" s="38">
        <f t="shared" si="2"/>
        <v>2.7995999999999999</v>
      </c>
      <c r="R7" s="38">
        <f t="shared" si="3"/>
        <v>3.6107999999999998</v>
      </c>
      <c r="S7" s="38">
        <f t="shared" si="4"/>
        <v>0.58320000000000005</v>
      </c>
      <c r="T7" s="38">
        <f t="shared" si="10"/>
        <v>12</v>
      </c>
    </row>
    <row r="8" spans="1:20">
      <c r="A8" s="8" t="s">
        <v>50</v>
      </c>
      <c r="B8" s="204">
        <v>12</v>
      </c>
      <c r="C8" s="204">
        <v>12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5.0064000000000002</v>
      </c>
      <c r="J8" s="22">
        <f t="shared" si="6"/>
        <v>2.7995999999999999</v>
      </c>
      <c r="K8" s="22">
        <f t="shared" si="7"/>
        <v>3.6107999999999998</v>
      </c>
      <c r="L8" s="22">
        <f t="shared" si="8"/>
        <v>0.58320000000000005</v>
      </c>
      <c r="M8" s="156">
        <f t="shared" si="9"/>
        <v>12</v>
      </c>
      <c r="N8" s="23"/>
      <c r="P8" s="38">
        <f t="shared" si="1"/>
        <v>5.0064000000000002</v>
      </c>
      <c r="Q8" s="38">
        <f t="shared" si="2"/>
        <v>2.7995999999999999</v>
      </c>
      <c r="R8" s="38">
        <f t="shared" si="3"/>
        <v>3.6107999999999998</v>
      </c>
      <c r="S8" s="38">
        <f t="shared" si="4"/>
        <v>0.58320000000000005</v>
      </c>
      <c r="T8" s="38">
        <f t="shared" si="10"/>
        <v>12</v>
      </c>
    </row>
    <row r="9" spans="1:20">
      <c r="A9" s="8" t="s">
        <v>51</v>
      </c>
      <c r="B9" s="204">
        <v>12</v>
      </c>
      <c r="C9" s="204">
        <v>12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5.0064000000000002</v>
      </c>
      <c r="J9" s="22">
        <f t="shared" si="6"/>
        <v>2.7995999999999999</v>
      </c>
      <c r="K9" s="22">
        <f t="shared" si="7"/>
        <v>3.6107999999999998</v>
      </c>
      <c r="L9" s="22">
        <f t="shared" si="8"/>
        <v>0.58320000000000005</v>
      </c>
      <c r="M9" s="156">
        <f t="shared" si="9"/>
        <v>12</v>
      </c>
      <c r="N9" s="23"/>
      <c r="P9" s="38">
        <f t="shared" si="1"/>
        <v>5.0064000000000002</v>
      </c>
      <c r="Q9" s="38">
        <f t="shared" si="2"/>
        <v>2.7995999999999999</v>
      </c>
      <c r="R9" s="38">
        <f t="shared" si="3"/>
        <v>3.6107999999999998</v>
      </c>
      <c r="S9" s="38">
        <f t="shared" si="4"/>
        <v>0.58320000000000005</v>
      </c>
      <c r="T9" s="38">
        <f t="shared" si="10"/>
        <v>12</v>
      </c>
    </row>
    <row r="10" spans="1:20">
      <c r="A10" s="8" t="s">
        <v>52</v>
      </c>
      <c r="B10" s="204">
        <v>12</v>
      </c>
      <c r="C10" s="204">
        <v>12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5.0064000000000002</v>
      </c>
      <c r="J10" s="22">
        <f t="shared" si="6"/>
        <v>2.7995999999999999</v>
      </c>
      <c r="K10" s="22">
        <f t="shared" si="7"/>
        <v>3.6107999999999998</v>
      </c>
      <c r="L10" s="22">
        <f t="shared" si="8"/>
        <v>0.58320000000000005</v>
      </c>
      <c r="M10" s="156">
        <f t="shared" si="9"/>
        <v>12</v>
      </c>
      <c r="N10" s="23"/>
      <c r="P10" s="38">
        <f t="shared" si="1"/>
        <v>5.0064000000000002</v>
      </c>
      <c r="Q10" s="38">
        <f t="shared" si="2"/>
        <v>2.7995999999999999</v>
      </c>
      <c r="R10" s="38">
        <f t="shared" si="3"/>
        <v>3.6107999999999998</v>
      </c>
      <c r="S10" s="38">
        <f t="shared" si="4"/>
        <v>0.58320000000000005</v>
      </c>
      <c r="T10" s="38">
        <f t="shared" si="10"/>
        <v>12</v>
      </c>
    </row>
    <row r="11" spans="1:20">
      <c r="A11" s="8" t="s">
        <v>53</v>
      </c>
      <c r="B11" s="204">
        <v>12</v>
      </c>
      <c r="C11" s="204">
        <v>12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5.0064000000000002</v>
      </c>
      <c r="J11" s="22">
        <f t="shared" si="6"/>
        <v>2.7995999999999999</v>
      </c>
      <c r="K11" s="22">
        <f t="shared" si="7"/>
        <v>3.6107999999999998</v>
      </c>
      <c r="L11" s="22">
        <f t="shared" si="8"/>
        <v>0.58320000000000005</v>
      </c>
      <c r="M11" s="156">
        <f t="shared" si="9"/>
        <v>12</v>
      </c>
      <c r="N11" s="23"/>
      <c r="P11" s="38">
        <f t="shared" si="1"/>
        <v>5.0064000000000002</v>
      </c>
      <c r="Q11" s="38">
        <f t="shared" si="2"/>
        <v>2.7995999999999999</v>
      </c>
      <c r="R11" s="38">
        <f t="shared" si="3"/>
        <v>3.6107999999999998</v>
      </c>
      <c r="S11" s="38">
        <f t="shared" si="4"/>
        <v>0.58320000000000005</v>
      </c>
      <c r="T11" s="38">
        <f t="shared" si="10"/>
        <v>12</v>
      </c>
    </row>
    <row r="12" spans="1:20">
      <c r="A12" s="8" t="s">
        <v>54</v>
      </c>
      <c r="B12" s="204">
        <v>12</v>
      </c>
      <c r="C12" s="204">
        <v>12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5.0064000000000002</v>
      </c>
      <c r="J12" s="22">
        <f t="shared" si="6"/>
        <v>2.7995999999999999</v>
      </c>
      <c r="K12" s="22">
        <f t="shared" si="7"/>
        <v>3.6107999999999998</v>
      </c>
      <c r="L12" s="22">
        <f t="shared" si="8"/>
        <v>0.58320000000000005</v>
      </c>
      <c r="M12" s="156">
        <f t="shared" si="9"/>
        <v>12</v>
      </c>
      <c r="N12" s="23"/>
      <c r="P12" s="38">
        <f t="shared" si="1"/>
        <v>5.0064000000000002</v>
      </c>
      <c r="Q12" s="38">
        <f t="shared" si="2"/>
        <v>2.7995999999999999</v>
      </c>
      <c r="R12" s="38">
        <f t="shared" si="3"/>
        <v>3.6107999999999998</v>
      </c>
      <c r="S12" s="38">
        <f t="shared" si="4"/>
        <v>0.58320000000000005</v>
      </c>
      <c r="T12" s="38">
        <f t="shared" si="10"/>
        <v>12</v>
      </c>
    </row>
    <row r="13" spans="1:20">
      <c r="A13" s="8" t="s">
        <v>55</v>
      </c>
      <c r="B13" s="204">
        <v>12</v>
      </c>
      <c r="C13" s="204">
        <v>12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5.0064000000000002</v>
      </c>
      <c r="J13" s="22">
        <f t="shared" si="6"/>
        <v>2.7995999999999999</v>
      </c>
      <c r="K13" s="22">
        <f t="shared" si="7"/>
        <v>3.6107999999999998</v>
      </c>
      <c r="L13" s="22">
        <f t="shared" si="8"/>
        <v>0.58320000000000005</v>
      </c>
      <c r="M13" s="156">
        <f t="shared" si="9"/>
        <v>12</v>
      </c>
      <c r="N13" s="23"/>
      <c r="P13" s="38">
        <f t="shared" si="1"/>
        <v>5.0064000000000002</v>
      </c>
      <c r="Q13" s="38">
        <f t="shared" si="2"/>
        <v>2.7995999999999999</v>
      </c>
      <c r="R13" s="38">
        <f t="shared" si="3"/>
        <v>3.6107999999999998</v>
      </c>
      <c r="S13" s="38">
        <f t="shared" si="4"/>
        <v>0.58320000000000005</v>
      </c>
      <c r="T13" s="38">
        <f t="shared" si="10"/>
        <v>12</v>
      </c>
    </row>
    <row r="14" spans="1:20">
      <c r="A14" s="8" t="s">
        <v>56</v>
      </c>
      <c r="B14" s="204">
        <v>12</v>
      </c>
      <c r="C14" s="204">
        <v>12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5.0064000000000002</v>
      </c>
      <c r="J14" s="22">
        <f t="shared" si="6"/>
        <v>2.7995999999999999</v>
      </c>
      <c r="K14" s="22">
        <f t="shared" si="7"/>
        <v>3.6107999999999998</v>
      </c>
      <c r="L14" s="22">
        <f t="shared" si="8"/>
        <v>0.58320000000000005</v>
      </c>
      <c r="M14" s="156">
        <f t="shared" si="9"/>
        <v>12</v>
      </c>
      <c r="N14" s="23"/>
      <c r="P14" s="38">
        <f t="shared" si="1"/>
        <v>5.0064000000000002</v>
      </c>
      <c r="Q14" s="38">
        <f t="shared" si="2"/>
        <v>2.7995999999999999</v>
      </c>
      <c r="R14" s="38">
        <f t="shared" si="3"/>
        <v>3.6107999999999998</v>
      </c>
      <c r="S14" s="38">
        <f t="shared" si="4"/>
        <v>0.58320000000000005</v>
      </c>
      <c r="T14" s="38">
        <f t="shared" si="10"/>
        <v>12</v>
      </c>
    </row>
    <row r="15" spans="1:20">
      <c r="A15" s="8" t="s">
        <v>57</v>
      </c>
      <c r="B15" s="204">
        <v>12</v>
      </c>
      <c r="C15" s="204">
        <v>12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5.0064000000000002</v>
      </c>
      <c r="J15" s="22">
        <f t="shared" si="6"/>
        <v>2.7995999999999999</v>
      </c>
      <c r="K15" s="22">
        <f t="shared" si="7"/>
        <v>3.6107999999999998</v>
      </c>
      <c r="L15" s="22">
        <f t="shared" si="8"/>
        <v>0.58320000000000005</v>
      </c>
      <c r="M15" s="156">
        <f t="shared" si="9"/>
        <v>12</v>
      </c>
      <c r="N15" s="23"/>
      <c r="P15" s="38">
        <f t="shared" si="1"/>
        <v>5.0064000000000002</v>
      </c>
      <c r="Q15" s="38">
        <f t="shared" si="2"/>
        <v>2.7995999999999999</v>
      </c>
      <c r="R15" s="38">
        <f t="shared" si="3"/>
        <v>3.6107999999999998</v>
      </c>
      <c r="S15" s="38">
        <f t="shared" si="4"/>
        <v>0.58320000000000005</v>
      </c>
      <c r="T15" s="38">
        <f t="shared" si="10"/>
        <v>12</v>
      </c>
    </row>
    <row r="16" spans="1:20">
      <c r="A16" s="8" t="s">
        <v>58</v>
      </c>
      <c r="B16" s="204">
        <v>12</v>
      </c>
      <c r="C16" s="204">
        <v>12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5.0064000000000002</v>
      </c>
      <c r="J16" s="22">
        <f t="shared" si="6"/>
        <v>2.7995999999999999</v>
      </c>
      <c r="K16" s="22">
        <f t="shared" si="7"/>
        <v>3.6107999999999998</v>
      </c>
      <c r="L16" s="22">
        <f t="shared" si="8"/>
        <v>0.58320000000000005</v>
      </c>
      <c r="M16" s="156">
        <f t="shared" si="9"/>
        <v>12</v>
      </c>
      <c r="N16" s="23"/>
      <c r="P16" s="38">
        <f t="shared" si="1"/>
        <v>5.0064000000000002</v>
      </c>
      <c r="Q16" s="38">
        <f t="shared" si="2"/>
        <v>2.7995999999999999</v>
      </c>
      <c r="R16" s="38">
        <f t="shared" si="3"/>
        <v>3.6107999999999998</v>
      </c>
      <c r="S16" s="38">
        <f t="shared" si="4"/>
        <v>0.58320000000000005</v>
      </c>
      <c r="T16" s="38">
        <f t="shared" si="10"/>
        <v>12</v>
      </c>
    </row>
    <row r="17" spans="1:20">
      <c r="A17" s="8" t="s">
        <v>59</v>
      </c>
      <c r="B17" s="204">
        <v>12</v>
      </c>
      <c r="C17" s="204">
        <v>12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5.0064000000000002</v>
      </c>
      <c r="J17" s="22">
        <f t="shared" si="6"/>
        <v>2.7995999999999999</v>
      </c>
      <c r="K17" s="22">
        <f t="shared" si="7"/>
        <v>3.6107999999999998</v>
      </c>
      <c r="L17" s="22">
        <f t="shared" si="8"/>
        <v>0.58320000000000005</v>
      </c>
      <c r="M17" s="156">
        <f t="shared" si="9"/>
        <v>12</v>
      </c>
      <c r="N17" s="23"/>
      <c r="P17" s="38">
        <f t="shared" si="1"/>
        <v>5.0064000000000002</v>
      </c>
      <c r="Q17" s="38">
        <f t="shared" si="2"/>
        <v>2.7995999999999999</v>
      </c>
      <c r="R17" s="38">
        <f t="shared" si="3"/>
        <v>3.6107999999999998</v>
      </c>
      <c r="S17" s="38">
        <f t="shared" si="4"/>
        <v>0.58320000000000005</v>
      </c>
      <c r="T17" s="38">
        <f t="shared" si="10"/>
        <v>12</v>
      </c>
    </row>
    <row r="18" spans="1:20">
      <c r="A18" s="8" t="s">
        <v>60</v>
      </c>
      <c r="B18" s="204">
        <v>12</v>
      </c>
      <c r="C18" s="204">
        <v>12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5.0064000000000002</v>
      </c>
      <c r="J18" s="22">
        <f t="shared" si="6"/>
        <v>2.7995999999999999</v>
      </c>
      <c r="K18" s="22">
        <f t="shared" si="7"/>
        <v>3.6107999999999998</v>
      </c>
      <c r="L18" s="22">
        <f t="shared" si="8"/>
        <v>0.58320000000000005</v>
      </c>
      <c r="M18" s="156">
        <f t="shared" si="9"/>
        <v>12</v>
      </c>
      <c r="N18" s="23"/>
      <c r="P18" s="38">
        <f t="shared" si="1"/>
        <v>5.0064000000000002</v>
      </c>
      <c r="Q18" s="38">
        <f t="shared" si="2"/>
        <v>2.7995999999999999</v>
      </c>
      <c r="R18" s="38">
        <f t="shared" si="3"/>
        <v>3.6107999999999998</v>
      </c>
      <c r="S18" s="38">
        <f t="shared" si="4"/>
        <v>0.58320000000000005</v>
      </c>
      <c r="T18" s="38">
        <f t="shared" si="10"/>
        <v>12</v>
      </c>
    </row>
    <row r="19" spans="1:20">
      <c r="A19" s="8" t="s">
        <v>61</v>
      </c>
      <c r="B19" s="204">
        <v>12</v>
      </c>
      <c r="C19" s="204">
        <v>12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5.0064000000000002</v>
      </c>
      <c r="J19" s="22">
        <f t="shared" si="6"/>
        <v>2.7995999999999999</v>
      </c>
      <c r="K19" s="22">
        <f t="shared" si="7"/>
        <v>3.6107999999999998</v>
      </c>
      <c r="L19" s="22">
        <f t="shared" si="8"/>
        <v>0.58320000000000005</v>
      </c>
      <c r="M19" s="156">
        <f t="shared" si="9"/>
        <v>12</v>
      </c>
      <c r="N19" s="23"/>
      <c r="P19" s="38">
        <f t="shared" si="1"/>
        <v>5.0064000000000002</v>
      </c>
      <c r="Q19" s="38">
        <f t="shared" si="2"/>
        <v>2.7995999999999999</v>
      </c>
      <c r="R19" s="38">
        <f t="shared" si="3"/>
        <v>3.6107999999999998</v>
      </c>
      <c r="S19" s="38">
        <f t="shared" si="4"/>
        <v>0.58320000000000005</v>
      </c>
      <c r="T19" s="38">
        <f t="shared" si="10"/>
        <v>12</v>
      </c>
    </row>
    <row r="20" spans="1:20">
      <c r="A20" s="8" t="s">
        <v>62</v>
      </c>
      <c r="B20" s="204">
        <v>12</v>
      </c>
      <c r="C20" s="204">
        <v>12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5.0064000000000002</v>
      </c>
      <c r="J20" s="22">
        <f t="shared" si="6"/>
        <v>2.7995999999999999</v>
      </c>
      <c r="K20" s="22">
        <f t="shared" si="7"/>
        <v>3.6107999999999998</v>
      </c>
      <c r="L20" s="22">
        <f t="shared" si="8"/>
        <v>0.58320000000000005</v>
      </c>
      <c r="M20" s="156">
        <f t="shared" si="9"/>
        <v>12</v>
      </c>
      <c r="N20" s="23"/>
      <c r="P20" s="38">
        <f t="shared" si="1"/>
        <v>5.0064000000000002</v>
      </c>
      <c r="Q20" s="38">
        <f t="shared" si="2"/>
        <v>2.7995999999999999</v>
      </c>
      <c r="R20" s="38">
        <f t="shared" si="3"/>
        <v>3.6107999999999998</v>
      </c>
      <c r="S20" s="38">
        <f t="shared" si="4"/>
        <v>0.58320000000000005</v>
      </c>
      <c r="T20" s="38">
        <f t="shared" si="10"/>
        <v>12</v>
      </c>
    </row>
    <row r="21" spans="1:20">
      <c r="A21" s="8" t="s">
        <v>63</v>
      </c>
      <c r="B21" s="204">
        <v>12</v>
      </c>
      <c r="C21" s="204">
        <v>12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5.0064000000000002</v>
      </c>
      <c r="J21" s="22">
        <f t="shared" si="6"/>
        <v>2.7995999999999999</v>
      </c>
      <c r="K21" s="22">
        <f t="shared" si="7"/>
        <v>3.6107999999999998</v>
      </c>
      <c r="L21" s="22">
        <f t="shared" si="8"/>
        <v>0.58320000000000005</v>
      </c>
      <c r="M21" s="156">
        <f t="shared" si="9"/>
        <v>12</v>
      </c>
      <c r="N21" s="23"/>
      <c r="P21" s="38">
        <f t="shared" si="1"/>
        <v>5.0064000000000002</v>
      </c>
      <c r="Q21" s="38">
        <f t="shared" si="2"/>
        <v>2.7995999999999999</v>
      </c>
      <c r="R21" s="38">
        <f t="shared" si="3"/>
        <v>3.6107999999999998</v>
      </c>
      <c r="S21" s="38">
        <f t="shared" si="4"/>
        <v>0.58320000000000005</v>
      </c>
      <c r="T21" s="38">
        <f t="shared" si="10"/>
        <v>12</v>
      </c>
    </row>
    <row r="22" spans="1:20">
      <c r="A22" s="8" t="s">
        <v>64</v>
      </c>
      <c r="B22" s="204">
        <v>12</v>
      </c>
      <c r="C22" s="204">
        <v>12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5.0064000000000002</v>
      </c>
      <c r="J22" s="22">
        <f t="shared" si="6"/>
        <v>2.7995999999999999</v>
      </c>
      <c r="K22" s="22">
        <f t="shared" si="7"/>
        <v>3.6107999999999998</v>
      </c>
      <c r="L22" s="22">
        <f t="shared" si="8"/>
        <v>0.58320000000000005</v>
      </c>
      <c r="M22" s="156">
        <f t="shared" si="9"/>
        <v>12</v>
      </c>
      <c r="N22" s="23"/>
      <c r="P22" s="38">
        <f t="shared" si="1"/>
        <v>5.0064000000000002</v>
      </c>
      <c r="Q22" s="38">
        <f t="shared" si="2"/>
        <v>2.7995999999999999</v>
      </c>
      <c r="R22" s="38">
        <f t="shared" si="3"/>
        <v>3.6107999999999998</v>
      </c>
      <c r="S22" s="38">
        <f t="shared" si="4"/>
        <v>0.58320000000000005</v>
      </c>
      <c r="T22" s="38">
        <f t="shared" si="10"/>
        <v>12</v>
      </c>
    </row>
    <row r="23" spans="1:20">
      <c r="A23" s="8" t="s">
        <v>65</v>
      </c>
      <c r="B23" s="204">
        <v>12</v>
      </c>
      <c r="C23" s="204">
        <v>12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5.0064000000000002</v>
      </c>
      <c r="J23" s="22">
        <f t="shared" si="6"/>
        <v>2.7995999999999999</v>
      </c>
      <c r="K23" s="22">
        <f t="shared" si="7"/>
        <v>3.6107999999999998</v>
      </c>
      <c r="L23" s="22">
        <f t="shared" si="8"/>
        <v>0.58320000000000005</v>
      </c>
      <c r="M23" s="156">
        <f t="shared" si="9"/>
        <v>12</v>
      </c>
      <c r="N23" s="23"/>
      <c r="P23" s="38">
        <f t="shared" si="1"/>
        <v>5.0064000000000002</v>
      </c>
      <c r="Q23" s="38">
        <f t="shared" si="2"/>
        <v>2.7995999999999999</v>
      </c>
      <c r="R23" s="38">
        <f t="shared" si="3"/>
        <v>3.6107999999999998</v>
      </c>
      <c r="S23" s="38">
        <f t="shared" si="4"/>
        <v>0.58320000000000005</v>
      </c>
      <c r="T23" s="38">
        <f t="shared" si="10"/>
        <v>12</v>
      </c>
    </row>
    <row r="24" spans="1:20">
      <c r="A24" s="8" t="s">
        <v>66</v>
      </c>
      <c r="B24" s="204">
        <v>12</v>
      </c>
      <c r="C24" s="204">
        <v>12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5.0064000000000002</v>
      </c>
      <c r="J24" s="22">
        <f t="shared" si="6"/>
        <v>2.7995999999999999</v>
      </c>
      <c r="K24" s="22">
        <f t="shared" si="7"/>
        <v>3.6107999999999998</v>
      </c>
      <c r="L24" s="22">
        <f t="shared" si="8"/>
        <v>0.58320000000000005</v>
      </c>
      <c r="M24" s="156">
        <f t="shared" si="9"/>
        <v>12</v>
      </c>
      <c r="N24" s="23"/>
      <c r="P24" s="38">
        <f t="shared" si="1"/>
        <v>5.0064000000000002</v>
      </c>
      <c r="Q24" s="38">
        <f t="shared" si="2"/>
        <v>2.7995999999999999</v>
      </c>
      <c r="R24" s="38">
        <f t="shared" si="3"/>
        <v>3.6107999999999998</v>
      </c>
      <c r="S24" s="38">
        <f t="shared" si="4"/>
        <v>0.58320000000000005</v>
      </c>
      <c r="T24" s="38">
        <f t="shared" si="10"/>
        <v>12</v>
      </c>
    </row>
    <row r="25" spans="1:20">
      <c r="A25" s="8" t="s">
        <v>67</v>
      </c>
      <c r="B25" s="204">
        <v>12</v>
      </c>
      <c r="C25" s="204">
        <v>12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5.0064000000000002</v>
      </c>
      <c r="J25" s="22">
        <f t="shared" si="6"/>
        <v>2.7995999999999999</v>
      </c>
      <c r="K25" s="22">
        <f t="shared" si="7"/>
        <v>3.6107999999999998</v>
      </c>
      <c r="L25" s="22">
        <f t="shared" si="8"/>
        <v>0.58320000000000005</v>
      </c>
      <c r="M25" s="156">
        <f t="shared" si="9"/>
        <v>12</v>
      </c>
      <c r="N25" s="23"/>
      <c r="P25" s="38">
        <f t="shared" si="1"/>
        <v>5.0064000000000002</v>
      </c>
      <c r="Q25" s="38">
        <f t="shared" si="2"/>
        <v>2.7995999999999999</v>
      </c>
      <c r="R25" s="38">
        <f t="shared" si="3"/>
        <v>3.6107999999999998</v>
      </c>
      <c r="S25" s="38">
        <f t="shared" si="4"/>
        <v>0.58320000000000005</v>
      </c>
      <c r="T25" s="38">
        <f t="shared" si="10"/>
        <v>12</v>
      </c>
    </row>
    <row r="26" spans="1:20">
      <c r="A26" s="8" t="s">
        <v>68</v>
      </c>
      <c r="B26" s="204">
        <v>12</v>
      </c>
      <c r="C26" s="204">
        <v>12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5.0064000000000002</v>
      </c>
      <c r="J26" s="22">
        <f t="shared" si="6"/>
        <v>2.7995999999999999</v>
      </c>
      <c r="K26" s="22">
        <f t="shared" si="7"/>
        <v>3.6107999999999998</v>
      </c>
      <c r="L26" s="22">
        <f t="shared" si="8"/>
        <v>0.58320000000000005</v>
      </c>
      <c r="M26" s="156">
        <f t="shared" si="9"/>
        <v>12</v>
      </c>
      <c r="N26" s="23"/>
      <c r="P26" s="38">
        <f t="shared" si="1"/>
        <v>5.0064000000000002</v>
      </c>
      <c r="Q26" s="38">
        <f t="shared" si="2"/>
        <v>2.7995999999999999</v>
      </c>
      <c r="R26" s="38">
        <f t="shared" si="3"/>
        <v>3.6107999999999998</v>
      </c>
      <c r="S26" s="38">
        <f t="shared" si="4"/>
        <v>0.58320000000000005</v>
      </c>
      <c r="T26" s="38">
        <f t="shared" si="10"/>
        <v>12</v>
      </c>
    </row>
    <row r="27" spans="1:20">
      <c r="A27" s="8" t="s">
        <v>69</v>
      </c>
      <c r="B27" s="204">
        <v>12</v>
      </c>
      <c r="C27" s="204">
        <v>12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5.0064000000000002</v>
      </c>
      <c r="J27" s="22">
        <f t="shared" si="6"/>
        <v>2.7995999999999999</v>
      </c>
      <c r="K27" s="22">
        <f t="shared" si="7"/>
        <v>3.6107999999999998</v>
      </c>
      <c r="L27" s="22">
        <f t="shared" si="8"/>
        <v>0.58320000000000005</v>
      </c>
      <c r="M27" s="156">
        <f t="shared" si="9"/>
        <v>12</v>
      </c>
      <c r="N27" s="23"/>
      <c r="P27" s="38">
        <f t="shared" si="1"/>
        <v>5.0064000000000002</v>
      </c>
      <c r="Q27" s="38">
        <f t="shared" si="2"/>
        <v>2.7995999999999999</v>
      </c>
      <c r="R27" s="38">
        <f t="shared" si="3"/>
        <v>3.6107999999999998</v>
      </c>
      <c r="S27" s="38">
        <f t="shared" si="4"/>
        <v>0.58320000000000005</v>
      </c>
      <c r="T27" s="38">
        <f t="shared" si="10"/>
        <v>12</v>
      </c>
    </row>
    <row r="28" spans="1:20">
      <c r="A28" s="8" t="s">
        <v>70</v>
      </c>
      <c r="B28" s="204">
        <v>12</v>
      </c>
      <c r="C28" s="204">
        <v>12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5.0064000000000002</v>
      </c>
      <c r="J28" s="22">
        <f t="shared" si="6"/>
        <v>2.7995999999999999</v>
      </c>
      <c r="K28" s="22">
        <f t="shared" si="7"/>
        <v>3.6107999999999998</v>
      </c>
      <c r="L28" s="22">
        <f t="shared" si="8"/>
        <v>0.58320000000000005</v>
      </c>
      <c r="M28" s="156">
        <f t="shared" si="9"/>
        <v>12</v>
      </c>
      <c r="N28" s="23"/>
      <c r="P28" s="38">
        <f t="shared" si="1"/>
        <v>5.0064000000000002</v>
      </c>
      <c r="Q28" s="38">
        <f t="shared" si="2"/>
        <v>2.7995999999999999</v>
      </c>
      <c r="R28" s="38">
        <f t="shared" si="3"/>
        <v>3.6107999999999998</v>
      </c>
      <c r="S28" s="38">
        <f t="shared" si="4"/>
        <v>0.58320000000000005</v>
      </c>
      <c r="T28" s="38">
        <f t="shared" si="10"/>
        <v>12</v>
      </c>
    </row>
    <row r="29" spans="1:20">
      <c r="A29" s="8" t="s">
        <v>71</v>
      </c>
      <c r="B29" s="204">
        <v>12</v>
      </c>
      <c r="C29" s="204">
        <v>12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5.0064000000000002</v>
      </c>
      <c r="J29" s="22">
        <f t="shared" si="6"/>
        <v>2.7995999999999999</v>
      </c>
      <c r="K29" s="22">
        <f t="shared" si="7"/>
        <v>3.6107999999999998</v>
      </c>
      <c r="L29" s="22">
        <f t="shared" si="8"/>
        <v>0.58320000000000005</v>
      </c>
      <c r="M29" s="156">
        <f t="shared" si="9"/>
        <v>12</v>
      </c>
      <c r="N29" s="23"/>
      <c r="P29" s="38">
        <f t="shared" si="1"/>
        <v>5.0064000000000002</v>
      </c>
      <c r="Q29" s="38">
        <f t="shared" si="2"/>
        <v>2.7995999999999999</v>
      </c>
      <c r="R29" s="38">
        <f t="shared" si="3"/>
        <v>3.6107999999999998</v>
      </c>
      <c r="S29" s="38">
        <f t="shared" si="4"/>
        <v>0.58320000000000005</v>
      </c>
      <c r="T29" s="38">
        <f t="shared" si="10"/>
        <v>12</v>
      </c>
    </row>
    <row r="30" spans="1:20">
      <c r="A30" s="8" t="s">
        <v>72</v>
      </c>
      <c r="B30" s="204">
        <v>12</v>
      </c>
      <c r="C30" s="204">
        <v>12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5.0064000000000002</v>
      </c>
      <c r="J30" s="22">
        <f t="shared" si="6"/>
        <v>2.7995999999999999</v>
      </c>
      <c r="K30" s="22">
        <f t="shared" si="7"/>
        <v>3.6107999999999998</v>
      </c>
      <c r="L30" s="22">
        <f t="shared" si="8"/>
        <v>0.58320000000000005</v>
      </c>
      <c r="M30" s="156">
        <f t="shared" si="9"/>
        <v>12</v>
      </c>
      <c r="N30" s="23"/>
      <c r="P30" s="38">
        <f t="shared" si="1"/>
        <v>5.0064000000000002</v>
      </c>
      <c r="Q30" s="38">
        <f t="shared" si="2"/>
        <v>2.7995999999999999</v>
      </c>
      <c r="R30" s="38">
        <f t="shared" si="3"/>
        <v>3.6107999999999998</v>
      </c>
      <c r="S30" s="38">
        <f t="shared" si="4"/>
        <v>0.58320000000000005</v>
      </c>
      <c r="T30" s="38">
        <f t="shared" si="10"/>
        <v>12</v>
      </c>
    </row>
    <row r="31" spans="1:20">
      <c r="A31" s="8" t="s">
        <v>73</v>
      </c>
      <c r="B31" s="204">
        <v>12</v>
      </c>
      <c r="C31" s="204">
        <v>12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5.0064000000000002</v>
      </c>
      <c r="J31" s="22">
        <f t="shared" si="6"/>
        <v>2.7995999999999999</v>
      </c>
      <c r="K31" s="22">
        <f t="shared" si="7"/>
        <v>3.6107999999999998</v>
      </c>
      <c r="L31" s="22">
        <f t="shared" si="8"/>
        <v>0.58320000000000005</v>
      </c>
      <c r="M31" s="156">
        <f t="shared" si="9"/>
        <v>12</v>
      </c>
      <c r="N31" s="23"/>
      <c r="P31" s="38">
        <f t="shared" si="1"/>
        <v>5.0064000000000002</v>
      </c>
      <c r="Q31" s="38">
        <f t="shared" si="2"/>
        <v>2.7995999999999999</v>
      </c>
      <c r="R31" s="38">
        <f t="shared" si="3"/>
        <v>3.6107999999999998</v>
      </c>
      <c r="S31" s="38">
        <f t="shared" si="4"/>
        <v>0.58320000000000005</v>
      </c>
      <c r="T31" s="38">
        <f t="shared" si="10"/>
        <v>12</v>
      </c>
    </row>
    <row r="32" spans="1:20">
      <c r="A32" s="8" t="s">
        <v>74</v>
      </c>
      <c r="B32" s="204">
        <v>12</v>
      </c>
      <c r="C32" s="204">
        <v>12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5.0064000000000002</v>
      </c>
      <c r="J32" s="22">
        <f t="shared" si="6"/>
        <v>2.7995999999999999</v>
      </c>
      <c r="K32" s="22">
        <f t="shared" si="7"/>
        <v>3.6107999999999998</v>
      </c>
      <c r="L32" s="22">
        <f t="shared" si="8"/>
        <v>0.58320000000000005</v>
      </c>
      <c r="M32" s="156">
        <f t="shared" si="9"/>
        <v>12</v>
      </c>
      <c r="N32" s="23"/>
      <c r="P32" s="38">
        <f t="shared" si="1"/>
        <v>5.0064000000000002</v>
      </c>
      <c r="Q32" s="38">
        <f t="shared" si="2"/>
        <v>2.7995999999999999</v>
      </c>
      <c r="R32" s="38">
        <f t="shared" si="3"/>
        <v>3.6107999999999998</v>
      </c>
      <c r="S32" s="38">
        <f t="shared" si="4"/>
        <v>0.58320000000000005</v>
      </c>
      <c r="T32" s="38">
        <f t="shared" si="10"/>
        <v>12</v>
      </c>
    </row>
    <row r="33" spans="1:20">
      <c r="A33" s="8" t="s">
        <v>75</v>
      </c>
      <c r="B33" s="204">
        <v>12</v>
      </c>
      <c r="C33" s="204">
        <v>12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5.0064000000000002</v>
      </c>
      <c r="J33" s="22">
        <f t="shared" si="6"/>
        <v>2.7995999999999999</v>
      </c>
      <c r="K33" s="22">
        <f t="shared" si="7"/>
        <v>3.6107999999999998</v>
      </c>
      <c r="L33" s="22">
        <f t="shared" si="8"/>
        <v>0.58320000000000005</v>
      </c>
      <c r="M33" s="156">
        <f t="shared" si="9"/>
        <v>12</v>
      </c>
      <c r="N33" s="23"/>
      <c r="P33" s="38">
        <f t="shared" si="1"/>
        <v>5.0064000000000002</v>
      </c>
      <c r="Q33" s="38">
        <f t="shared" si="2"/>
        <v>2.7995999999999999</v>
      </c>
      <c r="R33" s="38">
        <f t="shared" si="3"/>
        <v>3.6107999999999998</v>
      </c>
      <c r="S33" s="38">
        <f t="shared" si="4"/>
        <v>0.58320000000000005</v>
      </c>
      <c r="T33" s="38">
        <f t="shared" si="10"/>
        <v>12</v>
      </c>
    </row>
    <row r="34" spans="1:20">
      <c r="A34" s="8" t="s">
        <v>76</v>
      </c>
      <c r="B34" s="204">
        <v>12</v>
      </c>
      <c r="C34" s="204">
        <v>12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5.0064000000000002</v>
      </c>
      <c r="J34" s="22">
        <f t="shared" si="6"/>
        <v>2.7995999999999999</v>
      </c>
      <c r="K34" s="22">
        <f t="shared" si="7"/>
        <v>3.6107999999999998</v>
      </c>
      <c r="L34" s="22">
        <f t="shared" si="8"/>
        <v>0.58320000000000005</v>
      </c>
      <c r="M34" s="156">
        <f t="shared" si="9"/>
        <v>12</v>
      </c>
      <c r="N34" s="23"/>
      <c r="P34" s="38">
        <f t="shared" si="1"/>
        <v>5.0064000000000002</v>
      </c>
      <c r="Q34" s="38">
        <f t="shared" si="2"/>
        <v>2.7995999999999999</v>
      </c>
      <c r="R34" s="38">
        <f t="shared" si="3"/>
        <v>3.6107999999999998</v>
      </c>
      <c r="S34" s="38">
        <f t="shared" si="4"/>
        <v>0.58320000000000005</v>
      </c>
      <c r="T34" s="38">
        <f t="shared" si="10"/>
        <v>12</v>
      </c>
    </row>
    <row r="35" spans="1:20">
      <c r="A35" s="8" t="s">
        <v>77</v>
      </c>
      <c r="B35" s="204">
        <v>12</v>
      </c>
      <c r="C35" s="204">
        <v>12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5.0064000000000002</v>
      </c>
      <c r="J35" s="22">
        <f t="shared" si="6"/>
        <v>2.7995999999999999</v>
      </c>
      <c r="K35" s="22">
        <f t="shared" si="7"/>
        <v>3.6107999999999998</v>
      </c>
      <c r="L35" s="22">
        <f t="shared" si="8"/>
        <v>0.58320000000000005</v>
      </c>
      <c r="M35" s="156">
        <f t="shared" si="9"/>
        <v>12</v>
      </c>
      <c r="N35" s="23"/>
      <c r="P35" s="38">
        <f t="shared" ref="P35:P66" si="12">I35</f>
        <v>5.0064000000000002</v>
      </c>
      <c r="Q35" s="38">
        <f t="shared" ref="Q35:Q66" si="13">J35</f>
        <v>2.7995999999999999</v>
      </c>
      <c r="R35" s="38">
        <f t="shared" ref="R35:R66" si="14">K35</f>
        <v>3.6107999999999998</v>
      </c>
      <c r="S35" s="38">
        <f t="shared" ref="S35:S66" si="15">L35</f>
        <v>0.58320000000000005</v>
      </c>
      <c r="T35" s="38">
        <f t="shared" si="10"/>
        <v>12</v>
      </c>
    </row>
    <row r="36" spans="1:20">
      <c r="A36" s="8" t="s">
        <v>78</v>
      </c>
      <c r="B36" s="204">
        <v>12</v>
      </c>
      <c r="C36" s="204">
        <v>12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5.0064000000000002</v>
      </c>
      <c r="J36" s="22">
        <f t="shared" si="6"/>
        <v>2.7995999999999999</v>
      </c>
      <c r="K36" s="22">
        <f t="shared" si="7"/>
        <v>3.6107999999999998</v>
      </c>
      <c r="L36" s="22">
        <f t="shared" si="8"/>
        <v>0.58320000000000005</v>
      </c>
      <c r="M36" s="156">
        <f t="shared" si="9"/>
        <v>12</v>
      </c>
      <c r="N36" s="23"/>
      <c r="P36" s="38">
        <f t="shared" si="12"/>
        <v>5.0064000000000002</v>
      </c>
      <c r="Q36" s="38">
        <f t="shared" si="13"/>
        <v>2.7995999999999999</v>
      </c>
      <c r="R36" s="38">
        <f t="shared" si="14"/>
        <v>3.6107999999999998</v>
      </c>
      <c r="S36" s="38">
        <f t="shared" si="15"/>
        <v>0.58320000000000005</v>
      </c>
      <c r="T36" s="38">
        <f t="shared" si="10"/>
        <v>12</v>
      </c>
    </row>
    <row r="37" spans="1:20">
      <c r="A37" s="8" t="s">
        <v>79</v>
      </c>
      <c r="B37" s="204">
        <v>12</v>
      </c>
      <c r="C37" s="204">
        <v>12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5.0064000000000002</v>
      </c>
      <c r="J37" s="22">
        <f t="shared" si="6"/>
        <v>2.7995999999999999</v>
      </c>
      <c r="K37" s="22">
        <f t="shared" si="7"/>
        <v>3.6107999999999998</v>
      </c>
      <c r="L37" s="22">
        <f t="shared" si="8"/>
        <v>0.58320000000000005</v>
      </c>
      <c r="M37" s="156">
        <f t="shared" si="9"/>
        <v>12</v>
      </c>
      <c r="N37" s="23"/>
      <c r="P37" s="38">
        <f t="shared" si="12"/>
        <v>5.0064000000000002</v>
      </c>
      <c r="Q37" s="38">
        <f t="shared" si="13"/>
        <v>2.7995999999999999</v>
      </c>
      <c r="R37" s="38">
        <f t="shared" si="14"/>
        <v>3.6107999999999998</v>
      </c>
      <c r="S37" s="38">
        <f t="shared" si="15"/>
        <v>0.58320000000000005</v>
      </c>
      <c r="T37" s="38">
        <f t="shared" si="10"/>
        <v>12</v>
      </c>
    </row>
    <row r="38" spans="1:20">
      <c r="A38" s="8" t="s">
        <v>80</v>
      </c>
      <c r="B38" s="204">
        <v>12</v>
      </c>
      <c r="C38" s="204">
        <v>12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5.0064000000000002</v>
      </c>
      <c r="J38" s="22">
        <f t="shared" si="6"/>
        <v>2.7995999999999999</v>
      </c>
      <c r="K38" s="22">
        <f t="shared" si="7"/>
        <v>3.6107999999999998</v>
      </c>
      <c r="L38" s="22">
        <f t="shared" si="8"/>
        <v>0.58320000000000005</v>
      </c>
      <c r="M38" s="156">
        <f t="shared" si="9"/>
        <v>12</v>
      </c>
      <c r="N38" s="23"/>
      <c r="P38" s="38">
        <f t="shared" si="12"/>
        <v>5.0064000000000002</v>
      </c>
      <c r="Q38" s="38">
        <f t="shared" si="13"/>
        <v>2.7995999999999999</v>
      </c>
      <c r="R38" s="38">
        <f t="shared" si="14"/>
        <v>3.6107999999999998</v>
      </c>
      <c r="S38" s="38">
        <f t="shared" si="15"/>
        <v>0.58320000000000005</v>
      </c>
      <c r="T38" s="38">
        <f t="shared" si="10"/>
        <v>12</v>
      </c>
    </row>
    <row r="39" spans="1:20">
      <c r="A39" s="8" t="s">
        <v>81</v>
      </c>
      <c r="B39" s="204">
        <v>12</v>
      </c>
      <c r="C39" s="204">
        <v>12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5.0064000000000002</v>
      </c>
      <c r="J39" s="22">
        <f t="shared" si="6"/>
        <v>2.7995999999999999</v>
      </c>
      <c r="K39" s="22">
        <f t="shared" si="7"/>
        <v>3.6107999999999998</v>
      </c>
      <c r="L39" s="22">
        <f t="shared" si="8"/>
        <v>0.58320000000000005</v>
      </c>
      <c r="M39" s="156">
        <f t="shared" si="9"/>
        <v>12</v>
      </c>
      <c r="N39" s="23"/>
      <c r="P39" s="38">
        <f t="shared" si="12"/>
        <v>5.0064000000000002</v>
      </c>
      <c r="Q39" s="38">
        <f t="shared" si="13"/>
        <v>2.7995999999999999</v>
      </c>
      <c r="R39" s="38">
        <f t="shared" si="14"/>
        <v>3.6107999999999998</v>
      </c>
      <c r="S39" s="38">
        <f t="shared" si="15"/>
        <v>0.58320000000000005</v>
      </c>
      <c r="T39" s="38">
        <f t="shared" si="10"/>
        <v>12</v>
      </c>
    </row>
    <row r="40" spans="1:20">
      <c r="A40" s="8" t="s">
        <v>82</v>
      </c>
      <c r="B40" s="204">
        <v>12</v>
      </c>
      <c r="C40" s="204">
        <v>12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5.0064000000000002</v>
      </c>
      <c r="J40" s="22">
        <f t="shared" si="6"/>
        <v>2.7995999999999999</v>
      </c>
      <c r="K40" s="22">
        <f t="shared" si="7"/>
        <v>3.6107999999999998</v>
      </c>
      <c r="L40" s="22">
        <f t="shared" si="8"/>
        <v>0.58320000000000005</v>
      </c>
      <c r="M40" s="156">
        <f t="shared" si="9"/>
        <v>12</v>
      </c>
      <c r="N40" s="23"/>
      <c r="P40" s="38">
        <f t="shared" si="12"/>
        <v>5.0064000000000002</v>
      </c>
      <c r="Q40" s="38">
        <f t="shared" si="13"/>
        <v>2.7995999999999999</v>
      </c>
      <c r="R40" s="38">
        <f t="shared" si="14"/>
        <v>3.6107999999999998</v>
      </c>
      <c r="S40" s="38">
        <f t="shared" si="15"/>
        <v>0.58320000000000005</v>
      </c>
      <c r="T40" s="38">
        <f t="shared" si="10"/>
        <v>12</v>
      </c>
    </row>
    <row r="41" spans="1:20">
      <c r="A41" s="8" t="s">
        <v>83</v>
      </c>
      <c r="B41" s="204">
        <v>12</v>
      </c>
      <c r="C41" s="204">
        <v>12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5.0064000000000002</v>
      </c>
      <c r="J41" s="22">
        <f t="shared" si="6"/>
        <v>2.7995999999999999</v>
      </c>
      <c r="K41" s="22">
        <f t="shared" si="7"/>
        <v>3.6107999999999998</v>
      </c>
      <c r="L41" s="22">
        <f t="shared" si="8"/>
        <v>0.58320000000000005</v>
      </c>
      <c r="M41" s="156">
        <f t="shared" si="9"/>
        <v>12</v>
      </c>
      <c r="N41" s="23"/>
      <c r="P41" s="38">
        <f t="shared" si="12"/>
        <v>5.0064000000000002</v>
      </c>
      <c r="Q41" s="38">
        <f t="shared" si="13"/>
        <v>2.7995999999999999</v>
      </c>
      <c r="R41" s="38">
        <f t="shared" si="14"/>
        <v>3.6107999999999998</v>
      </c>
      <c r="S41" s="38">
        <f t="shared" si="15"/>
        <v>0.58320000000000005</v>
      </c>
      <c r="T41" s="38">
        <f t="shared" si="10"/>
        <v>12</v>
      </c>
    </row>
    <row r="42" spans="1:20">
      <c r="A42" s="8" t="s">
        <v>84</v>
      </c>
      <c r="B42" s="204">
        <v>12</v>
      </c>
      <c r="C42" s="204">
        <v>12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5.0064000000000002</v>
      </c>
      <c r="J42" s="22">
        <f t="shared" si="6"/>
        <v>2.7995999999999999</v>
      </c>
      <c r="K42" s="22">
        <f t="shared" si="7"/>
        <v>3.6107999999999998</v>
      </c>
      <c r="L42" s="22">
        <f t="shared" si="8"/>
        <v>0.58320000000000005</v>
      </c>
      <c r="M42" s="156">
        <f t="shared" si="9"/>
        <v>12</v>
      </c>
      <c r="N42" s="23"/>
      <c r="P42" s="38">
        <f t="shared" si="12"/>
        <v>5.0064000000000002</v>
      </c>
      <c r="Q42" s="38">
        <f t="shared" si="13"/>
        <v>2.7995999999999999</v>
      </c>
      <c r="R42" s="38">
        <f t="shared" si="14"/>
        <v>3.6107999999999998</v>
      </c>
      <c r="S42" s="38">
        <f t="shared" si="15"/>
        <v>0.58320000000000005</v>
      </c>
      <c r="T42" s="38">
        <f t="shared" si="10"/>
        <v>12</v>
      </c>
    </row>
    <row r="43" spans="1:20">
      <c r="A43" s="8" t="s">
        <v>85</v>
      </c>
      <c r="B43" s="204">
        <v>12</v>
      </c>
      <c r="C43" s="204">
        <v>12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5.0064000000000002</v>
      </c>
      <c r="J43" s="22">
        <f t="shared" si="6"/>
        <v>2.7995999999999999</v>
      </c>
      <c r="K43" s="22">
        <f t="shared" si="7"/>
        <v>3.6107999999999998</v>
      </c>
      <c r="L43" s="22">
        <f t="shared" si="8"/>
        <v>0.58320000000000005</v>
      </c>
      <c r="M43" s="156">
        <f t="shared" si="9"/>
        <v>12</v>
      </c>
      <c r="N43" s="23"/>
      <c r="P43" s="38">
        <f t="shared" si="12"/>
        <v>5.0064000000000002</v>
      </c>
      <c r="Q43" s="38">
        <f t="shared" si="13"/>
        <v>2.7995999999999999</v>
      </c>
      <c r="R43" s="38">
        <f t="shared" si="14"/>
        <v>3.6107999999999998</v>
      </c>
      <c r="S43" s="38">
        <f t="shared" si="15"/>
        <v>0.58320000000000005</v>
      </c>
      <c r="T43" s="38">
        <f t="shared" si="10"/>
        <v>12</v>
      </c>
    </row>
    <row r="44" spans="1:20">
      <c r="A44" s="8" t="s">
        <v>86</v>
      </c>
      <c r="B44" s="204">
        <v>12</v>
      </c>
      <c r="C44" s="204">
        <v>12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5.0064000000000002</v>
      </c>
      <c r="J44" s="22">
        <f t="shared" si="6"/>
        <v>2.7995999999999999</v>
      </c>
      <c r="K44" s="22">
        <f t="shared" si="7"/>
        <v>3.6107999999999998</v>
      </c>
      <c r="L44" s="22">
        <f t="shared" si="8"/>
        <v>0.58320000000000005</v>
      </c>
      <c r="M44" s="156">
        <f t="shared" si="9"/>
        <v>12</v>
      </c>
      <c r="N44" s="23"/>
      <c r="P44" s="38">
        <f t="shared" si="12"/>
        <v>5.0064000000000002</v>
      </c>
      <c r="Q44" s="38">
        <f t="shared" si="13"/>
        <v>2.7995999999999999</v>
      </c>
      <c r="R44" s="38">
        <f t="shared" si="14"/>
        <v>3.6107999999999998</v>
      </c>
      <c r="S44" s="38">
        <f t="shared" si="15"/>
        <v>0.58320000000000005</v>
      </c>
      <c r="T44" s="38">
        <f t="shared" si="10"/>
        <v>12</v>
      </c>
    </row>
    <row r="45" spans="1:20">
      <c r="A45" s="8" t="s">
        <v>87</v>
      </c>
      <c r="B45" s="204">
        <v>12</v>
      </c>
      <c r="C45" s="204">
        <v>12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5.0064000000000002</v>
      </c>
      <c r="J45" s="22">
        <f t="shared" si="6"/>
        <v>2.7995999999999999</v>
      </c>
      <c r="K45" s="22">
        <f t="shared" si="7"/>
        <v>3.6107999999999998</v>
      </c>
      <c r="L45" s="22">
        <f t="shared" si="8"/>
        <v>0.58320000000000005</v>
      </c>
      <c r="M45" s="156">
        <f t="shared" si="9"/>
        <v>12</v>
      </c>
      <c r="N45" s="23"/>
      <c r="P45" s="38">
        <f t="shared" si="12"/>
        <v>5.0064000000000002</v>
      </c>
      <c r="Q45" s="38">
        <f t="shared" si="13"/>
        <v>2.7995999999999999</v>
      </c>
      <c r="R45" s="38">
        <f t="shared" si="14"/>
        <v>3.6107999999999998</v>
      </c>
      <c r="S45" s="38">
        <f t="shared" si="15"/>
        <v>0.58320000000000005</v>
      </c>
      <c r="T45" s="38">
        <f t="shared" si="10"/>
        <v>12</v>
      </c>
    </row>
    <row r="46" spans="1:20">
      <c r="A46" s="8" t="s">
        <v>88</v>
      </c>
      <c r="B46" s="204">
        <v>12</v>
      </c>
      <c r="C46" s="204">
        <v>12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5.0064000000000002</v>
      </c>
      <c r="J46" s="22">
        <f t="shared" si="6"/>
        <v>2.7995999999999999</v>
      </c>
      <c r="K46" s="22">
        <f t="shared" si="7"/>
        <v>3.6107999999999998</v>
      </c>
      <c r="L46" s="22">
        <f t="shared" si="8"/>
        <v>0.58320000000000005</v>
      </c>
      <c r="M46" s="156">
        <f t="shared" si="9"/>
        <v>12</v>
      </c>
      <c r="N46" s="23"/>
      <c r="P46" s="38">
        <f t="shared" si="12"/>
        <v>5.0064000000000002</v>
      </c>
      <c r="Q46" s="38">
        <f t="shared" si="13"/>
        <v>2.7995999999999999</v>
      </c>
      <c r="R46" s="38">
        <f t="shared" si="14"/>
        <v>3.6107999999999998</v>
      </c>
      <c r="S46" s="38">
        <f t="shared" si="15"/>
        <v>0.58320000000000005</v>
      </c>
      <c r="T46" s="38">
        <f t="shared" si="10"/>
        <v>12</v>
      </c>
    </row>
    <row r="47" spans="1:20">
      <c r="A47" s="8" t="s">
        <v>89</v>
      </c>
      <c r="B47" s="204">
        <v>12</v>
      </c>
      <c r="C47" s="204">
        <v>12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5.0064000000000002</v>
      </c>
      <c r="J47" s="22">
        <f t="shared" si="6"/>
        <v>2.7995999999999999</v>
      </c>
      <c r="K47" s="22">
        <f t="shared" si="7"/>
        <v>3.6107999999999998</v>
      </c>
      <c r="L47" s="22">
        <f t="shared" si="8"/>
        <v>0.58320000000000005</v>
      </c>
      <c r="M47" s="156">
        <f t="shared" si="9"/>
        <v>12</v>
      </c>
      <c r="N47" s="23"/>
      <c r="P47" s="38">
        <f t="shared" si="12"/>
        <v>5.0064000000000002</v>
      </c>
      <c r="Q47" s="38">
        <f t="shared" si="13"/>
        <v>2.7995999999999999</v>
      </c>
      <c r="R47" s="38">
        <f t="shared" si="14"/>
        <v>3.6107999999999998</v>
      </c>
      <c r="S47" s="38">
        <f t="shared" si="15"/>
        <v>0.58320000000000005</v>
      </c>
      <c r="T47" s="38">
        <f t="shared" si="10"/>
        <v>12</v>
      </c>
    </row>
    <row r="48" spans="1:20">
      <c r="A48" s="8" t="s">
        <v>90</v>
      </c>
      <c r="B48" s="204">
        <v>12</v>
      </c>
      <c r="C48" s="204">
        <v>12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5.0064000000000002</v>
      </c>
      <c r="J48" s="22">
        <f t="shared" si="6"/>
        <v>2.7995999999999999</v>
      </c>
      <c r="K48" s="22">
        <f t="shared" si="7"/>
        <v>3.6107999999999998</v>
      </c>
      <c r="L48" s="22">
        <f t="shared" si="8"/>
        <v>0.58320000000000005</v>
      </c>
      <c r="M48" s="156">
        <f t="shared" si="9"/>
        <v>12</v>
      </c>
      <c r="N48" s="23"/>
      <c r="P48" s="38">
        <f t="shared" si="12"/>
        <v>5.0064000000000002</v>
      </c>
      <c r="Q48" s="38">
        <f t="shared" si="13"/>
        <v>2.7995999999999999</v>
      </c>
      <c r="R48" s="38">
        <f t="shared" si="14"/>
        <v>3.6107999999999998</v>
      </c>
      <c r="S48" s="38">
        <f t="shared" si="15"/>
        <v>0.58320000000000005</v>
      </c>
      <c r="T48" s="38">
        <f t="shared" si="10"/>
        <v>12</v>
      </c>
    </row>
    <row r="49" spans="1:20">
      <c r="A49" s="8" t="s">
        <v>91</v>
      </c>
      <c r="B49" s="204">
        <v>12</v>
      </c>
      <c r="C49" s="204">
        <v>12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5.0064000000000002</v>
      </c>
      <c r="J49" s="22">
        <f t="shared" si="6"/>
        <v>2.7995999999999999</v>
      </c>
      <c r="K49" s="22">
        <f t="shared" si="7"/>
        <v>3.6107999999999998</v>
      </c>
      <c r="L49" s="22">
        <f t="shared" si="8"/>
        <v>0.58320000000000005</v>
      </c>
      <c r="M49" s="156">
        <f t="shared" si="9"/>
        <v>12</v>
      </c>
      <c r="N49" s="23"/>
      <c r="P49" s="38">
        <f t="shared" si="12"/>
        <v>5.0064000000000002</v>
      </c>
      <c r="Q49" s="38">
        <f t="shared" si="13"/>
        <v>2.7995999999999999</v>
      </c>
      <c r="R49" s="38">
        <f t="shared" si="14"/>
        <v>3.6107999999999998</v>
      </c>
      <c r="S49" s="38">
        <f t="shared" si="15"/>
        <v>0.58320000000000005</v>
      </c>
      <c r="T49" s="38">
        <f t="shared" si="10"/>
        <v>12</v>
      </c>
    </row>
    <row r="50" spans="1:20">
      <c r="A50" s="8" t="s">
        <v>92</v>
      </c>
      <c r="B50" s="204">
        <v>12</v>
      </c>
      <c r="C50" s="204">
        <v>12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5.0064000000000002</v>
      </c>
      <c r="J50" s="22">
        <f t="shared" si="6"/>
        <v>2.7995999999999999</v>
      </c>
      <c r="K50" s="22">
        <f t="shared" si="7"/>
        <v>3.6107999999999998</v>
      </c>
      <c r="L50" s="22">
        <f t="shared" si="8"/>
        <v>0.58320000000000005</v>
      </c>
      <c r="M50" s="156">
        <f t="shared" si="9"/>
        <v>12</v>
      </c>
      <c r="N50" s="23"/>
      <c r="P50" s="38">
        <f t="shared" si="12"/>
        <v>5.0064000000000002</v>
      </c>
      <c r="Q50" s="38">
        <f t="shared" si="13"/>
        <v>2.7995999999999999</v>
      </c>
      <c r="R50" s="38">
        <f t="shared" si="14"/>
        <v>3.6107999999999998</v>
      </c>
      <c r="S50" s="38">
        <f t="shared" si="15"/>
        <v>0.58320000000000005</v>
      </c>
      <c r="T50" s="38">
        <f t="shared" si="10"/>
        <v>12</v>
      </c>
    </row>
    <row r="51" spans="1:20">
      <c r="A51" s="8" t="s">
        <v>93</v>
      </c>
      <c r="B51" s="204">
        <v>12</v>
      </c>
      <c r="C51" s="204">
        <v>12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5.0064000000000002</v>
      </c>
      <c r="J51" s="22">
        <f t="shared" si="6"/>
        <v>2.7995999999999999</v>
      </c>
      <c r="K51" s="22">
        <f t="shared" si="7"/>
        <v>3.6107999999999998</v>
      </c>
      <c r="L51" s="22">
        <f t="shared" si="8"/>
        <v>0.58320000000000005</v>
      </c>
      <c r="M51" s="156">
        <f t="shared" si="9"/>
        <v>12</v>
      </c>
      <c r="N51" s="23"/>
      <c r="P51" s="38">
        <f t="shared" si="12"/>
        <v>5.0064000000000002</v>
      </c>
      <c r="Q51" s="38">
        <f t="shared" si="13"/>
        <v>2.7995999999999999</v>
      </c>
      <c r="R51" s="38">
        <f t="shared" si="14"/>
        <v>3.6107999999999998</v>
      </c>
      <c r="S51" s="38">
        <f t="shared" si="15"/>
        <v>0.58320000000000005</v>
      </c>
      <c r="T51" s="38">
        <f t="shared" si="10"/>
        <v>12</v>
      </c>
    </row>
    <row r="52" spans="1:20">
      <c r="A52" s="8" t="s">
        <v>94</v>
      </c>
      <c r="B52" s="204">
        <v>12</v>
      </c>
      <c r="C52" s="204">
        <v>12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5.0064000000000002</v>
      </c>
      <c r="J52" s="22">
        <f t="shared" si="6"/>
        <v>2.7995999999999999</v>
      </c>
      <c r="K52" s="22">
        <f t="shared" si="7"/>
        <v>3.6107999999999998</v>
      </c>
      <c r="L52" s="22">
        <f t="shared" si="8"/>
        <v>0.58320000000000005</v>
      </c>
      <c r="M52" s="156">
        <f t="shared" si="9"/>
        <v>12</v>
      </c>
      <c r="N52" s="23"/>
      <c r="P52" s="38">
        <f t="shared" si="12"/>
        <v>5.0064000000000002</v>
      </c>
      <c r="Q52" s="38">
        <f t="shared" si="13"/>
        <v>2.7995999999999999</v>
      </c>
      <c r="R52" s="38">
        <f t="shared" si="14"/>
        <v>3.6107999999999998</v>
      </c>
      <c r="S52" s="38">
        <f t="shared" si="15"/>
        <v>0.58320000000000005</v>
      </c>
      <c r="T52" s="38">
        <f t="shared" si="10"/>
        <v>12</v>
      </c>
    </row>
    <row r="53" spans="1:20">
      <c r="A53" s="8" t="s">
        <v>95</v>
      </c>
      <c r="B53" s="204">
        <v>12</v>
      </c>
      <c r="C53" s="204">
        <v>12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5.0064000000000002</v>
      </c>
      <c r="J53" s="22">
        <f t="shared" si="6"/>
        <v>2.7995999999999999</v>
      </c>
      <c r="K53" s="22">
        <f t="shared" si="7"/>
        <v>3.6107999999999998</v>
      </c>
      <c r="L53" s="22">
        <f t="shared" si="8"/>
        <v>0.58320000000000005</v>
      </c>
      <c r="M53" s="156">
        <f t="shared" si="9"/>
        <v>12</v>
      </c>
      <c r="N53" s="23"/>
      <c r="P53" s="38">
        <f t="shared" si="12"/>
        <v>5.0064000000000002</v>
      </c>
      <c r="Q53" s="38">
        <f t="shared" si="13"/>
        <v>2.7995999999999999</v>
      </c>
      <c r="R53" s="38">
        <f t="shared" si="14"/>
        <v>3.6107999999999998</v>
      </c>
      <c r="S53" s="38">
        <f t="shared" si="15"/>
        <v>0.58320000000000005</v>
      </c>
      <c r="T53" s="38">
        <f t="shared" si="10"/>
        <v>12</v>
      </c>
    </row>
    <row r="54" spans="1:20">
      <c r="A54" s="8" t="s">
        <v>96</v>
      </c>
      <c r="B54" s="204">
        <v>12</v>
      </c>
      <c r="C54" s="204">
        <v>12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5.0064000000000002</v>
      </c>
      <c r="J54" s="22">
        <f t="shared" si="6"/>
        <v>2.7995999999999999</v>
      </c>
      <c r="K54" s="22">
        <f t="shared" si="7"/>
        <v>3.6107999999999998</v>
      </c>
      <c r="L54" s="22">
        <f t="shared" si="8"/>
        <v>0.58320000000000005</v>
      </c>
      <c r="M54" s="156">
        <f t="shared" si="9"/>
        <v>12</v>
      </c>
      <c r="N54" s="23"/>
      <c r="P54" s="38">
        <f t="shared" si="12"/>
        <v>5.0064000000000002</v>
      </c>
      <c r="Q54" s="38">
        <f t="shared" si="13"/>
        <v>2.7995999999999999</v>
      </c>
      <c r="R54" s="38">
        <f t="shared" si="14"/>
        <v>3.6107999999999998</v>
      </c>
      <c r="S54" s="38">
        <f t="shared" si="15"/>
        <v>0.58320000000000005</v>
      </c>
      <c r="T54" s="38">
        <f t="shared" si="10"/>
        <v>12</v>
      </c>
    </row>
    <row r="55" spans="1:20">
      <c r="A55" s="8" t="s">
        <v>97</v>
      </c>
      <c r="B55" s="204">
        <v>12</v>
      </c>
      <c r="C55" s="204">
        <v>12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5.0064000000000002</v>
      </c>
      <c r="J55" s="22">
        <f t="shared" si="6"/>
        <v>2.7995999999999999</v>
      </c>
      <c r="K55" s="22">
        <f t="shared" si="7"/>
        <v>3.6107999999999998</v>
      </c>
      <c r="L55" s="22">
        <f t="shared" si="8"/>
        <v>0.58320000000000005</v>
      </c>
      <c r="M55" s="156">
        <f t="shared" si="9"/>
        <v>12</v>
      </c>
      <c r="N55" s="23"/>
      <c r="P55" s="38">
        <f t="shared" si="12"/>
        <v>5.0064000000000002</v>
      </c>
      <c r="Q55" s="38">
        <f t="shared" si="13"/>
        <v>2.7995999999999999</v>
      </c>
      <c r="R55" s="38">
        <f t="shared" si="14"/>
        <v>3.6107999999999998</v>
      </c>
      <c r="S55" s="38">
        <f t="shared" si="15"/>
        <v>0.58320000000000005</v>
      </c>
      <c r="T55" s="38">
        <f t="shared" si="10"/>
        <v>12</v>
      </c>
    </row>
    <row r="56" spans="1:20">
      <c r="A56" s="8" t="s">
        <v>98</v>
      </c>
      <c r="B56" s="204">
        <v>12</v>
      </c>
      <c r="C56" s="204">
        <v>12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5.0064000000000002</v>
      </c>
      <c r="J56" s="22">
        <f t="shared" si="6"/>
        <v>2.7995999999999999</v>
      </c>
      <c r="K56" s="22">
        <f t="shared" si="7"/>
        <v>3.6107999999999998</v>
      </c>
      <c r="L56" s="22">
        <f t="shared" si="8"/>
        <v>0.58320000000000005</v>
      </c>
      <c r="M56" s="156">
        <f t="shared" si="9"/>
        <v>12</v>
      </c>
      <c r="N56" s="23"/>
      <c r="P56" s="38">
        <f t="shared" si="12"/>
        <v>5.0064000000000002</v>
      </c>
      <c r="Q56" s="38">
        <f t="shared" si="13"/>
        <v>2.7995999999999999</v>
      </c>
      <c r="R56" s="38">
        <f t="shared" si="14"/>
        <v>3.6107999999999998</v>
      </c>
      <c r="S56" s="38">
        <f t="shared" si="15"/>
        <v>0.58320000000000005</v>
      </c>
      <c r="T56" s="38">
        <f t="shared" si="10"/>
        <v>12</v>
      </c>
    </row>
    <row r="57" spans="1:20">
      <c r="A57" s="8" t="s">
        <v>99</v>
      </c>
      <c r="B57" s="204">
        <v>12</v>
      </c>
      <c r="C57" s="204">
        <v>12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5.0064000000000002</v>
      </c>
      <c r="J57" s="22">
        <f t="shared" si="6"/>
        <v>2.7995999999999999</v>
      </c>
      <c r="K57" s="22">
        <f t="shared" si="7"/>
        <v>3.6107999999999998</v>
      </c>
      <c r="L57" s="22">
        <f t="shared" si="8"/>
        <v>0.58320000000000005</v>
      </c>
      <c r="M57" s="156">
        <f t="shared" si="9"/>
        <v>12</v>
      </c>
      <c r="N57" s="23"/>
      <c r="P57" s="38">
        <f t="shared" si="12"/>
        <v>5.0064000000000002</v>
      </c>
      <c r="Q57" s="38">
        <f t="shared" si="13"/>
        <v>2.7995999999999999</v>
      </c>
      <c r="R57" s="38">
        <f t="shared" si="14"/>
        <v>3.6107999999999998</v>
      </c>
      <c r="S57" s="38">
        <f t="shared" si="15"/>
        <v>0.58320000000000005</v>
      </c>
      <c r="T57" s="38">
        <f t="shared" si="10"/>
        <v>12</v>
      </c>
    </row>
    <row r="58" spans="1:20">
      <c r="A58" s="8" t="s">
        <v>100</v>
      </c>
      <c r="B58" s="204">
        <v>12</v>
      </c>
      <c r="C58" s="204">
        <v>12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5.0064000000000002</v>
      </c>
      <c r="J58" s="22">
        <f t="shared" si="6"/>
        <v>2.7995999999999999</v>
      </c>
      <c r="K58" s="22">
        <f t="shared" si="7"/>
        <v>3.6107999999999998</v>
      </c>
      <c r="L58" s="22">
        <f t="shared" si="8"/>
        <v>0.58320000000000005</v>
      </c>
      <c r="M58" s="156">
        <f t="shared" si="9"/>
        <v>12</v>
      </c>
      <c r="N58" s="23"/>
      <c r="P58" s="38">
        <f t="shared" si="12"/>
        <v>5.0064000000000002</v>
      </c>
      <c r="Q58" s="38">
        <f t="shared" si="13"/>
        <v>2.7995999999999999</v>
      </c>
      <c r="R58" s="38">
        <f t="shared" si="14"/>
        <v>3.6107999999999998</v>
      </c>
      <c r="S58" s="38">
        <f t="shared" si="15"/>
        <v>0.58320000000000005</v>
      </c>
      <c r="T58" s="38">
        <f t="shared" si="10"/>
        <v>12</v>
      </c>
    </row>
    <row r="59" spans="1:20">
      <c r="A59" s="8" t="s">
        <v>101</v>
      </c>
      <c r="B59" s="204">
        <v>12</v>
      </c>
      <c r="C59" s="204">
        <v>12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5.0064000000000002</v>
      </c>
      <c r="J59" s="22">
        <f t="shared" si="6"/>
        <v>2.7995999999999999</v>
      </c>
      <c r="K59" s="22">
        <f t="shared" si="7"/>
        <v>3.6107999999999998</v>
      </c>
      <c r="L59" s="22">
        <f t="shared" si="8"/>
        <v>0.58320000000000005</v>
      </c>
      <c r="M59" s="156">
        <f t="shared" si="9"/>
        <v>12</v>
      </c>
      <c r="N59" s="23"/>
      <c r="P59" s="38">
        <f t="shared" si="12"/>
        <v>5.0064000000000002</v>
      </c>
      <c r="Q59" s="38">
        <f t="shared" si="13"/>
        <v>2.7995999999999999</v>
      </c>
      <c r="R59" s="38">
        <f t="shared" si="14"/>
        <v>3.6107999999999998</v>
      </c>
      <c r="S59" s="38">
        <f t="shared" si="15"/>
        <v>0.58320000000000005</v>
      </c>
      <c r="T59" s="38">
        <f t="shared" si="10"/>
        <v>12</v>
      </c>
    </row>
    <row r="60" spans="1:20">
      <c r="A60" s="8" t="s">
        <v>102</v>
      </c>
      <c r="B60" s="204">
        <v>12</v>
      </c>
      <c r="C60" s="204">
        <v>12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5.0064000000000002</v>
      </c>
      <c r="J60" s="22">
        <f t="shared" si="6"/>
        <v>2.7995999999999999</v>
      </c>
      <c r="K60" s="22">
        <f t="shared" si="7"/>
        <v>3.6107999999999998</v>
      </c>
      <c r="L60" s="22">
        <f t="shared" si="8"/>
        <v>0.58320000000000005</v>
      </c>
      <c r="M60" s="156">
        <f t="shared" si="9"/>
        <v>12</v>
      </c>
      <c r="N60" s="23"/>
      <c r="P60" s="38">
        <f t="shared" si="12"/>
        <v>5.0064000000000002</v>
      </c>
      <c r="Q60" s="38">
        <f t="shared" si="13"/>
        <v>2.7995999999999999</v>
      </c>
      <c r="R60" s="38">
        <f t="shared" si="14"/>
        <v>3.6107999999999998</v>
      </c>
      <c r="S60" s="38">
        <f t="shared" si="15"/>
        <v>0.58320000000000005</v>
      </c>
      <c r="T60" s="38">
        <f t="shared" si="10"/>
        <v>12</v>
      </c>
    </row>
    <row r="61" spans="1:20">
      <c r="A61" s="8" t="s">
        <v>103</v>
      </c>
      <c r="B61" s="204">
        <v>12</v>
      </c>
      <c r="C61" s="204">
        <v>12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5.0064000000000002</v>
      </c>
      <c r="J61" s="22">
        <f t="shared" si="6"/>
        <v>2.7995999999999999</v>
      </c>
      <c r="K61" s="22">
        <f t="shared" si="7"/>
        <v>3.6107999999999998</v>
      </c>
      <c r="L61" s="22">
        <f t="shared" si="8"/>
        <v>0.58320000000000005</v>
      </c>
      <c r="M61" s="156">
        <f t="shared" si="9"/>
        <v>12</v>
      </c>
      <c r="N61" s="23"/>
      <c r="P61" s="38">
        <f t="shared" si="12"/>
        <v>5.0064000000000002</v>
      </c>
      <c r="Q61" s="38">
        <f t="shared" si="13"/>
        <v>2.7995999999999999</v>
      </c>
      <c r="R61" s="38">
        <f t="shared" si="14"/>
        <v>3.6107999999999998</v>
      </c>
      <c r="S61" s="38">
        <f t="shared" si="15"/>
        <v>0.58320000000000005</v>
      </c>
      <c r="T61" s="38">
        <f t="shared" si="10"/>
        <v>12</v>
      </c>
    </row>
    <row r="62" spans="1:20">
      <c r="A62" s="8" t="s">
        <v>104</v>
      </c>
      <c r="B62" s="204">
        <v>12</v>
      </c>
      <c r="C62" s="204">
        <v>12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5.0064000000000002</v>
      </c>
      <c r="J62" s="22">
        <f t="shared" si="6"/>
        <v>2.7995999999999999</v>
      </c>
      <c r="K62" s="22">
        <f t="shared" si="7"/>
        <v>3.6107999999999998</v>
      </c>
      <c r="L62" s="22">
        <f t="shared" si="8"/>
        <v>0.58320000000000005</v>
      </c>
      <c r="M62" s="156">
        <f t="shared" si="9"/>
        <v>12</v>
      </c>
      <c r="N62" s="23"/>
      <c r="P62" s="38">
        <f t="shared" si="12"/>
        <v>5.0064000000000002</v>
      </c>
      <c r="Q62" s="38">
        <f t="shared" si="13"/>
        <v>2.7995999999999999</v>
      </c>
      <c r="R62" s="38">
        <f t="shared" si="14"/>
        <v>3.6107999999999998</v>
      </c>
      <c r="S62" s="38">
        <f t="shared" si="15"/>
        <v>0.58320000000000005</v>
      </c>
      <c r="T62" s="38">
        <f t="shared" si="10"/>
        <v>12</v>
      </c>
    </row>
    <row r="63" spans="1:20">
      <c r="A63" s="8" t="s">
        <v>105</v>
      </c>
      <c r="B63" s="204">
        <v>12</v>
      </c>
      <c r="C63" s="204">
        <v>12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5.0064000000000002</v>
      </c>
      <c r="J63" s="22">
        <f t="shared" si="6"/>
        <v>2.7995999999999999</v>
      </c>
      <c r="K63" s="22">
        <f t="shared" si="7"/>
        <v>3.6107999999999998</v>
      </c>
      <c r="L63" s="22">
        <f t="shared" si="8"/>
        <v>0.58320000000000005</v>
      </c>
      <c r="M63" s="156">
        <f t="shared" si="9"/>
        <v>12</v>
      </c>
      <c r="N63" s="23"/>
      <c r="P63" s="38">
        <f t="shared" si="12"/>
        <v>5.0064000000000002</v>
      </c>
      <c r="Q63" s="38">
        <f t="shared" si="13"/>
        <v>2.7995999999999999</v>
      </c>
      <c r="R63" s="38">
        <f t="shared" si="14"/>
        <v>3.6107999999999998</v>
      </c>
      <c r="S63" s="38">
        <f t="shared" si="15"/>
        <v>0.58320000000000005</v>
      </c>
      <c r="T63" s="38">
        <f t="shared" si="10"/>
        <v>12</v>
      </c>
    </row>
    <row r="64" spans="1:20">
      <c r="A64" s="8" t="s">
        <v>106</v>
      </c>
      <c r="B64" s="204">
        <v>12</v>
      </c>
      <c r="C64" s="204">
        <v>12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5.0064000000000002</v>
      </c>
      <c r="J64" s="22">
        <f t="shared" si="6"/>
        <v>2.7995999999999999</v>
      </c>
      <c r="K64" s="22">
        <f t="shared" si="7"/>
        <v>3.6107999999999998</v>
      </c>
      <c r="L64" s="22">
        <f t="shared" si="8"/>
        <v>0.58320000000000005</v>
      </c>
      <c r="M64" s="156">
        <f t="shared" si="9"/>
        <v>12</v>
      </c>
      <c r="N64" s="23"/>
      <c r="P64" s="38">
        <f t="shared" si="12"/>
        <v>5.0064000000000002</v>
      </c>
      <c r="Q64" s="38">
        <f t="shared" si="13"/>
        <v>2.7995999999999999</v>
      </c>
      <c r="R64" s="38">
        <f t="shared" si="14"/>
        <v>3.6107999999999998</v>
      </c>
      <c r="S64" s="38">
        <f t="shared" si="15"/>
        <v>0.58320000000000005</v>
      </c>
      <c r="T64" s="38">
        <f t="shared" si="10"/>
        <v>12</v>
      </c>
    </row>
    <row r="65" spans="1:20">
      <c r="A65" s="8" t="s">
        <v>107</v>
      </c>
      <c r="B65" s="204">
        <v>20</v>
      </c>
      <c r="C65" s="204">
        <v>20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8.3439999999999994</v>
      </c>
      <c r="J65" s="22">
        <f t="shared" si="6"/>
        <v>4.6659999999999995</v>
      </c>
      <c r="K65" s="22">
        <f t="shared" si="7"/>
        <v>6.0179999999999998</v>
      </c>
      <c r="L65" s="22">
        <f t="shared" si="8"/>
        <v>0.97199999999999998</v>
      </c>
      <c r="M65" s="156">
        <f t="shared" si="9"/>
        <v>20</v>
      </c>
      <c r="N65" s="23"/>
      <c r="P65" s="38">
        <f t="shared" si="12"/>
        <v>8.3439999999999994</v>
      </c>
      <c r="Q65" s="38">
        <f t="shared" si="13"/>
        <v>4.6659999999999995</v>
      </c>
      <c r="R65" s="38">
        <f t="shared" si="14"/>
        <v>6.0179999999999998</v>
      </c>
      <c r="S65" s="38">
        <f t="shared" si="15"/>
        <v>0.97199999999999998</v>
      </c>
      <c r="T65" s="38">
        <f t="shared" si="10"/>
        <v>20</v>
      </c>
    </row>
    <row r="66" spans="1:20">
      <c r="A66" s="8" t="s">
        <v>108</v>
      </c>
      <c r="B66" s="204">
        <v>25</v>
      </c>
      <c r="C66" s="204">
        <v>25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10.43</v>
      </c>
      <c r="J66" s="22">
        <f t="shared" si="6"/>
        <v>5.8324999999999996</v>
      </c>
      <c r="K66" s="22">
        <f t="shared" si="7"/>
        <v>7.5225</v>
      </c>
      <c r="L66" s="22">
        <f t="shared" si="8"/>
        <v>1.2150000000000001</v>
      </c>
      <c r="M66" s="156">
        <f t="shared" si="9"/>
        <v>25</v>
      </c>
      <c r="N66" s="23"/>
      <c r="P66" s="38">
        <f t="shared" si="12"/>
        <v>10.43</v>
      </c>
      <c r="Q66" s="38">
        <f t="shared" si="13"/>
        <v>5.8324999999999996</v>
      </c>
      <c r="R66" s="38">
        <f t="shared" si="14"/>
        <v>7.5225</v>
      </c>
      <c r="S66" s="38">
        <f t="shared" si="15"/>
        <v>1.2150000000000001</v>
      </c>
      <c r="T66" s="38">
        <f t="shared" si="10"/>
        <v>25</v>
      </c>
    </row>
    <row r="67" spans="1:20">
      <c r="A67" s="8" t="s">
        <v>109</v>
      </c>
      <c r="B67" s="204">
        <v>25</v>
      </c>
      <c r="C67" s="204">
        <v>25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10.43</v>
      </c>
      <c r="J67" s="22">
        <f t="shared" si="6"/>
        <v>5.8324999999999996</v>
      </c>
      <c r="K67" s="22">
        <f t="shared" si="7"/>
        <v>7.5225</v>
      </c>
      <c r="L67" s="22">
        <f t="shared" si="8"/>
        <v>1.2150000000000001</v>
      </c>
      <c r="M67" s="156">
        <f t="shared" si="9"/>
        <v>25</v>
      </c>
      <c r="N67" s="23"/>
      <c r="P67" s="38">
        <f t="shared" ref="P67:P98" si="17">I67</f>
        <v>10.43</v>
      </c>
      <c r="Q67" s="38">
        <f t="shared" ref="Q67:Q98" si="18">J67</f>
        <v>5.8324999999999996</v>
      </c>
      <c r="R67" s="38">
        <f t="shared" ref="R67:R98" si="19">K67</f>
        <v>7.5225</v>
      </c>
      <c r="S67" s="38">
        <f t="shared" ref="S67:S98" si="20">L67</f>
        <v>1.2150000000000001</v>
      </c>
      <c r="T67" s="38">
        <f t="shared" si="10"/>
        <v>25</v>
      </c>
    </row>
    <row r="68" spans="1:20">
      <c r="A68" s="8" t="s">
        <v>110</v>
      </c>
      <c r="B68" s="204">
        <v>25</v>
      </c>
      <c r="C68" s="204">
        <v>25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10.43</v>
      </c>
      <c r="J68" s="22">
        <f t="shared" ref="J68:J98" si="22">C68*E68/100</f>
        <v>5.8324999999999996</v>
      </c>
      <c r="K68" s="22">
        <f t="shared" ref="K68:K98" si="23">C68*F68/100</f>
        <v>7.5225</v>
      </c>
      <c r="L68" s="22">
        <f t="shared" ref="L68:L98" si="24">C68*G68/100</f>
        <v>1.2150000000000001</v>
      </c>
      <c r="M68" s="156">
        <f t="shared" ref="M68:M98" si="25">SUM(I68:L68)</f>
        <v>25</v>
      </c>
      <c r="N68" s="23"/>
      <c r="P68" s="38">
        <f t="shared" si="17"/>
        <v>10.43</v>
      </c>
      <c r="Q68" s="38">
        <f t="shared" si="18"/>
        <v>5.8324999999999996</v>
      </c>
      <c r="R68" s="38">
        <f t="shared" si="19"/>
        <v>7.5225</v>
      </c>
      <c r="S68" s="38">
        <f t="shared" si="20"/>
        <v>1.2150000000000001</v>
      </c>
      <c r="T68" s="38">
        <f t="shared" ref="T68:T99" si="26">SUM(P68:S68)</f>
        <v>25</v>
      </c>
    </row>
    <row r="69" spans="1:20">
      <c r="A69" s="8" t="s">
        <v>111</v>
      </c>
      <c r="B69" s="204">
        <v>25</v>
      </c>
      <c r="C69" s="204">
        <v>25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10.43</v>
      </c>
      <c r="J69" s="22">
        <f t="shared" si="22"/>
        <v>5.8324999999999996</v>
      </c>
      <c r="K69" s="22">
        <f t="shared" si="23"/>
        <v>7.5225</v>
      </c>
      <c r="L69" s="22">
        <f t="shared" si="24"/>
        <v>1.2150000000000001</v>
      </c>
      <c r="M69" s="156">
        <f t="shared" si="25"/>
        <v>25</v>
      </c>
      <c r="N69" s="23"/>
      <c r="P69" s="38">
        <f t="shared" si="17"/>
        <v>10.43</v>
      </c>
      <c r="Q69" s="38">
        <f t="shared" si="18"/>
        <v>5.8324999999999996</v>
      </c>
      <c r="R69" s="38">
        <f t="shared" si="19"/>
        <v>7.5225</v>
      </c>
      <c r="S69" s="38">
        <f t="shared" si="20"/>
        <v>1.2150000000000001</v>
      </c>
      <c r="T69" s="38">
        <f t="shared" si="26"/>
        <v>25</v>
      </c>
    </row>
    <row r="70" spans="1:20">
      <c r="A70" s="8" t="s">
        <v>112</v>
      </c>
      <c r="B70" s="204">
        <v>25</v>
      </c>
      <c r="C70" s="204">
        <v>25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10.43</v>
      </c>
      <c r="J70" s="22">
        <f t="shared" si="22"/>
        <v>5.8324999999999996</v>
      </c>
      <c r="K70" s="22">
        <f t="shared" si="23"/>
        <v>7.5225</v>
      </c>
      <c r="L70" s="22">
        <f t="shared" si="24"/>
        <v>1.2150000000000001</v>
      </c>
      <c r="M70" s="156">
        <f t="shared" si="25"/>
        <v>25</v>
      </c>
      <c r="N70" s="23"/>
      <c r="P70" s="38">
        <f t="shared" si="17"/>
        <v>10.43</v>
      </c>
      <c r="Q70" s="38">
        <f t="shared" si="18"/>
        <v>5.8324999999999996</v>
      </c>
      <c r="R70" s="38">
        <f t="shared" si="19"/>
        <v>7.5225</v>
      </c>
      <c r="S70" s="38">
        <f t="shared" si="20"/>
        <v>1.2150000000000001</v>
      </c>
      <c r="T70" s="38">
        <f t="shared" si="26"/>
        <v>25</v>
      </c>
    </row>
    <row r="71" spans="1:20">
      <c r="A71" s="8" t="s">
        <v>113</v>
      </c>
      <c r="B71" s="204">
        <v>25</v>
      </c>
      <c r="C71" s="204">
        <v>25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10.43</v>
      </c>
      <c r="J71" s="22">
        <f t="shared" si="22"/>
        <v>5.8324999999999996</v>
      </c>
      <c r="K71" s="22">
        <f t="shared" si="23"/>
        <v>7.5225</v>
      </c>
      <c r="L71" s="22">
        <f t="shared" si="24"/>
        <v>1.2150000000000001</v>
      </c>
      <c r="M71" s="156">
        <f t="shared" si="25"/>
        <v>25</v>
      </c>
      <c r="N71" s="23"/>
      <c r="P71" s="38">
        <f t="shared" si="17"/>
        <v>10.43</v>
      </c>
      <c r="Q71" s="38">
        <f t="shared" si="18"/>
        <v>5.8324999999999996</v>
      </c>
      <c r="R71" s="38">
        <f t="shared" si="19"/>
        <v>7.5225</v>
      </c>
      <c r="S71" s="38">
        <f t="shared" si="20"/>
        <v>1.2150000000000001</v>
      </c>
      <c r="T71" s="38">
        <f t="shared" si="26"/>
        <v>25</v>
      </c>
    </row>
    <row r="72" spans="1:20">
      <c r="A72" s="8" t="s">
        <v>114</v>
      </c>
      <c r="B72" s="204">
        <v>25</v>
      </c>
      <c r="C72" s="204">
        <v>25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10.43</v>
      </c>
      <c r="J72" s="22">
        <f t="shared" si="22"/>
        <v>5.8324999999999996</v>
      </c>
      <c r="K72" s="22">
        <f t="shared" si="23"/>
        <v>7.5225</v>
      </c>
      <c r="L72" s="22">
        <f t="shared" si="24"/>
        <v>1.2150000000000001</v>
      </c>
      <c r="M72" s="156">
        <f t="shared" si="25"/>
        <v>25</v>
      </c>
      <c r="N72" s="23"/>
      <c r="P72" s="38">
        <f t="shared" si="17"/>
        <v>10.43</v>
      </c>
      <c r="Q72" s="38">
        <f t="shared" si="18"/>
        <v>5.8324999999999996</v>
      </c>
      <c r="R72" s="38">
        <f t="shared" si="19"/>
        <v>7.5225</v>
      </c>
      <c r="S72" s="38">
        <f t="shared" si="20"/>
        <v>1.2150000000000001</v>
      </c>
      <c r="T72" s="38">
        <f t="shared" si="26"/>
        <v>25</v>
      </c>
    </row>
    <row r="73" spans="1:20">
      <c r="A73" s="8" t="s">
        <v>115</v>
      </c>
      <c r="B73" s="204">
        <v>25</v>
      </c>
      <c r="C73" s="204">
        <v>25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10.43</v>
      </c>
      <c r="J73" s="22">
        <f t="shared" si="22"/>
        <v>5.8324999999999996</v>
      </c>
      <c r="K73" s="22">
        <f t="shared" si="23"/>
        <v>7.5225</v>
      </c>
      <c r="L73" s="22">
        <f t="shared" si="24"/>
        <v>1.2150000000000001</v>
      </c>
      <c r="M73" s="156">
        <f t="shared" si="25"/>
        <v>25</v>
      </c>
      <c r="N73" s="23"/>
      <c r="P73" s="38">
        <f t="shared" si="17"/>
        <v>10.43</v>
      </c>
      <c r="Q73" s="38">
        <f t="shared" si="18"/>
        <v>5.8324999999999996</v>
      </c>
      <c r="R73" s="38">
        <f t="shared" si="19"/>
        <v>7.5225</v>
      </c>
      <c r="S73" s="38">
        <f t="shared" si="20"/>
        <v>1.2150000000000001</v>
      </c>
      <c r="T73" s="38">
        <f t="shared" si="26"/>
        <v>25</v>
      </c>
    </row>
    <row r="74" spans="1:20">
      <c r="A74" s="8" t="s">
        <v>116</v>
      </c>
      <c r="B74" s="204">
        <v>25</v>
      </c>
      <c r="C74" s="204">
        <v>25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10.43</v>
      </c>
      <c r="J74" s="22">
        <f t="shared" si="22"/>
        <v>5.8324999999999996</v>
      </c>
      <c r="K74" s="22">
        <f t="shared" si="23"/>
        <v>7.5225</v>
      </c>
      <c r="L74" s="22">
        <f t="shared" si="24"/>
        <v>1.2150000000000001</v>
      </c>
      <c r="M74" s="156">
        <f t="shared" si="25"/>
        <v>25</v>
      </c>
      <c r="N74" s="23"/>
      <c r="P74" s="38">
        <f t="shared" si="17"/>
        <v>10.43</v>
      </c>
      <c r="Q74" s="38">
        <f t="shared" si="18"/>
        <v>5.8324999999999996</v>
      </c>
      <c r="R74" s="38">
        <f t="shared" si="19"/>
        <v>7.5225</v>
      </c>
      <c r="S74" s="38">
        <f t="shared" si="20"/>
        <v>1.2150000000000001</v>
      </c>
      <c r="T74" s="38">
        <f t="shared" si="26"/>
        <v>25</v>
      </c>
    </row>
    <row r="75" spans="1:20">
      <c r="A75" s="8" t="s">
        <v>117</v>
      </c>
      <c r="B75" s="204">
        <v>25</v>
      </c>
      <c r="C75" s="204">
        <v>25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10.43</v>
      </c>
      <c r="J75" s="22">
        <f t="shared" si="22"/>
        <v>5.8324999999999996</v>
      </c>
      <c r="K75" s="22">
        <f t="shared" si="23"/>
        <v>7.5225</v>
      </c>
      <c r="L75" s="22">
        <f t="shared" si="24"/>
        <v>1.2150000000000001</v>
      </c>
      <c r="M75" s="156">
        <f t="shared" si="25"/>
        <v>25</v>
      </c>
      <c r="N75" s="23"/>
      <c r="P75" s="38">
        <f t="shared" si="17"/>
        <v>10.43</v>
      </c>
      <c r="Q75" s="38">
        <f t="shared" si="18"/>
        <v>5.8324999999999996</v>
      </c>
      <c r="R75" s="38">
        <f t="shared" si="19"/>
        <v>7.5225</v>
      </c>
      <c r="S75" s="38">
        <f t="shared" si="20"/>
        <v>1.2150000000000001</v>
      </c>
      <c r="T75" s="38">
        <f t="shared" si="26"/>
        <v>25</v>
      </c>
    </row>
    <row r="76" spans="1:20">
      <c r="A76" s="8" t="s">
        <v>118</v>
      </c>
      <c r="B76" s="204">
        <v>25</v>
      </c>
      <c r="C76" s="204">
        <v>25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10.43</v>
      </c>
      <c r="J76" s="22">
        <f t="shared" si="22"/>
        <v>5.8324999999999996</v>
      </c>
      <c r="K76" s="22">
        <f t="shared" si="23"/>
        <v>7.5225</v>
      </c>
      <c r="L76" s="22">
        <f t="shared" si="24"/>
        <v>1.2150000000000001</v>
      </c>
      <c r="M76" s="156">
        <f t="shared" si="25"/>
        <v>25</v>
      </c>
      <c r="N76" s="23"/>
      <c r="P76" s="38">
        <f t="shared" si="17"/>
        <v>10.43</v>
      </c>
      <c r="Q76" s="38">
        <f t="shared" si="18"/>
        <v>5.8324999999999996</v>
      </c>
      <c r="R76" s="38">
        <f t="shared" si="19"/>
        <v>7.5225</v>
      </c>
      <c r="S76" s="38">
        <f t="shared" si="20"/>
        <v>1.2150000000000001</v>
      </c>
      <c r="T76" s="38">
        <f t="shared" si="26"/>
        <v>25</v>
      </c>
    </row>
    <row r="77" spans="1:20">
      <c r="A77" s="8" t="s">
        <v>119</v>
      </c>
      <c r="B77" s="204">
        <v>25</v>
      </c>
      <c r="C77" s="204">
        <v>25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10.43</v>
      </c>
      <c r="J77" s="22">
        <f t="shared" si="22"/>
        <v>5.8324999999999996</v>
      </c>
      <c r="K77" s="22">
        <f t="shared" si="23"/>
        <v>7.5225</v>
      </c>
      <c r="L77" s="22">
        <f t="shared" si="24"/>
        <v>1.2150000000000001</v>
      </c>
      <c r="M77" s="156">
        <f t="shared" si="25"/>
        <v>25</v>
      </c>
      <c r="N77" s="23"/>
      <c r="P77" s="38">
        <f t="shared" si="17"/>
        <v>10.43</v>
      </c>
      <c r="Q77" s="38">
        <f t="shared" si="18"/>
        <v>5.8324999999999996</v>
      </c>
      <c r="R77" s="38">
        <f t="shared" si="19"/>
        <v>7.5225</v>
      </c>
      <c r="S77" s="38">
        <f t="shared" si="20"/>
        <v>1.2150000000000001</v>
      </c>
      <c r="T77" s="38">
        <f t="shared" si="26"/>
        <v>25</v>
      </c>
    </row>
    <row r="78" spans="1:20">
      <c r="A78" s="8" t="s">
        <v>120</v>
      </c>
      <c r="B78" s="204">
        <v>25</v>
      </c>
      <c r="C78" s="204">
        <v>25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10.43</v>
      </c>
      <c r="J78" s="22">
        <f t="shared" si="22"/>
        <v>5.8324999999999996</v>
      </c>
      <c r="K78" s="22">
        <f t="shared" si="23"/>
        <v>7.5225</v>
      </c>
      <c r="L78" s="22">
        <f t="shared" si="24"/>
        <v>1.2150000000000001</v>
      </c>
      <c r="M78" s="156">
        <f t="shared" si="25"/>
        <v>25</v>
      </c>
      <c r="N78" s="23"/>
      <c r="P78" s="38">
        <f t="shared" si="17"/>
        <v>10.43</v>
      </c>
      <c r="Q78" s="38">
        <f t="shared" si="18"/>
        <v>5.8324999999999996</v>
      </c>
      <c r="R78" s="38">
        <f t="shared" si="19"/>
        <v>7.5225</v>
      </c>
      <c r="S78" s="38">
        <f t="shared" si="20"/>
        <v>1.2150000000000001</v>
      </c>
      <c r="T78" s="38">
        <f t="shared" si="26"/>
        <v>25</v>
      </c>
    </row>
    <row r="79" spans="1:20">
      <c r="A79" s="8" t="s">
        <v>121</v>
      </c>
      <c r="B79" s="204">
        <v>25</v>
      </c>
      <c r="C79" s="204">
        <v>25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10.43</v>
      </c>
      <c r="J79" s="22">
        <f t="shared" si="22"/>
        <v>5.8324999999999996</v>
      </c>
      <c r="K79" s="22">
        <f t="shared" si="23"/>
        <v>7.5225</v>
      </c>
      <c r="L79" s="22">
        <f t="shared" si="24"/>
        <v>1.2150000000000001</v>
      </c>
      <c r="M79" s="156">
        <f t="shared" si="25"/>
        <v>25</v>
      </c>
      <c r="N79" s="23"/>
      <c r="P79" s="38">
        <f t="shared" si="17"/>
        <v>10.43</v>
      </c>
      <c r="Q79" s="38">
        <f t="shared" si="18"/>
        <v>5.8324999999999996</v>
      </c>
      <c r="R79" s="38">
        <f t="shared" si="19"/>
        <v>7.5225</v>
      </c>
      <c r="S79" s="38">
        <f t="shared" si="20"/>
        <v>1.2150000000000001</v>
      </c>
      <c r="T79" s="38">
        <f t="shared" si="26"/>
        <v>25</v>
      </c>
    </row>
    <row r="80" spans="1:20">
      <c r="A80" s="8" t="s">
        <v>122</v>
      </c>
      <c r="B80" s="204">
        <v>25</v>
      </c>
      <c r="C80" s="204">
        <v>25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10.43</v>
      </c>
      <c r="J80" s="22">
        <f t="shared" si="22"/>
        <v>5.8324999999999996</v>
      </c>
      <c r="K80" s="22">
        <f t="shared" si="23"/>
        <v>7.5225</v>
      </c>
      <c r="L80" s="22">
        <f t="shared" si="24"/>
        <v>1.2150000000000001</v>
      </c>
      <c r="M80" s="156">
        <f t="shared" si="25"/>
        <v>25</v>
      </c>
      <c r="N80" s="23"/>
      <c r="P80" s="38">
        <f t="shared" si="17"/>
        <v>10.43</v>
      </c>
      <c r="Q80" s="38">
        <f t="shared" si="18"/>
        <v>5.8324999999999996</v>
      </c>
      <c r="R80" s="38">
        <f t="shared" si="19"/>
        <v>7.5225</v>
      </c>
      <c r="S80" s="38">
        <f t="shared" si="20"/>
        <v>1.2150000000000001</v>
      </c>
      <c r="T80" s="38">
        <f t="shared" si="26"/>
        <v>25</v>
      </c>
    </row>
    <row r="81" spans="1:20">
      <c r="A81" s="8" t="s">
        <v>123</v>
      </c>
      <c r="B81" s="204">
        <v>26.5</v>
      </c>
      <c r="C81" s="204">
        <v>26.5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11.0558</v>
      </c>
      <c r="J81" s="22">
        <f t="shared" si="22"/>
        <v>6.1824500000000002</v>
      </c>
      <c r="K81" s="22">
        <f t="shared" si="23"/>
        <v>7.9738499999999997</v>
      </c>
      <c r="L81" s="22">
        <f t="shared" si="24"/>
        <v>1.2879000000000003</v>
      </c>
      <c r="M81" s="156">
        <f t="shared" si="25"/>
        <v>26.5</v>
      </c>
      <c r="N81" s="23"/>
      <c r="P81" s="38">
        <f t="shared" si="17"/>
        <v>11.0558</v>
      </c>
      <c r="Q81" s="38">
        <f t="shared" si="18"/>
        <v>6.1824500000000002</v>
      </c>
      <c r="R81" s="38">
        <f t="shared" si="19"/>
        <v>7.9738499999999997</v>
      </c>
      <c r="S81" s="38">
        <f t="shared" si="20"/>
        <v>1.2879000000000003</v>
      </c>
      <c r="T81" s="38">
        <f t="shared" si="26"/>
        <v>26.5</v>
      </c>
    </row>
    <row r="82" spans="1:20">
      <c r="A82" s="8" t="s">
        <v>124</v>
      </c>
      <c r="B82" s="204">
        <v>26.5</v>
      </c>
      <c r="C82" s="204">
        <v>26.5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11.0558</v>
      </c>
      <c r="J82" s="22">
        <f t="shared" si="22"/>
        <v>6.1824500000000002</v>
      </c>
      <c r="K82" s="22">
        <f t="shared" si="23"/>
        <v>7.9738499999999997</v>
      </c>
      <c r="L82" s="22">
        <f t="shared" si="24"/>
        <v>1.2879000000000003</v>
      </c>
      <c r="M82" s="156">
        <f t="shared" si="25"/>
        <v>26.5</v>
      </c>
      <c r="N82" s="23"/>
      <c r="P82" s="38">
        <f t="shared" si="17"/>
        <v>11.0558</v>
      </c>
      <c r="Q82" s="38">
        <f t="shared" si="18"/>
        <v>6.1824500000000002</v>
      </c>
      <c r="R82" s="38">
        <f t="shared" si="19"/>
        <v>7.9738499999999997</v>
      </c>
      <c r="S82" s="38">
        <f t="shared" si="20"/>
        <v>1.2879000000000003</v>
      </c>
      <c r="T82" s="38">
        <f t="shared" si="26"/>
        <v>26.5</v>
      </c>
    </row>
    <row r="83" spans="1:20">
      <c r="A83" s="8" t="s">
        <v>125</v>
      </c>
      <c r="B83" s="204">
        <v>26.5</v>
      </c>
      <c r="C83" s="204">
        <v>26.5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11.0558</v>
      </c>
      <c r="J83" s="22">
        <f t="shared" si="22"/>
        <v>6.1824500000000002</v>
      </c>
      <c r="K83" s="22">
        <f t="shared" si="23"/>
        <v>7.9738499999999997</v>
      </c>
      <c r="L83" s="22">
        <f t="shared" si="24"/>
        <v>1.2879000000000003</v>
      </c>
      <c r="M83" s="156">
        <f t="shared" si="25"/>
        <v>26.5</v>
      </c>
      <c r="N83" s="23"/>
      <c r="P83" s="38">
        <f t="shared" si="17"/>
        <v>11.0558</v>
      </c>
      <c r="Q83" s="38">
        <f t="shared" si="18"/>
        <v>6.1824500000000002</v>
      </c>
      <c r="R83" s="38">
        <f t="shared" si="19"/>
        <v>7.9738499999999997</v>
      </c>
      <c r="S83" s="38">
        <f t="shared" si="20"/>
        <v>1.2879000000000003</v>
      </c>
      <c r="T83" s="38">
        <f t="shared" si="26"/>
        <v>26.5</v>
      </c>
    </row>
    <row r="84" spans="1:20">
      <c r="A84" s="8" t="s">
        <v>126</v>
      </c>
      <c r="B84" s="204">
        <v>26.5</v>
      </c>
      <c r="C84" s="204">
        <v>26.5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11.0558</v>
      </c>
      <c r="J84" s="22">
        <f t="shared" si="22"/>
        <v>6.1824500000000002</v>
      </c>
      <c r="K84" s="22">
        <f t="shared" si="23"/>
        <v>7.9738499999999997</v>
      </c>
      <c r="L84" s="22">
        <f t="shared" si="24"/>
        <v>1.2879000000000003</v>
      </c>
      <c r="M84" s="156">
        <f t="shared" si="25"/>
        <v>26.5</v>
      </c>
      <c r="N84" s="23"/>
      <c r="P84" s="38">
        <f t="shared" si="17"/>
        <v>11.0558</v>
      </c>
      <c r="Q84" s="38">
        <f t="shared" si="18"/>
        <v>6.1824500000000002</v>
      </c>
      <c r="R84" s="38">
        <f t="shared" si="19"/>
        <v>7.9738499999999997</v>
      </c>
      <c r="S84" s="38">
        <f t="shared" si="20"/>
        <v>1.2879000000000003</v>
      </c>
      <c r="T84" s="38">
        <f t="shared" si="26"/>
        <v>26.5</v>
      </c>
    </row>
    <row r="85" spans="1:20">
      <c r="A85" s="8" t="s">
        <v>127</v>
      </c>
      <c r="B85" s="204">
        <v>26.5</v>
      </c>
      <c r="C85" s="204">
        <v>26.5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11.0558</v>
      </c>
      <c r="J85" s="22">
        <f t="shared" si="22"/>
        <v>6.1824500000000002</v>
      </c>
      <c r="K85" s="22">
        <f t="shared" si="23"/>
        <v>7.9738499999999997</v>
      </c>
      <c r="L85" s="22">
        <f t="shared" si="24"/>
        <v>1.2879000000000003</v>
      </c>
      <c r="M85" s="156">
        <f t="shared" si="25"/>
        <v>26.5</v>
      </c>
      <c r="N85" s="23"/>
      <c r="P85" s="38">
        <f t="shared" si="17"/>
        <v>11.0558</v>
      </c>
      <c r="Q85" s="38">
        <f t="shared" si="18"/>
        <v>6.1824500000000002</v>
      </c>
      <c r="R85" s="38">
        <f t="shared" si="19"/>
        <v>7.9738499999999997</v>
      </c>
      <c r="S85" s="38">
        <f t="shared" si="20"/>
        <v>1.2879000000000003</v>
      </c>
      <c r="T85" s="38">
        <f t="shared" si="26"/>
        <v>26.5</v>
      </c>
    </row>
    <row r="86" spans="1:20">
      <c r="A86" s="8" t="s">
        <v>128</v>
      </c>
      <c r="B86" s="204">
        <v>26.5</v>
      </c>
      <c r="C86" s="204">
        <v>26.5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11.0558</v>
      </c>
      <c r="J86" s="22">
        <f t="shared" si="22"/>
        <v>6.1824500000000002</v>
      </c>
      <c r="K86" s="22">
        <f t="shared" si="23"/>
        <v>7.9738499999999997</v>
      </c>
      <c r="L86" s="22">
        <f t="shared" si="24"/>
        <v>1.2879000000000003</v>
      </c>
      <c r="M86" s="156">
        <f t="shared" si="25"/>
        <v>26.5</v>
      </c>
      <c r="N86" s="23"/>
      <c r="P86" s="38">
        <f t="shared" si="17"/>
        <v>11.0558</v>
      </c>
      <c r="Q86" s="38">
        <f t="shared" si="18"/>
        <v>6.1824500000000002</v>
      </c>
      <c r="R86" s="38">
        <f t="shared" si="19"/>
        <v>7.9738499999999997</v>
      </c>
      <c r="S86" s="38">
        <f t="shared" si="20"/>
        <v>1.2879000000000003</v>
      </c>
      <c r="T86" s="38">
        <f t="shared" si="26"/>
        <v>26.5</v>
      </c>
    </row>
    <row r="87" spans="1:20">
      <c r="A87" s="8" t="s">
        <v>129</v>
      </c>
      <c r="B87" s="204">
        <v>26.5</v>
      </c>
      <c r="C87" s="204">
        <v>26.5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11.0558</v>
      </c>
      <c r="J87" s="22">
        <f t="shared" si="22"/>
        <v>6.1824500000000002</v>
      </c>
      <c r="K87" s="22">
        <f t="shared" si="23"/>
        <v>7.9738499999999997</v>
      </c>
      <c r="L87" s="22">
        <f t="shared" si="24"/>
        <v>1.2879000000000003</v>
      </c>
      <c r="M87" s="156">
        <f t="shared" si="25"/>
        <v>26.5</v>
      </c>
      <c r="N87" s="23"/>
      <c r="P87" s="38">
        <f t="shared" si="17"/>
        <v>11.0558</v>
      </c>
      <c r="Q87" s="38">
        <f t="shared" si="18"/>
        <v>6.1824500000000002</v>
      </c>
      <c r="R87" s="38">
        <f t="shared" si="19"/>
        <v>7.9738499999999997</v>
      </c>
      <c r="S87" s="38">
        <f t="shared" si="20"/>
        <v>1.2879000000000003</v>
      </c>
      <c r="T87" s="38">
        <f t="shared" si="26"/>
        <v>26.5</v>
      </c>
    </row>
    <row r="88" spans="1:20">
      <c r="A88" s="8" t="s">
        <v>130</v>
      </c>
      <c r="B88" s="204">
        <v>26.5</v>
      </c>
      <c r="C88" s="204">
        <v>26.5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11.0558</v>
      </c>
      <c r="J88" s="22">
        <f t="shared" si="22"/>
        <v>6.1824500000000002</v>
      </c>
      <c r="K88" s="22">
        <f t="shared" si="23"/>
        <v>7.9738499999999997</v>
      </c>
      <c r="L88" s="22">
        <f t="shared" si="24"/>
        <v>1.2879000000000003</v>
      </c>
      <c r="M88" s="156">
        <f t="shared" si="25"/>
        <v>26.5</v>
      </c>
      <c r="N88" s="23"/>
      <c r="P88" s="38">
        <f t="shared" si="17"/>
        <v>11.0558</v>
      </c>
      <c r="Q88" s="38">
        <f t="shared" si="18"/>
        <v>6.1824500000000002</v>
      </c>
      <c r="R88" s="38">
        <f t="shared" si="19"/>
        <v>7.9738499999999997</v>
      </c>
      <c r="S88" s="38">
        <f t="shared" si="20"/>
        <v>1.2879000000000003</v>
      </c>
      <c r="T88" s="38">
        <f t="shared" si="26"/>
        <v>26.5</v>
      </c>
    </row>
    <row r="89" spans="1:20">
      <c r="A89" s="8" t="s">
        <v>131</v>
      </c>
      <c r="B89" s="204">
        <v>26.5</v>
      </c>
      <c r="C89" s="204">
        <v>26.5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11.0558</v>
      </c>
      <c r="J89" s="22">
        <f t="shared" si="22"/>
        <v>6.1824500000000002</v>
      </c>
      <c r="K89" s="22">
        <f t="shared" si="23"/>
        <v>7.9738499999999997</v>
      </c>
      <c r="L89" s="22">
        <f t="shared" si="24"/>
        <v>1.2879000000000003</v>
      </c>
      <c r="M89" s="156">
        <f t="shared" si="25"/>
        <v>26.5</v>
      </c>
      <c r="N89" s="23"/>
      <c r="P89" s="38">
        <f t="shared" si="17"/>
        <v>11.0558</v>
      </c>
      <c r="Q89" s="38">
        <f t="shared" si="18"/>
        <v>6.1824500000000002</v>
      </c>
      <c r="R89" s="38">
        <f t="shared" si="19"/>
        <v>7.9738499999999997</v>
      </c>
      <c r="S89" s="38">
        <f t="shared" si="20"/>
        <v>1.2879000000000003</v>
      </c>
      <c r="T89" s="38">
        <f t="shared" si="26"/>
        <v>26.5</v>
      </c>
    </row>
    <row r="90" spans="1:20">
      <c r="A90" s="8" t="s">
        <v>132</v>
      </c>
      <c r="B90" s="204">
        <v>26.5</v>
      </c>
      <c r="C90" s="204">
        <v>26.5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11.0558</v>
      </c>
      <c r="J90" s="22">
        <f t="shared" si="22"/>
        <v>6.1824500000000002</v>
      </c>
      <c r="K90" s="22">
        <f t="shared" si="23"/>
        <v>7.9738499999999997</v>
      </c>
      <c r="L90" s="22">
        <f t="shared" si="24"/>
        <v>1.2879000000000003</v>
      </c>
      <c r="M90" s="156">
        <f t="shared" si="25"/>
        <v>26.5</v>
      </c>
      <c r="N90" s="23"/>
      <c r="P90" s="38">
        <f t="shared" si="17"/>
        <v>11.0558</v>
      </c>
      <c r="Q90" s="38">
        <f t="shared" si="18"/>
        <v>6.1824500000000002</v>
      </c>
      <c r="R90" s="38">
        <f t="shared" si="19"/>
        <v>7.9738499999999997</v>
      </c>
      <c r="S90" s="38">
        <f t="shared" si="20"/>
        <v>1.2879000000000003</v>
      </c>
      <c r="T90" s="38">
        <f t="shared" si="26"/>
        <v>26.5</v>
      </c>
    </row>
    <row r="91" spans="1:20">
      <c r="A91" s="8" t="s">
        <v>133</v>
      </c>
      <c r="B91" s="204">
        <v>26.5</v>
      </c>
      <c r="C91" s="204">
        <v>26.5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11.0558</v>
      </c>
      <c r="J91" s="22">
        <f t="shared" si="22"/>
        <v>6.1824500000000002</v>
      </c>
      <c r="K91" s="22">
        <f t="shared" si="23"/>
        <v>7.9738499999999997</v>
      </c>
      <c r="L91" s="22">
        <f t="shared" si="24"/>
        <v>1.2879000000000003</v>
      </c>
      <c r="M91" s="156">
        <f t="shared" si="25"/>
        <v>26.5</v>
      </c>
      <c r="N91" s="23"/>
      <c r="P91" s="38">
        <f t="shared" si="17"/>
        <v>11.0558</v>
      </c>
      <c r="Q91" s="38">
        <f t="shared" si="18"/>
        <v>6.1824500000000002</v>
      </c>
      <c r="R91" s="38">
        <f t="shared" si="19"/>
        <v>7.9738499999999997</v>
      </c>
      <c r="S91" s="38">
        <f t="shared" si="20"/>
        <v>1.2879000000000003</v>
      </c>
      <c r="T91" s="38">
        <f t="shared" si="26"/>
        <v>26.5</v>
      </c>
    </row>
    <row r="92" spans="1:20">
      <c r="A92" s="8" t="s">
        <v>134</v>
      </c>
      <c r="B92" s="204">
        <v>26.5</v>
      </c>
      <c r="C92" s="204">
        <v>26.5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11.0558</v>
      </c>
      <c r="J92" s="22">
        <f t="shared" si="22"/>
        <v>6.1824500000000002</v>
      </c>
      <c r="K92" s="22">
        <f t="shared" si="23"/>
        <v>7.9738499999999997</v>
      </c>
      <c r="L92" s="22">
        <f t="shared" si="24"/>
        <v>1.2879000000000003</v>
      </c>
      <c r="M92" s="156">
        <f t="shared" si="25"/>
        <v>26.5</v>
      </c>
      <c r="N92" s="23"/>
      <c r="P92" s="38">
        <f t="shared" si="17"/>
        <v>11.0558</v>
      </c>
      <c r="Q92" s="38">
        <f t="shared" si="18"/>
        <v>6.1824500000000002</v>
      </c>
      <c r="R92" s="38">
        <f t="shared" si="19"/>
        <v>7.9738499999999997</v>
      </c>
      <c r="S92" s="38">
        <f t="shared" si="20"/>
        <v>1.2879000000000003</v>
      </c>
      <c r="T92" s="38">
        <f t="shared" si="26"/>
        <v>26.5</v>
      </c>
    </row>
    <row r="93" spans="1:20">
      <c r="A93" s="8" t="s">
        <v>135</v>
      </c>
      <c r="B93" s="204">
        <v>26.5</v>
      </c>
      <c r="C93" s="204">
        <v>26.5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11.0558</v>
      </c>
      <c r="J93" s="22">
        <f t="shared" si="22"/>
        <v>6.1824500000000002</v>
      </c>
      <c r="K93" s="22">
        <f t="shared" si="23"/>
        <v>7.9738499999999997</v>
      </c>
      <c r="L93" s="22">
        <f t="shared" si="24"/>
        <v>1.2879000000000003</v>
      </c>
      <c r="M93" s="156">
        <f t="shared" si="25"/>
        <v>26.5</v>
      </c>
      <c r="N93" s="23"/>
      <c r="P93" s="38">
        <f t="shared" si="17"/>
        <v>11.0558</v>
      </c>
      <c r="Q93" s="38">
        <f t="shared" si="18"/>
        <v>6.1824500000000002</v>
      </c>
      <c r="R93" s="38">
        <f t="shared" si="19"/>
        <v>7.9738499999999997</v>
      </c>
      <c r="S93" s="38">
        <f t="shared" si="20"/>
        <v>1.2879000000000003</v>
      </c>
      <c r="T93" s="38">
        <f t="shared" si="26"/>
        <v>26.5</v>
      </c>
    </row>
    <row r="94" spans="1:20">
      <c r="A94" s="8" t="s">
        <v>136</v>
      </c>
      <c r="B94" s="204">
        <v>26.5</v>
      </c>
      <c r="C94" s="204">
        <v>26.5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11.0558</v>
      </c>
      <c r="J94" s="22">
        <f t="shared" si="22"/>
        <v>6.1824500000000002</v>
      </c>
      <c r="K94" s="22">
        <f t="shared" si="23"/>
        <v>7.9738499999999997</v>
      </c>
      <c r="L94" s="22">
        <f t="shared" si="24"/>
        <v>1.2879000000000003</v>
      </c>
      <c r="M94" s="156">
        <f t="shared" si="25"/>
        <v>26.5</v>
      </c>
      <c r="N94" s="23"/>
      <c r="P94" s="38">
        <f t="shared" si="17"/>
        <v>11.0558</v>
      </c>
      <c r="Q94" s="38">
        <f t="shared" si="18"/>
        <v>6.1824500000000002</v>
      </c>
      <c r="R94" s="38">
        <f t="shared" si="19"/>
        <v>7.9738499999999997</v>
      </c>
      <c r="S94" s="38">
        <f t="shared" si="20"/>
        <v>1.2879000000000003</v>
      </c>
      <c r="T94" s="38">
        <f t="shared" si="26"/>
        <v>26.5</v>
      </c>
    </row>
    <row r="95" spans="1:20">
      <c r="A95" s="8" t="s">
        <v>137</v>
      </c>
      <c r="B95" s="204">
        <v>26.5</v>
      </c>
      <c r="C95" s="204">
        <v>26.5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11.0558</v>
      </c>
      <c r="J95" s="22">
        <f t="shared" si="22"/>
        <v>6.1824500000000002</v>
      </c>
      <c r="K95" s="22">
        <f t="shared" si="23"/>
        <v>7.9738499999999997</v>
      </c>
      <c r="L95" s="22">
        <f t="shared" si="24"/>
        <v>1.2879000000000003</v>
      </c>
      <c r="M95" s="156">
        <f t="shared" si="25"/>
        <v>26.5</v>
      </c>
      <c r="N95" s="23"/>
      <c r="P95" s="38">
        <f t="shared" si="17"/>
        <v>11.0558</v>
      </c>
      <c r="Q95" s="38">
        <f t="shared" si="18"/>
        <v>6.1824500000000002</v>
      </c>
      <c r="R95" s="38">
        <f t="shared" si="19"/>
        <v>7.9738499999999997</v>
      </c>
      <c r="S95" s="38">
        <f t="shared" si="20"/>
        <v>1.2879000000000003</v>
      </c>
      <c r="T95" s="38">
        <f t="shared" si="26"/>
        <v>26.5</v>
      </c>
    </row>
    <row r="96" spans="1:20">
      <c r="A96" s="8" t="s">
        <v>138</v>
      </c>
      <c r="B96" s="204">
        <v>26.5</v>
      </c>
      <c r="C96" s="204">
        <v>26.5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11.0558</v>
      </c>
      <c r="J96" s="22">
        <f t="shared" si="22"/>
        <v>6.1824500000000002</v>
      </c>
      <c r="K96" s="22">
        <f t="shared" si="23"/>
        <v>7.9738499999999997</v>
      </c>
      <c r="L96" s="22">
        <f t="shared" si="24"/>
        <v>1.2879000000000003</v>
      </c>
      <c r="M96" s="156">
        <f t="shared" si="25"/>
        <v>26.5</v>
      </c>
      <c r="N96" s="23"/>
      <c r="P96" s="38">
        <f t="shared" si="17"/>
        <v>11.0558</v>
      </c>
      <c r="Q96" s="38">
        <f t="shared" si="18"/>
        <v>6.1824500000000002</v>
      </c>
      <c r="R96" s="38">
        <f t="shared" si="19"/>
        <v>7.9738499999999997</v>
      </c>
      <c r="S96" s="38">
        <f t="shared" si="20"/>
        <v>1.2879000000000003</v>
      </c>
      <c r="T96" s="38">
        <f t="shared" si="26"/>
        <v>26.5</v>
      </c>
    </row>
    <row r="97" spans="1:23">
      <c r="A97" s="8" t="s">
        <v>139</v>
      </c>
      <c r="B97" s="204">
        <v>26.5</v>
      </c>
      <c r="C97" s="204">
        <v>26.5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11.0558</v>
      </c>
      <c r="J97" s="22">
        <f t="shared" si="22"/>
        <v>6.1824500000000002</v>
      </c>
      <c r="K97" s="22">
        <f t="shared" si="23"/>
        <v>7.9738499999999997</v>
      </c>
      <c r="L97" s="22">
        <f t="shared" si="24"/>
        <v>1.2879000000000003</v>
      </c>
      <c r="M97" s="156">
        <f t="shared" si="25"/>
        <v>26.5</v>
      </c>
      <c r="N97" s="23"/>
      <c r="P97" s="38">
        <f t="shared" si="17"/>
        <v>11.0558</v>
      </c>
      <c r="Q97" s="38">
        <f t="shared" si="18"/>
        <v>6.1824500000000002</v>
      </c>
      <c r="R97" s="38">
        <f t="shared" si="19"/>
        <v>7.9738499999999997</v>
      </c>
      <c r="S97" s="38">
        <f t="shared" si="20"/>
        <v>1.2879000000000003</v>
      </c>
      <c r="T97" s="38">
        <f t="shared" si="26"/>
        <v>26.5</v>
      </c>
    </row>
    <row r="98" spans="1:23" ht="15.75" thickBot="1">
      <c r="A98" s="8" t="s">
        <v>140</v>
      </c>
      <c r="B98" s="204">
        <v>26.5</v>
      </c>
      <c r="C98" s="204">
        <v>26.5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11.0558</v>
      </c>
      <c r="J98" s="22">
        <f t="shared" si="22"/>
        <v>6.1824500000000002</v>
      </c>
      <c r="K98" s="22">
        <f t="shared" si="23"/>
        <v>7.9738499999999997</v>
      </c>
      <c r="L98" s="22">
        <f t="shared" si="24"/>
        <v>1.2879000000000003</v>
      </c>
      <c r="M98" s="156">
        <f t="shared" si="25"/>
        <v>26.5</v>
      </c>
      <c r="N98" s="23"/>
      <c r="P98" s="38">
        <f t="shared" si="17"/>
        <v>11.0558</v>
      </c>
      <c r="Q98" s="38">
        <f t="shared" si="18"/>
        <v>6.1824500000000002</v>
      </c>
      <c r="R98" s="38">
        <f t="shared" si="19"/>
        <v>7.9738499999999997</v>
      </c>
      <c r="S98" s="38">
        <f t="shared" si="20"/>
        <v>1.2879000000000003</v>
      </c>
      <c r="T98" s="38">
        <f t="shared" si="26"/>
        <v>26.5</v>
      </c>
    </row>
    <row r="99" spans="1:23" ht="15.75" thickBot="1">
      <c r="A99" s="8" t="s">
        <v>171</v>
      </c>
      <c r="B99" s="21">
        <f t="shared" ref="B99:H99" si="27">SUM(B3:B98)/4000</f>
        <v>0.40400000000000003</v>
      </c>
      <c r="C99" s="21">
        <f t="shared" si="27"/>
        <v>0.40764999999999996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0.17007157999999994</v>
      </c>
      <c r="J99" s="157">
        <f t="shared" ref="J99:L99" si="28">SUM(J3:J98)/4000</f>
        <v>9.510474500000006E-2</v>
      </c>
      <c r="K99" s="157">
        <f t="shared" si="28"/>
        <v>0.12266188500000012</v>
      </c>
      <c r="L99" s="157">
        <f t="shared" si="28"/>
        <v>1.9811789999999999E-2</v>
      </c>
      <c r="M99" s="158">
        <f>SUM(M3:M98)/4000</f>
        <v>0.40764999999999996</v>
      </c>
      <c r="N99" s="24"/>
      <c r="P99" s="38">
        <f>SUM(P3:P98)/4000</f>
        <v>0.17007157999999994</v>
      </c>
      <c r="Q99" s="38">
        <f t="shared" ref="Q99:S99" si="29">SUM(Q3:Q98)/4000</f>
        <v>9.510474500000006E-2</v>
      </c>
      <c r="R99" s="38">
        <f t="shared" si="29"/>
        <v>0.12266188500000012</v>
      </c>
      <c r="S99" s="38">
        <f t="shared" si="29"/>
        <v>1.9811789999999999E-2</v>
      </c>
      <c r="T99" s="38">
        <f t="shared" si="26"/>
        <v>0.40765000000000012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45580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437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599.61</v>
      </c>
      <c r="I3" s="54">
        <v>0</v>
      </c>
      <c r="J3" s="54">
        <v>0</v>
      </c>
      <c r="K3" s="54">
        <v>0</v>
      </c>
      <c r="L3" s="54">
        <v>0</v>
      </c>
      <c r="M3" s="73">
        <v>3.37</v>
      </c>
      <c r="N3" s="72">
        <v>0</v>
      </c>
      <c r="O3" s="54">
        <v>0</v>
      </c>
      <c r="P3" s="54">
        <v>0</v>
      </c>
      <c r="Q3" s="54">
        <v>-47</v>
      </c>
      <c r="R3" s="54">
        <v>0</v>
      </c>
      <c r="S3" s="73">
        <v>0</v>
      </c>
      <c r="U3" s="74"/>
      <c r="V3" s="75"/>
      <c r="W3">
        <v>599.61</v>
      </c>
      <c r="X3">
        <v>0</v>
      </c>
      <c r="Y3">
        <v>-47</v>
      </c>
      <c r="Z3">
        <v>3.37</v>
      </c>
      <c r="AA3">
        <v>0</v>
      </c>
    </row>
    <row r="4" spans="1:27">
      <c r="A4" s="113" t="s">
        <v>537</v>
      </c>
      <c r="D4" t="s">
        <v>437</v>
      </c>
      <c r="F4" t="s">
        <v>436</v>
      </c>
      <c r="G4" t="s">
        <v>46</v>
      </c>
      <c r="H4" s="74">
        <v>594.79</v>
      </c>
      <c r="I4" s="47">
        <v>0</v>
      </c>
      <c r="J4" s="47">
        <v>0</v>
      </c>
      <c r="K4" s="47">
        <v>0</v>
      </c>
      <c r="L4" s="47">
        <v>0</v>
      </c>
      <c r="M4" s="75">
        <v>6.07</v>
      </c>
      <c r="N4" s="74">
        <v>0</v>
      </c>
      <c r="O4" s="47">
        <v>0</v>
      </c>
      <c r="P4" s="47">
        <v>0</v>
      </c>
      <c r="Q4" s="47">
        <v>-48</v>
      </c>
      <c r="R4" s="47">
        <v>0</v>
      </c>
      <c r="S4" s="75">
        <v>0</v>
      </c>
      <c r="U4" s="74"/>
      <c r="V4" s="75"/>
      <c r="W4">
        <v>594.79</v>
      </c>
      <c r="X4">
        <v>0</v>
      </c>
      <c r="Y4">
        <v>-48</v>
      </c>
      <c r="Z4">
        <v>6.07</v>
      </c>
      <c r="AA4">
        <v>0</v>
      </c>
    </row>
    <row r="5" spans="1:27">
      <c r="A5" s="113" t="s">
        <v>538</v>
      </c>
      <c r="G5" t="s">
        <v>47</v>
      </c>
      <c r="H5" s="74">
        <v>572.62</v>
      </c>
      <c r="I5" s="47">
        <v>0</v>
      </c>
      <c r="J5" s="47">
        <v>0</v>
      </c>
      <c r="K5" s="47">
        <v>0</v>
      </c>
      <c r="L5" s="47">
        <v>0</v>
      </c>
      <c r="M5" s="75">
        <v>1.35</v>
      </c>
      <c r="N5" s="74">
        <v>0</v>
      </c>
      <c r="O5" s="47">
        <v>0</v>
      </c>
      <c r="P5" s="47">
        <v>0</v>
      </c>
      <c r="Q5" s="47">
        <v>-52</v>
      </c>
      <c r="R5" s="47">
        <v>0</v>
      </c>
      <c r="S5" s="75">
        <v>0</v>
      </c>
      <c r="U5" s="74"/>
      <c r="V5" s="75"/>
      <c r="W5">
        <v>572.62</v>
      </c>
      <c r="X5">
        <v>0</v>
      </c>
      <c r="Y5">
        <v>-52</v>
      </c>
      <c r="Z5">
        <v>1.35</v>
      </c>
      <c r="AA5">
        <v>0</v>
      </c>
    </row>
    <row r="6" spans="1:27">
      <c r="G6" t="s">
        <v>48</v>
      </c>
      <c r="H6" s="74">
        <v>500.31</v>
      </c>
      <c r="I6" s="47">
        <v>0</v>
      </c>
      <c r="J6" s="47">
        <v>0</v>
      </c>
      <c r="K6" s="47">
        <v>0</v>
      </c>
      <c r="L6" s="47">
        <v>0</v>
      </c>
      <c r="M6" s="75">
        <v>0.1</v>
      </c>
      <c r="N6" s="74">
        <v>0</v>
      </c>
      <c r="O6" s="47">
        <v>0</v>
      </c>
      <c r="P6" s="47">
        <v>0</v>
      </c>
      <c r="Q6" s="47">
        <v>-53</v>
      </c>
      <c r="R6" s="47">
        <v>0</v>
      </c>
      <c r="S6" s="75">
        <v>0</v>
      </c>
      <c r="U6" s="74"/>
      <c r="V6" s="75"/>
      <c r="W6">
        <v>500.31</v>
      </c>
      <c r="X6">
        <v>0</v>
      </c>
      <c r="Y6">
        <v>-53</v>
      </c>
      <c r="Z6">
        <v>0.1</v>
      </c>
      <c r="AA6">
        <v>0</v>
      </c>
    </row>
    <row r="7" spans="1:27">
      <c r="G7" t="s">
        <v>49</v>
      </c>
      <c r="H7" s="74">
        <v>477.18</v>
      </c>
      <c r="I7" s="47">
        <v>0</v>
      </c>
      <c r="J7" s="47">
        <v>2.89</v>
      </c>
      <c r="K7" s="47">
        <v>0</v>
      </c>
      <c r="L7" s="47">
        <v>0</v>
      </c>
      <c r="M7" s="75">
        <v>0.48</v>
      </c>
      <c r="N7" s="74">
        <v>0</v>
      </c>
      <c r="O7" s="47">
        <v>0</v>
      </c>
      <c r="P7" s="47">
        <v>0</v>
      </c>
      <c r="Q7" s="47">
        <v>-56</v>
      </c>
      <c r="R7" s="47">
        <v>0</v>
      </c>
      <c r="S7" s="75">
        <v>0</v>
      </c>
      <c r="U7" s="74"/>
      <c r="V7" s="75"/>
      <c r="W7">
        <v>477.18</v>
      </c>
      <c r="X7">
        <v>0</v>
      </c>
      <c r="Y7">
        <v>-56</v>
      </c>
      <c r="Z7">
        <v>0.48</v>
      </c>
      <c r="AA7">
        <v>2.89</v>
      </c>
    </row>
    <row r="8" spans="1:27">
      <c r="G8" t="s">
        <v>50</v>
      </c>
      <c r="H8" s="74">
        <v>452.12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-57</v>
      </c>
      <c r="R8" s="47">
        <v>0</v>
      </c>
      <c r="S8" s="75">
        <v>0</v>
      </c>
      <c r="U8" s="74"/>
      <c r="V8" s="75"/>
      <c r="W8">
        <v>452.12</v>
      </c>
      <c r="X8">
        <v>0</v>
      </c>
      <c r="Y8">
        <v>-57</v>
      </c>
      <c r="Z8">
        <v>0</v>
      </c>
      <c r="AA8">
        <v>0</v>
      </c>
    </row>
    <row r="9" spans="1:27">
      <c r="G9" t="s">
        <v>51</v>
      </c>
      <c r="H9" s="74">
        <v>441.51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-59</v>
      </c>
      <c r="R9" s="47">
        <v>0</v>
      </c>
      <c r="S9" s="75">
        <v>0</v>
      </c>
      <c r="U9" s="74"/>
      <c r="V9" s="75"/>
      <c r="W9">
        <v>441.51</v>
      </c>
      <c r="X9">
        <v>0</v>
      </c>
      <c r="Y9">
        <v>-59</v>
      </c>
      <c r="Z9">
        <v>0</v>
      </c>
      <c r="AA9">
        <v>0</v>
      </c>
    </row>
    <row r="10" spans="1:27">
      <c r="G10" t="s">
        <v>52</v>
      </c>
      <c r="H10" s="74">
        <v>455.97</v>
      </c>
      <c r="I10" s="47">
        <v>0</v>
      </c>
      <c r="J10" s="47">
        <v>0</v>
      </c>
      <c r="K10" s="47">
        <v>0</v>
      </c>
      <c r="L10" s="47">
        <v>0</v>
      </c>
      <c r="M10" s="75">
        <v>1.64</v>
      </c>
      <c r="N10" s="74">
        <v>0</v>
      </c>
      <c r="O10" s="47">
        <v>0</v>
      </c>
      <c r="P10" s="47">
        <v>0</v>
      </c>
      <c r="Q10" s="47">
        <v>-60</v>
      </c>
      <c r="R10" s="47">
        <v>0</v>
      </c>
      <c r="S10" s="75">
        <v>0</v>
      </c>
      <c r="U10" s="74"/>
      <c r="V10" s="75"/>
      <c r="W10">
        <v>455.97</v>
      </c>
      <c r="X10">
        <v>0</v>
      </c>
      <c r="Y10">
        <v>-60</v>
      </c>
      <c r="Z10">
        <v>1.64</v>
      </c>
      <c r="AA10">
        <v>0</v>
      </c>
    </row>
    <row r="11" spans="1:27">
      <c r="G11" t="s">
        <v>53</v>
      </c>
      <c r="H11" s="74">
        <v>440.55</v>
      </c>
      <c r="I11" s="47">
        <v>0</v>
      </c>
      <c r="J11" s="47">
        <v>0</v>
      </c>
      <c r="K11" s="47">
        <v>0</v>
      </c>
      <c r="L11" s="47">
        <v>0</v>
      </c>
      <c r="M11" s="75">
        <v>0.87</v>
      </c>
      <c r="N11" s="74">
        <v>0</v>
      </c>
      <c r="O11" s="47">
        <v>0</v>
      </c>
      <c r="P11" s="47">
        <v>0</v>
      </c>
      <c r="Q11" s="47">
        <v>-62</v>
      </c>
      <c r="R11" s="47">
        <v>0</v>
      </c>
      <c r="S11" s="75">
        <v>0</v>
      </c>
      <c r="U11" s="74"/>
      <c r="V11" s="75"/>
      <c r="W11">
        <v>440.55</v>
      </c>
      <c r="X11">
        <v>0</v>
      </c>
      <c r="Y11">
        <v>-62</v>
      </c>
      <c r="Z11">
        <v>0.87</v>
      </c>
      <c r="AA11">
        <v>0</v>
      </c>
    </row>
    <row r="12" spans="1:27">
      <c r="G12" t="s">
        <v>54</v>
      </c>
      <c r="H12" s="74">
        <v>417.41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-63</v>
      </c>
      <c r="R12" s="47">
        <v>0</v>
      </c>
      <c r="S12" s="75">
        <v>0</v>
      </c>
      <c r="U12" s="74"/>
      <c r="V12" s="75"/>
      <c r="W12">
        <v>417.41</v>
      </c>
      <c r="X12">
        <v>0</v>
      </c>
      <c r="Y12">
        <v>-63</v>
      </c>
      <c r="Z12">
        <v>0</v>
      </c>
      <c r="AA12">
        <v>0</v>
      </c>
    </row>
    <row r="13" spans="1:27">
      <c r="G13" t="s">
        <v>55</v>
      </c>
      <c r="H13" s="74">
        <v>399.1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-63</v>
      </c>
      <c r="R13" s="47">
        <v>0</v>
      </c>
      <c r="S13" s="75">
        <v>0</v>
      </c>
      <c r="U13" s="74"/>
      <c r="V13" s="75"/>
      <c r="W13">
        <v>399.1</v>
      </c>
      <c r="X13">
        <v>0</v>
      </c>
      <c r="Y13">
        <v>-63</v>
      </c>
      <c r="Z13">
        <v>0</v>
      </c>
      <c r="AA13">
        <v>0</v>
      </c>
    </row>
    <row r="14" spans="1:27">
      <c r="G14" t="s">
        <v>56</v>
      </c>
      <c r="H14" s="74">
        <v>381.74</v>
      </c>
      <c r="I14" s="47">
        <v>0</v>
      </c>
      <c r="J14" s="47">
        <v>0</v>
      </c>
      <c r="K14" s="47">
        <v>0</v>
      </c>
      <c r="L14" s="47">
        <v>0</v>
      </c>
      <c r="M14" s="75">
        <v>0.1</v>
      </c>
      <c r="N14" s="74">
        <v>0</v>
      </c>
      <c r="O14" s="47">
        <v>0</v>
      </c>
      <c r="P14" s="47">
        <v>0</v>
      </c>
      <c r="Q14" s="47">
        <v>-65</v>
      </c>
      <c r="R14" s="47">
        <v>0</v>
      </c>
      <c r="S14" s="75">
        <v>0</v>
      </c>
      <c r="U14" s="74"/>
      <c r="V14" s="75"/>
      <c r="W14">
        <v>381.74</v>
      </c>
      <c r="X14">
        <v>0</v>
      </c>
      <c r="Y14">
        <v>-65</v>
      </c>
      <c r="Z14">
        <v>0.1</v>
      </c>
      <c r="AA14">
        <v>0</v>
      </c>
    </row>
    <row r="15" spans="1:27">
      <c r="G15" t="s">
        <v>57</v>
      </c>
      <c r="H15" s="74">
        <v>368.25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-66</v>
      </c>
      <c r="R15" s="47">
        <v>0</v>
      </c>
      <c r="S15" s="75">
        <v>0</v>
      </c>
      <c r="U15" s="74"/>
      <c r="V15" s="75"/>
      <c r="W15">
        <v>368.25</v>
      </c>
      <c r="X15">
        <v>0</v>
      </c>
      <c r="Y15">
        <v>-66</v>
      </c>
      <c r="Z15">
        <v>0</v>
      </c>
      <c r="AA15">
        <v>0</v>
      </c>
    </row>
    <row r="16" spans="1:27">
      <c r="G16" t="s">
        <v>58</v>
      </c>
      <c r="H16" s="74">
        <v>357.64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-65</v>
      </c>
      <c r="R16" s="47">
        <v>0</v>
      </c>
      <c r="S16" s="75">
        <v>0</v>
      </c>
      <c r="U16" s="74"/>
      <c r="V16" s="75"/>
      <c r="W16">
        <v>357.64</v>
      </c>
      <c r="X16">
        <v>0</v>
      </c>
      <c r="Y16">
        <v>-65</v>
      </c>
      <c r="Z16">
        <v>0</v>
      </c>
      <c r="AA16">
        <v>0</v>
      </c>
    </row>
    <row r="17" spans="7:27">
      <c r="G17" t="s">
        <v>59</v>
      </c>
      <c r="H17" s="74">
        <v>346.08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-67</v>
      </c>
      <c r="R17" s="47">
        <v>0</v>
      </c>
      <c r="S17" s="75">
        <v>0</v>
      </c>
      <c r="U17" s="74"/>
      <c r="V17" s="75"/>
      <c r="W17">
        <v>346.08</v>
      </c>
      <c r="X17">
        <v>0</v>
      </c>
      <c r="Y17">
        <v>-67</v>
      </c>
      <c r="Z17">
        <v>0</v>
      </c>
      <c r="AA17">
        <v>0</v>
      </c>
    </row>
    <row r="18" spans="7:27">
      <c r="G18" t="s">
        <v>60</v>
      </c>
      <c r="H18" s="74">
        <v>335.47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-1</v>
      </c>
      <c r="P18" s="47">
        <v>0</v>
      </c>
      <c r="Q18" s="47">
        <v>-68</v>
      </c>
      <c r="R18" s="47">
        <v>0</v>
      </c>
      <c r="S18" s="75">
        <v>0</v>
      </c>
      <c r="U18" s="74"/>
      <c r="V18" s="75"/>
      <c r="W18">
        <v>335.47</v>
      </c>
      <c r="X18">
        <v>-1</v>
      </c>
      <c r="Y18">
        <v>-68</v>
      </c>
      <c r="Z18">
        <v>0</v>
      </c>
      <c r="AA18">
        <v>0</v>
      </c>
    </row>
    <row r="19" spans="7:27">
      <c r="G19" t="s">
        <v>61</v>
      </c>
      <c r="H19" s="74">
        <v>321.97000000000003</v>
      </c>
      <c r="I19" s="47">
        <v>0</v>
      </c>
      <c r="J19" s="47">
        <v>0</v>
      </c>
      <c r="K19" s="47">
        <v>0</v>
      </c>
      <c r="L19" s="47">
        <v>0</v>
      </c>
      <c r="M19" s="75">
        <v>0.39</v>
      </c>
      <c r="N19" s="74">
        <v>0</v>
      </c>
      <c r="O19" s="47">
        <v>-1</v>
      </c>
      <c r="P19" s="47">
        <v>0</v>
      </c>
      <c r="Q19" s="47">
        <v>-68</v>
      </c>
      <c r="R19" s="47">
        <v>0</v>
      </c>
      <c r="S19" s="75">
        <v>0</v>
      </c>
      <c r="U19" s="74"/>
      <c r="V19" s="75"/>
      <c r="W19">
        <v>321.97000000000003</v>
      </c>
      <c r="X19">
        <v>-1</v>
      </c>
      <c r="Y19">
        <v>-68</v>
      </c>
      <c r="Z19">
        <v>0.39</v>
      </c>
      <c r="AA19">
        <v>0</v>
      </c>
    </row>
    <row r="20" spans="7:27">
      <c r="G20" t="s">
        <v>62</v>
      </c>
      <c r="H20" s="74">
        <v>311.37</v>
      </c>
      <c r="I20" s="47">
        <v>0</v>
      </c>
      <c r="J20" s="47">
        <v>0</v>
      </c>
      <c r="K20" s="47">
        <v>0</v>
      </c>
      <c r="L20" s="47">
        <v>0</v>
      </c>
      <c r="M20" s="75">
        <v>5.69</v>
      </c>
      <c r="N20" s="74">
        <v>0</v>
      </c>
      <c r="O20" s="47">
        <v>-1</v>
      </c>
      <c r="P20" s="47">
        <v>0</v>
      </c>
      <c r="Q20" s="47">
        <v>-68</v>
      </c>
      <c r="R20" s="47">
        <v>0</v>
      </c>
      <c r="S20" s="75">
        <v>0</v>
      </c>
      <c r="U20" s="74"/>
      <c r="V20" s="75"/>
      <c r="W20">
        <v>311.37</v>
      </c>
      <c r="X20">
        <v>-1</v>
      </c>
      <c r="Y20">
        <v>-68</v>
      </c>
      <c r="Z20">
        <v>5.69</v>
      </c>
      <c r="AA20">
        <v>0</v>
      </c>
    </row>
    <row r="21" spans="7:27">
      <c r="G21" t="s">
        <v>63</v>
      </c>
      <c r="H21" s="74">
        <v>308.48</v>
      </c>
      <c r="I21" s="47">
        <v>0</v>
      </c>
      <c r="J21" s="47">
        <v>0</v>
      </c>
      <c r="K21" s="47">
        <v>0</v>
      </c>
      <c r="L21" s="47">
        <v>0</v>
      </c>
      <c r="M21" s="75">
        <v>6.84</v>
      </c>
      <c r="N21" s="74">
        <v>0</v>
      </c>
      <c r="O21" s="47">
        <v>-1</v>
      </c>
      <c r="P21" s="47">
        <v>0</v>
      </c>
      <c r="Q21" s="47">
        <v>-69</v>
      </c>
      <c r="R21" s="47">
        <v>0</v>
      </c>
      <c r="S21" s="75">
        <v>0</v>
      </c>
      <c r="U21" s="74"/>
      <c r="V21" s="75"/>
      <c r="W21">
        <v>308.48</v>
      </c>
      <c r="X21">
        <v>-1</v>
      </c>
      <c r="Y21">
        <v>-69</v>
      </c>
      <c r="Z21">
        <v>6.84</v>
      </c>
      <c r="AA21">
        <v>0</v>
      </c>
    </row>
    <row r="22" spans="7:27">
      <c r="G22" t="s">
        <v>64</v>
      </c>
      <c r="H22" s="74">
        <v>309.44</v>
      </c>
      <c r="I22" s="47">
        <v>0</v>
      </c>
      <c r="J22" s="47">
        <v>0</v>
      </c>
      <c r="K22" s="47">
        <v>0</v>
      </c>
      <c r="L22" s="47">
        <v>0</v>
      </c>
      <c r="M22" s="75">
        <v>8.58</v>
      </c>
      <c r="N22" s="74">
        <v>0</v>
      </c>
      <c r="O22" s="47">
        <v>-1</v>
      </c>
      <c r="P22" s="47">
        <v>0</v>
      </c>
      <c r="Q22" s="47">
        <v>-68</v>
      </c>
      <c r="R22" s="47">
        <v>0</v>
      </c>
      <c r="S22" s="75">
        <v>0</v>
      </c>
      <c r="U22" s="74"/>
      <c r="V22" s="75"/>
      <c r="W22">
        <v>309.44</v>
      </c>
      <c r="X22">
        <v>-1</v>
      </c>
      <c r="Y22">
        <v>-68</v>
      </c>
      <c r="Z22">
        <v>8.58</v>
      </c>
      <c r="AA22">
        <v>0</v>
      </c>
    </row>
    <row r="23" spans="7:27">
      <c r="G23" t="s">
        <v>65</v>
      </c>
      <c r="H23" s="74">
        <v>313.3</v>
      </c>
      <c r="I23" s="47">
        <v>0</v>
      </c>
      <c r="J23" s="47">
        <v>0</v>
      </c>
      <c r="K23" s="47">
        <v>0</v>
      </c>
      <c r="L23" s="47">
        <v>0</v>
      </c>
      <c r="M23" s="75">
        <v>14.65</v>
      </c>
      <c r="N23" s="74">
        <v>0</v>
      </c>
      <c r="O23" s="47">
        <v>-1</v>
      </c>
      <c r="P23" s="47">
        <v>0</v>
      </c>
      <c r="Q23" s="47">
        <v>-68</v>
      </c>
      <c r="R23" s="47">
        <v>0</v>
      </c>
      <c r="S23" s="75">
        <v>0</v>
      </c>
      <c r="U23" s="74"/>
      <c r="V23" s="75"/>
      <c r="W23">
        <v>313.3</v>
      </c>
      <c r="X23">
        <v>-1</v>
      </c>
      <c r="Y23">
        <v>-68</v>
      </c>
      <c r="Z23">
        <v>14.65</v>
      </c>
      <c r="AA23">
        <v>0</v>
      </c>
    </row>
    <row r="24" spans="7:27">
      <c r="G24" t="s">
        <v>66</v>
      </c>
      <c r="H24" s="74">
        <v>328.72</v>
      </c>
      <c r="I24" s="47">
        <v>0</v>
      </c>
      <c r="J24" s="47">
        <v>0</v>
      </c>
      <c r="K24" s="47">
        <v>0</v>
      </c>
      <c r="L24" s="47">
        <v>0</v>
      </c>
      <c r="M24" s="75">
        <v>13.4</v>
      </c>
      <c r="N24" s="74">
        <v>0</v>
      </c>
      <c r="O24" s="47">
        <v>-3</v>
      </c>
      <c r="P24" s="47">
        <v>0</v>
      </c>
      <c r="Q24" s="47">
        <v>-68</v>
      </c>
      <c r="R24" s="47">
        <v>0</v>
      </c>
      <c r="S24" s="75">
        <v>0</v>
      </c>
      <c r="U24" s="74"/>
      <c r="V24" s="75"/>
      <c r="W24">
        <v>328.72</v>
      </c>
      <c r="X24">
        <v>-3</v>
      </c>
      <c r="Y24">
        <v>-68</v>
      </c>
      <c r="Z24">
        <v>13.4</v>
      </c>
      <c r="AA24">
        <v>0</v>
      </c>
    </row>
    <row r="25" spans="7:27">
      <c r="G25" t="s">
        <v>67</v>
      </c>
      <c r="H25" s="74">
        <v>312.33</v>
      </c>
      <c r="I25" s="47">
        <v>0</v>
      </c>
      <c r="J25" s="47">
        <v>0</v>
      </c>
      <c r="K25" s="47">
        <v>0</v>
      </c>
      <c r="L25" s="47">
        <v>0</v>
      </c>
      <c r="M25" s="75">
        <v>11.86</v>
      </c>
      <c r="N25" s="74">
        <v>0</v>
      </c>
      <c r="O25" s="47">
        <v>-3</v>
      </c>
      <c r="P25" s="47">
        <v>0</v>
      </c>
      <c r="Q25" s="47">
        <v>-67</v>
      </c>
      <c r="R25" s="47">
        <v>0</v>
      </c>
      <c r="S25" s="75">
        <v>0</v>
      </c>
      <c r="U25" s="74"/>
      <c r="V25" s="75"/>
      <c r="W25">
        <v>312.33</v>
      </c>
      <c r="X25">
        <v>-3</v>
      </c>
      <c r="Y25">
        <v>-67</v>
      </c>
      <c r="Z25">
        <v>11.86</v>
      </c>
      <c r="AA25">
        <v>0</v>
      </c>
    </row>
    <row r="26" spans="7:27">
      <c r="G26" t="s">
        <v>68</v>
      </c>
      <c r="H26" s="74">
        <v>281.49</v>
      </c>
      <c r="I26" s="47">
        <v>0</v>
      </c>
      <c r="J26" s="47">
        <v>0</v>
      </c>
      <c r="K26" s="47">
        <v>0</v>
      </c>
      <c r="L26" s="47">
        <v>0</v>
      </c>
      <c r="M26" s="75">
        <v>10.220000000000001</v>
      </c>
      <c r="N26" s="74">
        <v>0</v>
      </c>
      <c r="O26" s="47">
        <v>-3</v>
      </c>
      <c r="P26" s="47">
        <v>0</v>
      </c>
      <c r="Q26" s="47">
        <v>-67</v>
      </c>
      <c r="R26" s="47">
        <v>0</v>
      </c>
      <c r="S26" s="75">
        <v>0</v>
      </c>
      <c r="U26" s="74"/>
      <c r="V26" s="75"/>
      <c r="W26">
        <v>281.49</v>
      </c>
      <c r="X26">
        <v>-3</v>
      </c>
      <c r="Y26">
        <v>-67</v>
      </c>
      <c r="Z26">
        <v>10.220000000000001</v>
      </c>
      <c r="AA26">
        <v>0</v>
      </c>
    </row>
    <row r="27" spans="7:27">
      <c r="G27" t="s">
        <v>69</v>
      </c>
      <c r="H27" s="74">
        <v>246.78</v>
      </c>
      <c r="I27" s="47">
        <v>0</v>
      </c>
      <c r="J27" s="47">
        <v>0</v>
      </c>
      <c r="K27" s="47">
        <v>0</v>
      </c>
      <c r="L27" s="47">
        <v>0</v>
      </c>
      <c r="M27" s="75">
        <v>9.16</v>
      </c>
      <c r="N27" s="74">
        <v>0</v>
      </c>
      <c r="O27" s="47">
        <v>-3</v>
      </c>
      <c r="P27" s="47">
        <v>0</v>
      </c>
      <c r="Q27" s="47">
        <v>-65</v>
      </c>
      <c r="R27" s="47">
        <v>0</v>
      </c>
      <c r="S27" s="75">
        <v>0</v>
      </c>
      <c r="U27" s="74"/>
      <c r="V27" s="75"/>
      <c r="W27">
        <v>246.78</v>
      </c>
      <c r="X27">
        <v>-3</v>
      </c>
      <c r="Y27">
        <v>-65</v>
      </c>
      <c r="Z27">
        <v>9.16</v>
      </c>
      <c r="AA27">
        <v>0</v>
      </c>
    </row>
    <row r="28" spans="7:27">
      <c r="G28" t="s">
        <v>70</v>
      </c>
      <c r="H28" s="74">
        <v>274.74</v>
      </c>
      <c r="I28" s="47">
        <v>0</v>
      </c>
      <c r="J28" s="47">
        <v>0</v>
      </c>
      <c r="K28" s="47">
        <v>0</v>
      </c>
      <c r="L28" s="47">
        <v>0</v>
      </c>
      <c r="M28" s="75">
        <v>11.57</v>
      </c>
      <c r="N28" s="74">
        <v>0</v>
      </c>
      <c r="O28" s="47">
        <v>-3</v>
      </c>
      <c r="P28" s="47">
        <v>0</v>
      </c>
      <c r="Q28" s="47">
        <v>-60</v>
      </c>
      <c r="R28" s="47">
        <v>0</v>
      </c>
      <c r="S28" s="75">
        <v>0</v>
      </c>
      <c r="U28" s="74"/>
      <c r="V28" s="75"/>
      <c r="W28">
        <v>274.74</v>
      </c>
      <c r="X28">
        <v>-3</v>
      </c>
      <c r="Y28">
        <v>-60</v>
      </c>
      <c r="Z28">
        <v>11.57</v>
      </c>
      <c r="AA28">
        <v>0</v>
      </c>
    </row>
    <row r="29" spans="7:27">
      <c r="G29" t="s">
        <v>71</v>
      </c>
      <c r="H29" s="74">
        <v>278.60000000000002</v>
      </c>
      <c r="I29" s="47">
        <v>0</v>
      </c>
      <c r="J29" s="47">
        <v>0</v>
      </c>
      <c r="K29" s="47">
        <v>0</v>
      </c>
      <c r="L29" s="47">
        <v>0</v>
      </c>
      <c r="M29" s="75">
        <v>13.59</v>
      </c>
      <c r="N29" s="74">
        <v>0</v>
      </c>
      <c r="O29" s="47">
        <v>-3</v>
      </c>
      <c r="P29" s="47">
        <v>-1</v>
      </c>
      <c r="Q29" s="47">
        <v>-58</v>
      </c>
      <c r="R29" s="47">
        <v>0</v>
      </c>
      <c r="S29" s="75">
        <v>0</v>
      </c>
      <c r="U29" s="74"/>
      <c r="V29" s="75"/>
      <c r="W29">
        <v>278.60000000000002</v>
      </c>
      <c r="X29">
        <v>-3</v>
      </c>
      <c r="Y29">
        <v>-58</v>
      </c>
      <c r="Z29">
        <v>13.59</v>
      </c>
      <c r="AA29">
        <v>-1</v>
      </c>
    </row>
    <row r="30" spans="7:27">
      <c r="G30" t="s">
        <v>72</v>
      </c>
      <c r="H30" s="74">
        <v>254.49</v>
      </c>
      <c r="I30" s="47">
        <v>0</v>
      </c>
      <c r="J30" s="47">
        <v>0</v>
      </c>
      <c r="K30" s="47">
        <v>0</v>
      </c>
      <c r="L30" s="47">
        <v>0</v>
      </c>
      <c r="M30" s="75">
        <v>9.16</v>
      </c>
      <c r="N30" s="74">
        <v>0</v>
      </c>
      <c r="O30" s="47">
        <v>-3</v>
      </c>
      <c r="P30" s="47">
        <v>0</v>
      </c>
      <c r="Q30" s="47">
        <v>-54</v>
      </c>
      <c r="R30" s="47">
        <v>0</v>
      </c>
      <c r="S30" s="75">
        <v>0</v>
      </c>
      <c r="U30" s="74"/>
      <c r="V30" s="75"/>
      <c r="W30">
        <v>254.49</v>
      </c>
      <c r="X30">
        <v>-3</v>
      </c>
      <c r="Y30">
        <v>-54</v>
      </c>
      <c r="Z30">
        <v>9.16</v>
      </c>
      <c r="AA30">
        <v>0</v>
      </c>
    </row>
    <row r="31" spans="7:27">
      <c r="G31" t="s">
        <v>73</v>
      </c>
      <c r="H31" s="74">
        <v>271.83999999999997</v>
      </c>
      <c r="I31" s="47">
        <v>0</v>
      </c>
      <c r="J31" s="47">
        <v>0</v>
      </c>
      <c r="K31" s="47">
        <v>0</v>
      </c>
      <c r="L31" s="47">
        <v>0</v>
      </c>
      <c r="M31" s="75">
        <v>10.029999999999999</v>
      </c>
      <c r="N31" s="74">
        <v>0</v>
      </c>
      <c r="O31" s="47">
        <v>-3</v>
      </c>
      <c r="P31" s="47">
        <v>0</v>
      </c>
      <c r="Q31" s="47">
        <v>-49</v>
      </c>
      <c r="R31" s="47">
        <v>0</v>
      </c>
      <c r="S31" s="75">
        <v>0</v>
      </c>
      <c r="U31" s="74"/>
      <c r="V31" s="75"/>
      <c r="W31">
        <v>271.83999999999997</v>
      </c>
      <c r="X31">
        <v>-3</v>
      </c>
      <c r="Y31">
        <v>-49</v>
      </c>
      <c r="Z31">
        <v>10.029999999999999</v>
      </c>
      <c r="AA31">
        <v>0</v>
      </c>
    </row>
    <row r="32" spans="7:27">
      <c r="G32" t="s">
        <v>74</v>
      </c>
      <c r="H32" s="74">
        <v>284.38</v>
      </c>
      <c r="I32" s="47">
        <v>0</v>
      </c>
      <c r="J32" s="47">
        <v>0</v>
      </c>
      <c r="K32" s="47">
        <v>0</v>
      </c>
      <c r="L32" s="47">
        <v>0</v>
      </c>
      <c r="M32" s="75">
        <v>6.94</v>
      </c>
      <c r="N32" s="74">
        <v>0</v>
      </c>
      <c r="O32" s="47">
        <v>-3</v>
      </c>
      <c r="P32" s="47">
        <v>0</v>
      </c>
      <c r="Q32" s="47">
        <v>-40</v>
      </c>
      <c r="R32" s="47">
        <v>0</v>
      </c>
      <c r="S32" s="75">
        <v>0</v>
      </c>
      <c r="U32" s="74"/>
      <c r="V32" s="75"/>
      <c r="W32">
        <v>284.38</v>
      </c>
      <c r="X32">
        <v>-3</v>
      </c>
      <c r="Y32">
        <v>-40</v>
      </c>
      <c r="Z32">
        <v>6.94</v>
      </c>
      <c r="AA32">
        <v>0</v>
      </c>
    </row>
    <row r="33" spans="7:27">
      <c r="G33" t="s">
        <v>75</v>
      </c>
      <c r="H33" s="74">
        <v>220.75</v>
      </c>
      <c r="I33" s="47">
        <v>0</v>
      </c>
      <c r="J33" s="47">
        <v>0</v>
      </c>
      <c r="K33" s="47">
        <v>0</v>
      </c>
      <c r="L33" s="47">
        <v>0</v>
      </c>
      <c r="M33" s="75">
        <v>6.27</v>
      </c>
      <c r="N33" s="74">
        <v>0</v>
      </c>
      <c r="O33" s="47">
        <v>-3</v>
      </c>
      <c r="P33" s="47">
        <v>0</v>
      </c>
      <c r="Q33" s="47">
        <v>-31</v>
      </c>
      <c r="R33" s="47">
        <v>0</v>
      </c>
      <c r="S33" s="75">
        <v>0</v>
      </c>
      <c r="U33" s="74"/>
      <c r="V33" s="75"/>
      <c r="W33">
        <v>220.75</v>
      </c>
      <c r="X33">
        <v>-3</v>
      </c>
      <c r="Y33">
        <v>-31</v>
      </c>
      <c r="Z33">
        <v>6.27</v>
      </c>
      <c r="AA33">
        <v>0</v>
      </c>
    </row>
    <row r="34" spans="7:27">
      <c r="G34" t="s">
        <v>76</v>
      </c>
      <c r="H34" s="74">
        <v>164.84</v>
      </c>
      <c r="I34" s="47">
        <v>0</v>
      </c>
      <c r="J34" s="47">
        <v>0</v>
      </c>
      <c r="K34" s="47">
        <v>0</v>
      </c>
      <c r="L34" s="47">
        <v>0</v>
      </c>
      <c r="M34" s="75">
        <v>6.27</v>
      </c>
      <c r="N34" s="74">
        <v>0</v>
      </c>
      <c r="O34" s="47">
        <v>-3</v>
      </c>
      <c r="P34" s="47">
        <v>0</v>
      </c>
      <c r="Q34" s="47">
        <v>-23</v>
      </c>
      <c r="R34" s="47">
        <v>0</v>
      </c>
      <c r="S34" s="75">
        <v>0</v>
      </c>
      <c r="U34" s="74"/>
      <c r="V34" s="75"/>
      <c r="W34">
        <v>164.84</v>
      </c>
      <c r="X34">
        <v>-3</v>
      </c>
      <c r="Y34">
        <v>-23</v>
      </c>
      <c r="Z34">
        <v>6.27</v>
      </c>
      <c r="AA34">
        <v>0</v>
      </c>
    </row>
    <row r="35" spans="7:27">
      <c r="G35" t="s">
        <v>77</v>
      </c>
      <c r="H35" s="74">
        <v>113.76</v>
      </c>
      <c r="I35" s="47">
        <v>0</v>
      </c>
      <c r="J35" s="47">
        <v>0</v>
      </c>
      <c r="K35" s="47">
        <v>0</v>
      </c>
      <c r="L35" s="47">
        <v>0</v>
      </c>
      <c r="M35" s="75">
        <v>7.13</v>
      </c>
      <c r="N35" s="74">
        <v>0</v>
      </c>
      <c r="O35" s="47">
        <v>-1</v>
      </c>
      <c r="P35" s="47">
        <v>-29</v>
      </c>
      <c r="Q35" s="47">
        <v>-14</v>
      </c>
      <c r="R35" s="47">
        <v>0</v>
      </c>
      <c r="S35" s="75">
        <v>0</v>
      </c>
      <c r="U35" s="74"/>
      <c r="V35" s="75"/>
      <c r="W35">
        <v>113.76</v>
      </c>
      <c r="X35">
        <v>-1</v>
      </c>
      <c r="Y35">
        <v>-14</v>
      </c>
      <c r="Z35">
        <v>7.13</v>
      </c>
      <c r="AA35">
        <v>-29</v>
      </c>
    </row>
    <row r="36" spans="7:27">
      <c r="G36" t="s">
        <v>78</v>
      </c>
      <c r="H36" s="74">
        <v>73.260000000000005</v>
      </c>
      <c r="I36" s="47">
        <v>0</v>
      </c>
      <c r="J36" s="47">
        <v>0</v>
      </c>
      <c r="K36" s="47">
        <v>0</v>
      </c>
      <c r="L36" s="47">
        <v>0</v>
      </c>
      <c r="M36" s="75">
        <v>6.56</v>
      </c>
      <c r="N36" s="74">
        <v>0</v>
      </c>
      <c r="O36" s="47">
        <v>-1</v>
      </c>
      <c r="P36" s="47">
        <v>0</v>
      </c>
      <c r="Q36" s="47">
        <v>0</v>
      </c>
      <c r="R36" s="47">
        <v>0</v>
      </c>
      <c r="S36" s="75">
        <v>0</v>
      </c>
      <c r="U36" s="74"/>
      <c r="V36" s="75"/>
      <c r="W36">
        <v>73.260000000000005</v>
      </c>
      <c r="X36">
        <v>-1</v>
      </c>
      <c r="Y36">
        <v>0</v>
      </c>
      <c r="Z36">
        <v>6.56</v>
      </c>
      <c r="AA36">
        <v>0</v>
      </c>
    </row>
    <row r="37" spans="7:27">
      <c r="G37" t="s">
        <v>79</v>
      </c>
      <c r="H37" s="74">
        <v>9.64</v>
      </c>
      <c r="I37" s="47">
        <v>0</v>
      </c>
      <c r="J37" s="47">
        <v>0</v>
      </c>
      <c r="K37" s="47">
        <v>0</v>
      </c>
      <c r="L37" s="47">
        <v>0</v>
      </c>
      <c r="M37" s="75">
        <v>0</v>
      </c>
      <c r="N37" s="74">
        <v>0</v>
      </c>
      <c r="O37" s="47">
        <v>-6</v>
      </c>
      <c r="P37" s="47">
        <v>0</v>
      </c>
      <c r="Q37" s="47">
        <v>0</v>
      </c>
      <c r="R37" s="47">
        <v>0</v>
      </c>
      <c r="S37" s="75">
        <v>0</v>
      </c>
      <c r="U37" s="74"/>
      <c r="V37" s="75"/>
      <c r="W37">
        <v>9.64</v>
      </c>
      <c r="X37">
        <v>-6</v>
      </c>
      <c r="Y37">
        <v>0</v>
      </c>
      <c r="Z37">
        <v>0</v>
      </c>
      <c r="AA37">
        <v>0</v>
      </c>
    </row>
    <row r="38" spans="7:27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0</v>
      </c>
      <c r="N38" s="74">
        <v>0</v>
      </c>
      <c r="O38" s="47">
        <v>-86</v>
      </c>
      <c r="P38" s="47">
        <v>0</v>
      </c>
      <c r="Q38" s="47">
        <v>0</v>
      </c>
      <c r="R38" s="47">
        <v>0</v>
      </c>
      <c r="S38" s="75">
        <v>0</v>
      </c>
      <c r="U38" s="74"/>
      <c r="V38" s="75"/>
      <c r="W38">
        <v>0</v>
      </c>
      <c r="X38">
        <v>-86</v>
      </c>
      <c r="Y38">
        <v>0</v>
      </c>
      <c r="Z38">
        <v>0</v>
      </c>
      <c r="AA38">
        <v>0</v>
      </c>
    </row>
    <row r="39" spans="7:27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0</v>
      </c>
      <c r="N39" s="74">
        <v>0</v>
      </c>
      <c r="O39" s="47">
        <v>-106</v>
      </c>
      <c r="P39" s="47">
        <v>0</v>
      </c>
      <c r="Q39" s="47">
        <v>0</v>
      </c>
      <c r="R39" s="47">
        <v>0</v>
      </c>
      <c r="S39" s="75">
        <v>0</v>
      </c>
      <c r="U39" s="74"/>
      <c r="V39" s="75"/>
      <c r="W39">
        <v>0</v>
      </c>
      <c r="X39">
        <v>-106</v>
      </c>
      <c r="Y39">
        <v>0</v>
      </c>
      <c r="Z39">
        <v>0</v>
      </c>
      <c r="AA39">
        <v>0</v>
      </c>
    </row>
    <row r="40" spans="7:27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0</v>
      </c>
      <c r="N40" s="74">
        <v>0</v>
      </c>
      <c r="O40" s="47">
        <v>-106</v>
      </c>
      <c r="P40" s="47">
        <v>0</v>
      </c>
      <c r="Q40" s="47">
        <v>0</v>
      </c>
      <c r="R40" s="47">
        <v>0</v>
      </c>
      <c r="S40" s="75">
        <v>0</v>
      </c>
      <c r="U40" s="74"/>
      <c r="V40" s="75"/>
      <c r="W40">
        <v>0</v>
      </c>
      <c r="X40">
        <v>-106</v>
      </c>
      <c r="Y40">
        <v>0</v>
      </c>
      <c r="Z40">
        <v>0</v>
      </c>
      <c r="AA40">
        <v>0</v>
      </c>
    </row>
    <row r="41" spans="7:27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0</v>
      </c>
      <c r="N41" s="74">
        <v>0</v>
      </c>
      <c r="O41" s="47">
        <v>-31</v>
      </c>
      <c r="P41" s="47">
        <v>0</v>
      </c>
      <c r="Q41" s="47">
        <v>0</v>
      </c>
      <c r="R41" s="47">
        <v>0</v>
      </c>
      <c r="S41" s="75">
        <v>0</v>
      </c>
      <c r="U41" s="74"/>
      <c r="V41" s="75"/>
      <c r="W41">
        <v>0</v>
      </c>
      <c r="X41">
        <v>-31</v>
      </c>
      <c r="Y41">
        <v>0</v>
      </c>
      <c r="Z41">
        <v>0</v>
      </c>
      <c r="AA41">
        <v>0</v>
      </c>
    </row>
    <row r="42" spans="7:27">
      <c r="G42" t="s">
        <v>84</v>
      </c>
      <c r="H42" s="74">
        <v>0</v>
      </c>
      <c r="I42" s="47">
        <v>0</v>
      </c>
      <c r="J42" s="47">
        <v>87.72</v>
      </c>
      <c r="K42" s="47">
        <v>0</v>
      </c>
      <c r="L42" s="47">
        <v>0</v>
      </c>
      <c r="M42" s="75">
        <v>0</v>
      </c>
      <c r="N42" s="74">
        <v>0</v>
      </c>
      <c r="O42" s="47">
        <v>-21</v>
      </c>
      <c r="P42" s="47">
        <v>0</v>
      </c>
      <c r="Q42" s="47">
        <v>0</v>
      </c>
      <c r="R42" s="47">
        <v>0</v>
      </c>
      <c r="S42" s="75">
        <v>0</v>
      </c>
      <c r="U42" s="74"/>
      <c r="V42" s="75"/>
      <c r="W42">
        <v>0</v>
      </c>
      <c r="X42">
        <v>-21</v>
      </c>
      <c r="Y42">
        <v>0</v>
      </c>
      <c r="Z42">
        <v>0</v>
      </c>
      <c r="AA42">
        <v>87.72</v>
      </c>
    </row>
    <row r="43" spans="7:27">
      <c r="G43" t="s">
        <v>85</v>
      </c>
      <c r="H43" s="74">
        <v>46.08</v>
      </c>
      <c r="I43" s="47">
        <v>0</v>
      </c>
      <c r="J43" s="47">
        <v>122.43</v>
      </c>
      <c r="K43" s="47">
        <v>0</v>
      </c>
      <c r="L43" s="47">
        <v>0</v>
      </c>
      <c r="M43" s="75">
        <v>0</v>
      </c>
      <c r="N43" s="74">
        <v>0</v>
      </c>
      <c r="O43" s="47">
        <v>-19.329999999999998</v>
      </c>
      <c r="P43" s="47">
        <v>0</v>
      </c>
      <c r="Q43" s="47">
        <v>0</v>
      </c>
      <c r="R43" s="47">
        <v>0</v>
      </c>
      <c r="S43" s="75">
        <v>0</v>
      </c>
      <c r="U43" s="74"/>
      <c r="V43" s="75"/>
      <c r="W43">
        <v>46.08</v>
      </c>
      <c r="X43">
        <v>-19.329999999999998</v>
      </c>
      <c r="Y43">
        <v>0</v>
      </c>
      <c r="Z43">
        <v>0</v>
      </c>
      <c r="AA43">
        <v>122.43</v>
      </c>
    </row>
    <row r="44" spans="7:27">
      <c r="G44" t="s">
        <v>86</v>
      </c>
      <c r="H44" s="74">
        <v>42.32</v>
      </c>
      <c r="I44" s="47">
        <v>0</v>
      </c>
      <c r="J44" s="47">
        <v>144.6</v>
      </c>
      <c r="K44" s="47">
        <v>0</v>
      </c>
      <c r="L44" s="47">
        <v>0</v>
      </c>
      <c r="M44" s="75">
        <v>0</v>
      </c>
      <c r="N44" s="74">
        <v>0</v>
      </c>
      <c r="O44" s="47">
        <v>-18.78</v>
      </c>
      <c r="P44" s="47">
        <v>0</v>
      </c>
      <c r="Q44" s="47">
        <v>0</v>
      </c>
      <c r="R44" s="47">
        <v>0</v>
      </c>
      <c r="S44" s="75">
        <v>0</v>
      </c>
      <c r="U44" s="74"/>
      <c r="V44" s="75"/>
      <c r="W44">
        <v>42.32</v>
      </c>
      <c r="X44">
        <v>-18.78</v>
      </c>
      <c r="Y44">
        <v>0</v>
      </c>
      <c r="Z44">
        <v>0</v>
      </c>
      <c r="AA44">
        <v>144.6</v>
      </c>
    </row>
    <row r="45" spans="7:27">
      <c r="G45" t="s">
        <v>87</v>
      </c>
      <c r="H45" s="74">
        <v>57.07</v>
      </c>
      <c r="I45" s="47">
        <v>0</v>
      </c>
      <c r="J45" s="47">
        <v>164.84</v>
      </c>
      <c r="K45" s="47">
        <v>0</v>
      </c>
      <c r="L45" s="47">
        <v>0</v>
      </c>
      <c r="M45" s="75">
        <v>0</v>
      </c>
      <c r="N45" s="74">
        <v>0</v>
      </c>
      <c r="O45" s="47">
        <v>-21</v>
      </c>
      <c r="P45" s="47">
        <v>0</v>
      </c>
      <c r="Q45" s="47">
        <v>0</v>
      </c>
      <c r="R45" s="47">
        <v>0</v>
      </c>
      <c r="S45" s="75">
        <v>0</v>
      </c>
      <c r="U45" s="74"/>
      <c r="V45" s="75"/>
      <c r="W45">
        <v>57.07</v>
      </c>
      <c r="X45">
        <v>-21</v>
      </c>
      <c r="Y45">
        <v>0</v>
      </c>
      <c r="Z45">
        <v>0</v>
      </c>
      <c r="AA45">
        <v>164.84</v>
      </c>
    </row>
    <row r="46" spans="7:27">
      <c r="G46" t="s">
        <v>88</v>
      </c>
      <c r="H46" s="74">
        <v>75.58</v>
      </c>
      <c r="I46" s="47">
        <v>0</v>
      </c>
      <c r="J46" s="47">
        <v>176.41</v>
      </c>
      <c r="K46" s="47">
        <v>0</v>
      </c>
      <c r="L46" s="47">
        <v>0</v>
      </c>
      <c r="M46" s="75">
        <v>0</v>
      </c>
      <c r="N46" s="74">
        <v>0</v>
      </c>
      <c r="O46" s="47">
        <v>-17.149999999999999</v>
      </c>
      <c r="P46" s="47">
        <v>0</v>
      </c>
      <c r="Q46" s="47">
        <v>0</v>
      </c>
      <c r="R46" s="47">
        <v>0</v>
      </c>
      <c r="S46" s="75">
        <v>0</v>
      </c>
      <c r="U46" s="74"/>
      <c r="V46" s="75"/>
      <c r="W46">
        <v>75.58</v>
      </c>
      <c r="X46">
        <v>-17.149999999999999</v>
      </c>
      <c r="Y46">
        <v>0</v>
      </c>
      <c r="Z46">
        <v>0</v>
      </c>
      <c r="AA46">
        <v>176.41</v>
      </c>
    </row>
    <row r="47" spans="7:27">
      <c r="G47" t="s">
        <v>89</v>
      </c>
      <c r="H47" s="74">
        <v>30.27</v>
      </c>
      <c r="I47" s="47">
        <v>0</v>
      </c>
      <c r="J47" s="47">
        <v>191.84</v>
      </c>
      <c r="K47" s="47">
        <v>0</v>
      </c>
      <c r="L47" s="47">
        <v>0</v>
      </c>
      <c r="M47" s="75">
        <v>0</v>
      </c>
      <c r="N47" s="74">
        <v>0</v>
      </c>
      <c r="O47" s="47">
        <v>-16</v>
      </c>
      <c r="P47" s="47">
        <v>0</v>
      </c>
      <c r="Q47" s="47">
        <v>0</v>
      </c>
      <c r="R47" s="47">
        <v>0</v>
      </c>
      <c r="S47" s="75">
        <v>0</v>
      </c>
      <c r="U47" s="74"/>
      <c r="V47" s="75"/>
      <c r="W47">
        <v>30.27</v>
      </c>
      <c r="X47">
        <v>-16</v>
      </c>
      <c r="Y47">
        <v>0</v>
      </c>
      <c r="Z47">
        <v>0</v>
      </c>
      <c r="AA47">
        <v>191.84</v>
      </c>
    </row>
    <row r="48" spans="7:27">
      <c r="G48" t="s">
        <v>90</v>
      </c>
      <c r="H48" s="74">
        <v>36.82</v>
      </c>
      <c r="I48" s="47">
        <v>0</v>
      </c>
      <c r="J48" s="47">
        <v>205.34</v>
      </c>
      <c r="K48" s="47">
        <v>0</v>
      </c>
      <c r="L48" s="47">
        <v>0</v>
      </c>
      <c r="M48" s="75">
        <v>0</v>
      </c>
      <c r="N48" s="74">
        <v>0</v>
      </c>
      <c r="O48" s="47">
        <v>-16</v>
      </c>
      <c r="P48" s="47">
        <v>0</v>
      </c>
      <c r="Q48" s="47">
        <v>0</v>
      </c>
      <c r="R48" s="47">
        <v>0</v>
      </c>
      <c r="S48" s="75">
        <v>0</v>
      </c>
      <c r="U48" s="74"/>
      <c r="V48" s="75"/>
      <c r="W48">
        <v>36.82</v>
      </c>
      <c r="X48">
        <v>-16</v>
      </c>
      <c r="Y48">
        <v>0</v>
      </c>
      <c r="Z48">
        <v>0</v>
      </c>
      <c r="AA48">
        <v>205.34</v>
      </c>
    </row>
    <row r="49" spans="7:27">
      <c r="G49" t="s">
        <v>91</v>
      </c>
      <c r="H49" s="74">
        <v>0</v>
      </c>
      <c r="I49" s="47">
        <v>0</v>
      </c>
      <c r="J49" s="47">
        <v>215.94</v>
      </c>
      <c r="K49" s="47">
        <v>0</v>
      </c>
      <c r="L49" s="47">
        <v>0</v>
      </c>
      <c r="M49" s="75">
        <v>0</v>
      </c>
      <c r="N49" s="74">
        <v>0</v>
      </c>
      <c r="O49" s="47">
        <v>-16</v>
      </c>
      <c r="P49" s="47">
        <v>0</v>
      </c>
      <c r="Q49" s="47">
        <v>0</v>
      </c>
      <c r="R49" s="47">
        <v>0</v>
      </c>
      <c r="S49" s="75">
        <v>0</v>
      </c>
      <c r="U49" s="74"/>
      <c r="V49" s="75"/>
      <c r="W49">
        <v>0</v>
      </c>
      <c r="X49">
        <v>-16</v>
      </c>
      <c r="Y49">
        <v>0</v>
      </c>
      <c r="Z49">
        <v>0</v>
      </c>
      <c r="AA49">
        <v>215.94</v>
      </c>
    </row>
    <row r="50" spans="7:27">
      <c r="G50" t="s">
        <v>92</v>
      </c>
      <c r="H50" s="74">
        <v>0</v>
      </c>
      <c r="I50" s="47">
        <v>0</v>
      </c>
      <c r="J50" s="47">
        <v>221.72</v>
      </c>
      <c r="K50" s="47">
        <v>0</v>
      </c>
      <c r="L50" s="47">
        <v>0</v>
      </c>
      <c r="M50" s="75">
        <v>0</v>
      </c>
      <c r="N50" s="74">
        <v>0</v>
      </c>
      <c r="O50" s="47">
        <v>-6</v>
      </c>
      <c r="P50" s="47">
        <v>0</v>
      </c>
      <c r="Q50" s="47">
        <v>0</v>
      </c>
      <c r="R50" s="47">
        <v>0</v>
      </c>
      <c r="S50" s="75">
        <v>0</v>
      </c>
      <c r="U50" s="74"/>
      <c r="V50" s="75"/>
      <c r="W50">
        <v>0</v>
      </c>
      <c r="X50">
        <v>-6</v>
      </c>
      <c r="Y50">
        <v>0</v>
      </c>
      <c r="Z50">
        <v>0</v>
      </c>
      <c r="AA50">
        <v>221.72</v>
      </c>
    </row>
    <row r="51" spans="7:27">
      <c r="G51" t="s">
        <v>93</v>
      </c>
      <c r="H51" s="74">
        <v>0</v>
      </c>
      <c r="I51" s="47">
        <v>0</v>
      </c>
      <c r="J51" s="47">
        <v>226.54</v>
      </c>
      <c r="K51" s="47">
        <v>0</v>
      </c>
      <c r="L51" s="47">
        <v>0</v>
      </c>
      <c r="M51" s="75">
        <v>0</v>
      </c>
      <c r="N51" s="74">
        <v>0</v>
      </c>
      <c r="O51" s="47">
        <v>-6</v>
      </c>
      <c r="P51" s="47">
        <v>0</v>
      </c>
      <c r="Q51" s="47">
        <v>0</v>
      </c>
      <c r="R51" s="47">
        <v>0</v>
      </c>
      <c r="S51" s="75">
        <v>0</v>
      </c>
      <c r="U51" s="74"/>
      <c r="V51" s="75"/>
      <c r="W51">
        <v>0</v>
      </c>
      <c r="X51">
        <v>-6</v>
      </c>
      <c r="Y51">
        <v>0</v>
      </c>
      <c r="Z51">
        <v>0</v>
      </c>
      <c r="AA51">
        <v>226.54</v>
      </c>
    </row>
    <row r="52" spans="7:27">
      <c r="G52" t="s">
        <v>94</v>
      </c>
      <c r="H52" s="74">
        <v>0</v>
      </c>
      <c r="I52" s="47">
        <v>0</v>
      </c>
      <c r="J52" s="47">
        <v>230.4</v>
      </c>
      <c r="K52" s="47">
        <v>0</v>
      </c>
      <c r="L52" s="47">
        <v>0</v>
      </c>
      <c r="M52" s="75">
        <v>0</v>
      </c>
      <c r="N52" s="74">
        <v>0</v>
      </c>
      <c r="O52" s="47">
        <v>-1</v>
      </c>
      <c r="P52" s="47">
        <v>0</v>
      </c>
      <c r="Q52" s="47">
        <v>0</v>
      </c>
      <c r="R52" s="47">
        <v>0</v>
      </c>
      <c r="S52" s="75">
        <v>0</v>
      </c>
      <c r="U52" s="74"/>
      <c r="V52" s="75"/>
      <c r="W52">
        <v>0</v>
      </c>
      <c r="X52">
        <v>-1</v>
      </c>
      <c r="Y52">
        <v>0</v>
      </c>
      <c r="Z52">
        <v>0</v>
      </c>
      <c r="AA52">
        <v>230.4</v>
      </c>
    </row>
    <row r="53" spans="7:27">
      <c r="G53" t="s">
        <v>95</v>
      </c>
      <c r="H53" s="74">
        <v>0</v>
      </c>
      <c r="I53" s="47">
        <v>0</v>
      </c>
      <c r="J53" s="47">
        <v>235.22</v>
      </c>
      <c r="K53" s="47">
        <v>0</v>
      </c>
      <c r="L53" s="47">
        <v>0</v>
      </c>
      <c r="M53" s="75">
        <v>0</v>
      </c>
      <c r="N53" s="74">
        <v>0</v>
      </c>
      <c r="O53" s="47">
        <v>-1</v>
      </c>
      <c r="P53" s="47">
        <v>0</v>
      </c>
      <c r="Q53" s="47">
        <v>0</v>
      </c>
      <c r="R53" s="47">
        <v>0</v>
      </c>
      <c r="S53" s="75">
        <v>0</v>
      </c>
      <c r="U53" s="74"/>
      <c r="V53" s="75"/>
      <c r="W53">
        <v>0</v>
      </c>
      <c r="X53">
        <v>-1</v>
      </c>
      <c r="Y53">
        <v>0</v>
      </c>
      <c r="Z53">
        <v>0</v>
      </c>
      <c r="AA53">
        <v>235.22</v>
      </c>
    </row>
    <row r="54" spans="7:27">
      <c r="G54" t="s">
        <v>96</v>
      </c>
      <c r="H54" s="74">
        <v>0</v>
      </c>
      <c r="I54" s="47">
        <v>0</v>
      </c>
      <c r="J54" s="47">
        <v>208.22</v>
      </c>
      <c r="K54" s="47">
        <v>0</v>
      </c>
      <c r="L54" s="47">
        <v>0</v>
      </c>
      <c r="M54" s="75">
        <v>0</v>
      </c>
      <c r="N54" s="74">
        <v>0</v>
      </c>
      <c r="O54" s="47">
        <v>-6</v>
      </c>
      <c r="P54" s="47">
        <v>0</v>
      </c>
      <c r="Q54" s="47">
        <v>0</v>
      </c>
      <c r="R54" s="47">
        <v>0</v>
      </c>
      <c r="S54" s="75">
        <v>0</v>
      </c>
      <c r="U54" s="74"/>
      <c r="V54" s="75"/>
      <c r="W54">
        <v>0</v>
      </c>
      <c r="X54">
        <v>-6</v>
      </c>
      <c r="Y54">
        <v>0</v>
      </c>
      <c r="Z54">
        <v>0</v>
      </c>
      <c r="AA54">
        <v>208.22</v>
      </c>
    </row>
    <row r="55" spans="7:27">
      <c r="G55" t="s">
        <v>97</v>
      </c>
      <c r="H55" s="74">
        <v>0</v>
      </c>
      <c r="I55" s="47">
        <v>0</v>
      </c>
      <c r="J55" s="47">
        <v>103.15</v>
      </c>
      <c r="K55" s="47">
        <v>0</v>
      </c>
      <c r="L55" s="47">
        <v>0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/>
      <c r="W55">
        <v>0</v>
      </c>
      <c r="X55">
        <v>0</v>
      </c>
      <c r="Y55">
        <v>0</v>
      </c>
      <c r="Z55">
        <v>0</v>
      </c>
      <c r="AA55">
        <v>103.15</v>
      </c>
    </row>
    <row r="56" spans="7:27">
      <c r="G56" t="s">
        <v>98</v>
      </c>
      <c r="H56" s="74">
        <v>0</v>
      </c>
      <c r="I56" s="47">
        <v>0</v>
      </c>
      <c r="J56" s="47">
        <v>84.83</v>
      </c>
      <c r="K56" s="47">
        <v>0</v>
      </c>
      <c r="L56" s="47">
        <v>0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/>
      <c r="V56" s="75"/>
      <c r="W56">
        <v>0</v>
      </c>
      <c r="X56">
        <v>0</v>
      </c>
      <c r="Y56">
        <v>0</v>
      </c>
      <c r="Z56">
        <v>0</v>
      </c>
      <c r="AA56">
        <v>84.83</v>
      </c>
    </row>
    <row r="57" spans="7:27">
      <c r="G57" t="s">
        <v>99</v>
      </c>
      <c r="H57" s="74">
        <v>0</v>
      </c>
      <c r="I57" s="47">
        <v>0</v>
      </c>
      <c r="J57" s="47">
        <v>111.82</v>
      </c>
      <c r="K57" s="47">
        <v>0</v>
      </c>
      <c r="L57" s="47">
        <v>0</v>
      </c>
      <c r="M57" s="75">
        <v>0</v>
      </c>
      <c r="N57" s="74">
        <v>0</v>
      </c>
      <c r="O57" s="47">
        <v>-16</v>
      </c>
      <c r="P57" s="47">
        <v>0</v>
      </c>
      <c r="Q57" s="47">
        <v>0</v>
      </c>
      <c r="R57" s="47">
        <v>0</v>
      </c>
      <c r="S57" s="75">
        <v>0</v>
      </c>
      <c r="U57" s="74"/>
      <c r="V57" s="75"/>
      <c r="W57">
        <v>0</v>
      </c>
      <c r="X57">
        <v>-16</v>
      </c>
      <c r="Y57">
        <v>0</v>
      </c>
      <c r="Z57">
        <v>0</v>
      </c>
      <c r="AA57">
        <v>111.82</v>
      </c>
    </row>
    <row r="58" spans="7:27">
      <c r="G58" t="s">
        <v>100</v>
      </c>
      <c r="H58" s="74">
        <v>0</v>
      </c>
      <c r="I58" s="47">
        <v>0</v>
      </c>
      <c r="J58" s="47">
        <v>170.63</v>
      </c>
      <c r="K58" s="47">
        <v>0</v>
      </c>
      <c r="L58" s="47">
        <v>0</v>
      </c>
      <c r="M58" s="75">
        <v>0</v>
      </c>
      <c r="N58" s="74">
        <v>0</v>
      </c>
      <c r="O58" s="47">
        <v>-16</v>
      </c>
      <c r="P58" s="47">
        <v>0</v>
      </c>
      <c r="Q58" s="47">
        <v>0</v>
      </c>
      <c r="R58" s="47">
        <v>0</v>
      </c>
      <c r="S58" s="75">
        <v>0</v>
      </c>
      <c r="U58" s="74"/>
      <c r="V58" s="75"/>
      <c r="W58">
        <v>0</v>
      </c>
      <c r="X58">
        <v>-16</v>
      </c>
      <c r="Y58">
        <v>0</v>
      </c>
      <c r="Z58">
        <v>0</v>
      </c>
      <c r="AA58">
        <v>170.63</v>
      </c>
    </row>
    <row r="59" spans="7:27">
      <c r="G59" t="s">
        <v>101</v>
      </c>
      <c r="H59" s="74">
        <v>0</v>
      </c>
      <c r="I59" s="47">
        <v>0</v>
      </c>
      <c r="J59" s="47">
        <v>224.61</v>
      </c>
      <c r="K59" s="47">
        <v>0</v>
      </c>
      <c r="L59" s="47">
        <v>0</v>
      </c>
      <c r="M59" s="75">
        <v>0</v>
      </c>
      <c r="N59" s="74">
        <v>0</v>
      </c>
      <c r="O59" s="47">
        <v>-6</v>
      </c>
      <c r="P59" s="47">
        <v>0</v>
      </c>
      <c r="Q59" s="47">
        <v>0</v>
      </c>
      <c r="R59" s="47">
        <v>0</v>
      </c>
      <c r="S59" s="75">
        <v>0</v>
      </c>
      <c r="U59" s="74"/>
      <c r="V59" s="75"/>
      <c r="W59">
        <v>0</v>
      </c>
      <c r="X59">
        <v>-6</v>
      </c>
      <c r="Y59">
        <v>0</v>
      </c>
      <c r="Z59">
        <v>0</v>
      </c>
      <c r="AA59">
        <v>224.61</v>
      </c>
    </row>
    <row r="60" spans="7:27">
      <c r="G60" t="s">
        <v>102</v>
      </c>
      <c r="H60" s="74">
        <v>6.94</v>
      </c>
      <c r="I60" s="47">
        <v>0</v>
      </c>
      <c r="J60" s="47">
        <v>262.20999999999998</v>
      </c>
      <c r="K60" s="47">
        <v>0</v>
      </c>
      <c r="L60" s="47">
        <v>0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/>
      <c r="W60">
        <v>6.94</v>
      </c>
      <c r="X60">
        <v>0</v>
      </c>
      <c r="Y60">
        <v>0</v>
      </c>
      <c r="Z60">
        <v>0</v>
      </c>
      <c r="AA60">
        <v>262.20999999999998</v>
      </c>
    </row>
    <row r="61" spans="7:27">
      <c r="G61" t="s">
        <v>103</v>
      </c>
      <c r="H61" s="74">
        <v>0</v>
      </c>
      <c r="I61" s="47">
        <v>0</v>
      </c>
      <c r="J61" s="47">
        <v>120.5</v>
      </c>
      <c r="K61" s="47">
        <v>0</v>
      </c>
      <c r="L61" s="47">
        <v>0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/>
      <c r="W61">
        <v>0</v>
      </c>
      <c r="X61">
        <v>0</v>
      </c>
      <c r="Y61">
        <v>0</v>
      </c>
      <c r="Z61">
        <v>0</v>
      </c>
      <c r="AA61">
        <v>120.5</v>
      </c>
    </row>
    <row r="62" spans="7:27">
      <c r="G62" t="s">
        <v>104</v>
      </c>
      <c r="H62" s="74">
        <v>247.75</v>
      </c>
      <c r="I62" s="47">
        <v>0</v>
      </c>
      <c r="J62" s="47">
        <v>144.6</v>
      </c>
      <c r="K62" s="47">
        <v>0</v>
      </c>
      <c r="L62" s="47">
        <v>0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/>
      <c r="W62">
        <v>247.75</v>
      </c>
      <c r="X62">
        <v>0</v>
      </c>
      <c r="Y62">
        <v>0</v>
      </c>
      <c r="Z62">
        <v>0</v>
      </c>
      <c r="AA62">
        <v>144.6</v>
      </c>
    </row>
    <row r="63" spans="7:27">
      <c r="G63" t="s">
        <v>105</v>
      </c>
      <c r="H63" s="74">
        <v>19.09</v>
      </c>
      <c r="I63" s="47">
        <v>0</v>
      </c>
      <c r="J63" s="47">
        <v>160.02000000000001</v>
      </c>
      <c r="K63" s="47">
        <v>0</v>
      </c>
      <c r="L63" s="47">
        <v>0</v>
      </c>
      <c r="M63" s="75">
        <v>0.48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/>
      <c r="W63">
        <v>19.09</v>
      </c>
      <c r="X63">
        <v>0</v>
      </c>
      <c r="Y63">
        <v>0</v>
      </c>
      <c r="Z63">
        <v>0.48</v>
      </c>
      <c r="AA63">
        <v>160.02000000000001</v>
      </c>
    </row>
    <row r="64" spans="7:27">
      <c r="G64" t="s">
        <v>106</v>
      </c>
      <c r="H64" s="74">
        <v>75.58</v>
      </c>
      <c r="I64" s="47">
        <v>0</v>
      </c>
      <c r="J64" s="47">
        <v>125.32</v>
      </c>
      <c r="K64" s="47">
        <v>0</v>
      </c>
      <c r="L64" s="47">
        <v>0</v>
      </c>
      <c r="M64" s="75">
        <v>2.41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/>
      <c r="W64">
        <v>75.58</v>
      </c>
      <c r="X64">
        <v>0</v>
      </c>
      <c r="Y64">
        <v>0</v>
      </c>
      <c r="Z64">
        <v>2.41</v>
      </c>
      <c r="AA64">
        <v>125.32</v>
      </c>
    </row>
    <row r="65" spans="7:27">
      <c r="G65" t="s">
        <v>107</v>
      </c>
      <c r="H65" s="74">
        <v>137.56</v>
      </c>
      <c r="I65" s="47">
        <v>0</v>
      </c>
      <c r="J65" s="47">
        <v>143.63999999999999</v>
      </c>
      <c r="K65" s="47">
        <v>0</v>
      </c>
      <c r="L65" s="47">
        <v>0</v>
      </c>
      <c r="M65" s="75">
        <v>4.43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/>
      <c r="W65">
        <v>137.56</v>
      </c>
      <c r="X65">
        <v>0</v>
      </c>
      <c r="Y65">
        <v>0</v>
      </c>
      <c r="Z65">
        <v>4.43</v>
      </c>
      <c r="AA65">
        <v>143.63999999999999</v>
      </c>
    </row>
    <row r="66" spans="7:27">
      <c r="G66" t="s">
        <v>108</v>
      </c>
      <c r="H66" s="74">
        <v>255.75</v>
      </c>
      <c r="I66" s="47">
        <v>0</v>
      </c>
      <c r="J66" s="47">
        <v>151.35</v>
      </c>
      <c r="K66" s="47">
        <v>0</v>
      </c>
      <c r="L66" s="47">
        <v>0</v>
      </c>
      <c r="M66" s="75">
        <v>9.16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/>
      <c r="W66">
        <v>255.75</v>
      </c>
      <c r="X66">
        <v>0</v>
      </c>
      <c r="Y66">
        <v>0</v>
      </c>
      <c r="Z66">
        <v>9.16</v>
      </c>
      <c r="AA66">
        <v>151.35</v>
      </c>
    </row>
    <row r="67" spans="7:27">
      <c r="G67" t="s">
        <v>109</v>
      </c>
      <c r="H67" s="74">
        <v>111.92</v>
      </c>
      <c r="I67" s="47">
        <v>0</v>
      </c>
      <c r="J67" s="47">
        <v>119.54</v>
      </c>
      <c r="K67" s="47">
        <v>0</v>
      </c>
      <c r="L67" s="47">
        <v>0</v>
      </c>
      <c r="M67" s="75">
        <v>2.6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/>
      <c r="W67">
        <v>111.92</v>
      </c>
      <c r="X67">
        <v>0</v>
      </c>
      <c r="Y67">
        <v>0</v>
      </c>
      <c r="Z67">
        <v>2.6</v>
      </c>
      <c r="AA67">
        <v>119.54</v>
      </c>
    </row>
    <row r="68" spans="7:27">
      <c r="G68" t="s">
        <v>110</v>
      </c>
      <c r="H68" s="74">
        <v>75.77</v>
      </c>
      <c r="I68" s="47">
        <v>0</v>
      </c>
      <c r="J68" s="47">
        <v>123.39</v>
      </c>
      <c r="K68" s="47">
        <v>0</v>
      </c>
      <c r="L68" s="47">
        <v>0</v>
      </c>
      <c r="M68" s="75">
        <v>5.3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/>
      <c r="W68">
        <v>75.77</v>
      </c>
      <c r="X68">
        <v>0</v>
      </c>
      <c r="Y68">
        <v>0</v>
      </c>
      <c r="Z68">
        <v>5.3</v>
      </c>
      <c r="AA68">
        <v>123.39</v>
      </c>
    </row>
    <row r="69" spans="7:27">
      <c r="G69" t="s">
        <v>111</v>
      </c>
      <c r="H69" s="74">
        <v>305.49</v>
      </c>
      <c r="I69" s="47">
        <v>0</v>
      </c>
      <c r="J69" s="47">
        <v>132.07</v>
      </c>
      <c r="K69" s="47">
        <v>0</v>
      </c>
      <c r="L69" s="47">
        <v>0</v>
      </c>
      <c r="M69" s="75">
        <v>10.51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/>
      <c r="W69">
        <v>305.49</v>
      </c>
      <c r="X69">
        <v>0</v>
      </c>
      <c r="Y69">
        <v>0</v>
      </c>
      <c r="Z69">
        <v>10.51</v>
      </c>
      <c r="AA69">
        <v>132.07</v>
      </c>
    </row>
    <row r="70" spans="7:27">
      <c r="G70" t="s">
        <v>112</v>
      </c>
      <c r="H70" s="74">
        <v>531.36</v>
      </c>
      <c r="I70" s="47">
        <v>0</v>
      </c>
      <c r="J70" s="47">
        <v>145.56</v>
      </c>
      <c r="K70" s="47">
        <v>0</v>
      </c>
      <c r="L70" s="47">
        <v>0</v>
      </c>
      <c r="M70" s="75">
        <v>8.58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/>
      <c r="W70">
        <v>531.36</v>
      </c>
      <c r="X70">
        <v>0</v>
      </c>
      <c r="Y70">
        <v>0</v>
      </c>
      <c r="Z70">
        <v>8.58</v>
      </c>
      <c r="AA70">
        <v>145.56</v>
      </c>
    </row>
    <row r="71" spans="7:27">
      <c r="G71" t="s">
        <v>113</v>
      </c>
      <c r="H71" s="74">
        <v>574.54999999999995</v>
      </c>
      <c r="I71" s="47">
        <v>0</v>
      </c>
      <c r="J71" s="47">
        <v>154.24</v>
      </c>
      <c r="K71" s="47">
        <v>0</v>
      </c>
      <c r="L71" s="47">
        <v>0</v>
      </c>
      <c r="M71" s="75">
        <v>11.95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/>
      <c r="W71">
        <v>574.54999999999995</v>
      </c>
      <c r="X71">
        <v>0</v>
      </c>
      <c r="Y71">
        <v>0</v>
      </c>
      <c r="Z71">
        <v>11.95</v>
      </c>
      <c r="AA71">
        <v>154.24</v>
      </c>
    </row>
    <row r="72" spans="7:27">
      <c r="G72" t="s">
        <v>114</v>
      </c>
      <c r="H72" s="74">
        <v>599.61</v>
      </c>
      <c r="I72" s="47">
        <v>0</v>
      </c>
      <c r="J72" s="47">
        <v>164.84</v>
      </c>
      <c r="K72" s="47">
        <v>0</v>
      </c>
      <c r="L72" s="47">
        <v>0</v>
      </c>
      <c r="M72" s="75">
        <v>11.57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/>
      <c r="W72">
        <v>599.61</v>
      </c>
      <c r="X72">
        <v>0</v>
      </c>
      <c r="Y72">
        <v>0</v>
      </c>
      <c r="Z72">
        <v>11.57</v>
      </c>
      <c r="AA72">
        <v>164.84</v>
      </c>
    </row>
    <row r="73" spans="7:27">
      <c r="G73" t="s">
        <v>115</v>
      </c>
      <c r="H73" s="74">
        <v>649.73</v>
      </c>
      <c r="I73" s="47">
        <v>0</v>
      </c>
      <c r="J73" s="47">
        <v>167.74</v>
      </c>
      <c r="K73" s="47">
        <v>0</v>
      </c>
      <c r="L73" s="47">
        <v>0</v>
      </c>
      <c r="M73" s="75">
        <v>9.93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/>
      <c r="W73">
        <v>649.73</v>
      </c>
      <c r="X73">
        <v>0</v>
      </c>
      <c r="Y73">
        <v>0</v>
      </c>
      <c r="Z73">
        <v>9.93</v>
      </c>
      <c r="AA73">
        <v>167.74</v>
      </c>
    </row>
    <row r="74" spans="7:27">
      <c r="G74" t="s">
        <v>116</v>
      </c>
      <c r="H74" s="74">
        <v>642.99</v>
      </c>
      <c r="I74" s="47">
        <v>0</v>
      </c>
      <c r="J74" s="47">
        <v>153.28</v>
      </c>
      <c r="K74" s="47">
        <v>0</v>
      </c>
      <c r="L74" s="47">
        <v>0</v>
      </c>
      <c r="M74" s="75">
        <v>10.31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/>
      <c r="W74">
        <v>642.99</v>
      </c>
      <c r="X74">
        <v>0</v>
      </c>
      <c r="Y74">
        <v>0</v>
      </c>
      <c r="Z74">
        <v>10.31</v>
      </c>
      <c r="AA74">
        <v>153.28</v>
      </c>
    </row>
    <row r="75" spans="7:27">
      <c r="G75" t="s">
        <v>117</v>
      </c>
      <c r="H75" s="74">
        <v>644.91999999999996</v>
      </c>
      <c r="I75" s="47">
        <v>29.59</v>
      </c>
      <c r="J75" s="47">
        <v>152.31</v>
      </c>
      <c r="K75" s="47">
        <v>0</v>
      </c>
      <c r="L75" s="47">
        <v>0</v>
      </c>
      <c r="M75" s="75">
        <v>14.94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/>
      <c r="W75">
        <v>644.91999999999996</v>
      </c>
      <c r="X75">
        <v>29.59</v>
      </c>
      <c r="Y75">
        <v>0</v>
      </c>
      <c r="Z75">
        <v>14.94</v>
      </c>
      <c r="AA75">
        <v>152.31</v>
      </c>
    </row>
    <row r="76" spans="7:27">
      <c r="G76" t="s">
        <v>118</v>
      </c>
      <c r="H76" s="74">
        <v>582.27</v>
      </c>
      <c r="I76" s="47">
        <v>40.58</v>
      </c>
      <c r="J76" s="47">
        <v>121.46</v>
      </c>
      <c r="K76" s="47">
        <v>0</v>
      </c>
      <c r="L76" s="47">
        <v>0</v>
      </c>
      <c r="M76" s="75">
        <v>7.71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/>
      <c r="W76">
        <v>582.27</v>
      </c>
      <c r="X76">
        <v>40.58</v>
      </c>
      <c r="Y76">
        <v>0</v>
      </c>
      <c r="Z76">
        <v>7.71</v>
      </c>
      <c r="AA76">
        <v>121.46</v>
      </c>
    </row>
    <row r="77" spans="7:27">
      <c r="G77" t="s">
        <v>119</v>
      </c>
      <c r="H77" s="74">
        <v>589</v>
      </c>
      <c r="I77" s="47">
        <v>40.299999999999997</v>
      </c>
      <c r="J77" s="47">
        <v>111.82</v>
      </c>
      <c r="K77" s="47">
        <v>0</v>
      </c>
      <c r="L77" s="47">
        <v>0</v>
      </c>
      <c r="M77" s="75">
        <v>8.58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/>
      <c r="W77">
        <v>589</v>
      </c>
      <c r="X77">
        <v>40.299999999999997</v>
      </c>
      <c r="Y77">
        <v>0</v>
      </c>
      <c r="Z77">
        <v>8.58</v>
      </c>
      <c r="AA77">
        <v>111.82</v>
      </c>
    </row>
    <row r="78" spans="7:27">
      <c r="G78" t="s">
        <v>120</v>
      </c>
      <c r="H78" s="74">
        <v>597.67999999999995</v>
      </c>
      <c r="I78" s="47">
        <v>43.77</v>
      </c>
      <c r="J78" s="47">
        <v>113.75</v>
      </c>
      <c r="K78" s="47">
        <v>0</v>
      </c>
      <c r="L78" s="47">
        <v>0</v>
      </c>
      <c r="M78" s="75">
        <v>4.1500000000000004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/>
      <c r="W78">
        <v>597.67999999999995</v>
      </c>
      <c r="X78">
        <v>43.77</v>
      </c>
      <c r="Y78">
        <v>0</v>
      </c>
      <c r="Z78">
        <v>4.1500000000000004</v>
      </c>
      <c r="AA78">
        <v>113.75</v>
      </c>
    </row>
    <row r="79" spans="7:27">
      <c r="G79" t="s">
        <v>121</v>
      </c>
      <c r="H79" s="74">
        <v>575.52</v>
      </c>
      <c r="I79" s="47">
        <v>29.88</v>
      </c>
      <c r="J79" s="47">
        <v>96.4</v>
      </c>
      <c r="K79" s="47">
        <v>0</v>
      </c>
      <c r="L79" s="47">
        <v>0</v>
      </c>
      <c r="M79" s="75">
        <v>9.5399999999999991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/>
      <c r="W79">
        <v>575.52</v>
      </c>
      <c r="X79">
        <v>29.88</v>
      </c>
      <c r="Y79">
        <v>0</v>
      </c>
      <c r="Z79">
        <v>9.5399999999999991</v>
      </c>
      <c r="AA79">
        <v>96.4</v>
      </c>
    </row>
    <row r="80" spans="7:27">
      <c r="G80" t="s">
        <v>122</v>
      </c>
      <c r="H80" s="74">
        <v>534.04999999999995</v>
      </c>
      <c r="I80" s="47">
        <v>20.05</v>
      </c>
      <c r="J80" s="47">
        <v>79.05</v>
      </c>
      <c r="K80" s="47">
        <v>0</v>
      </c>
      <c r="L80" s="47">
        <v>0</v>
      </c>
      <c r="M80" s="75">
        <v>10.220000000000001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/>
      <c r="W80">
        <v>534.04999999999995</v>
      </c>
      <c r="X80">
        <v>20.05</v>
      </c>
      <c r="Y80">
        <v>0</v>
      </c>
      <c r="Z80">
        <v>10.220000000000001</v>
      </c>
      <c r="AA80">
        <v>79.05</v>
      </c>
    </row>
    <row r="81" spans="7:27">
      <c r="G81" t="s">
        <v>123</v>
      </c>
      <c r="H81" s="74">
        <v>528.26</v>
      </c>
      <c r="I81" s="47">
        <v>10.029999999999999</v>
      </c>
      <c r="J81" s="47">
        <v>36.630000000000003</v>
      </c>
      <c r="K81" s="47">
        <v>0</v>
      </c>
      <c r="L81" s="47">
        <v>0</v>
      </c>
      <c r="M81" s="75">
        <v>10.8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/>
      <c r="W81">
        <v>528.26</v>
      </c>
      <c r="X81">
        <v>10.029999999999999</v>
      </c>
      <c r="Y81">
        <v>0</v>
      </c>
      <c r="Z81">
        <v>10.8</v>
      </c>
      <c r="AA81">
        <v>36.630000000000003</v>
      </c>
    </row>
    <row r="82" spans="7:27">
      <c r="G82" t="s">
        <v>124</v>
      </c>
      <c r="H82" s="74">
        <v>541.76</v>
      </c>
      <c r="I82" s="47">
        <v>7.13</v>
      </c>
      <c r="J82" s="47">
        <v>13.5</v>
      </c>
      <c r="K82" s="47">
        <v>0</v>
      </c>
      <c r="L82" s="47">
        <v>0</v>
      </c>
      <c r="M82" s="75">
        <v>11.38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/>
      <c r="W82">
        <v>541.76</v>
      </c>
      <c r="X82">
        <v>7.13</v>
      </c>
      <c r="Y82">
        <v>0</v>
      </c>
      <c r="Z82">
        <v>11.38</v>
      </c>
      <c r="AA82">
        <v>13.5</v>
      </c>
    </row>
    <row r="83" spans="7:27">
      <c r="G83" t="s">
        <v>125</v>
      </c>
      <c r="H83" s="74">
        <v>494.53</v>
      </c>
      <c r="I83" s="47">
        <v>0</v>
      </c>
      <c r="J83" s="47">
        <v>0</v>
      </c>
      <c r="K83" s="47">
        <v>0</v>
      </c>
      <c r="L83" s="47">
        <v>0</v>
      </c>
      <c r="M83" s="75">
        <v>13.4</v>
      </c>
      <c r="N83" s="74">
        <v>0</v>
      </c>
      <c r="O83" s="47">
        <v>0</v>
      </c>
      <c r="P83" s="47">
        <v>0</v>
      </c>
      <c r="Q83" s="47">
        <v>-15</v>
      </c>
      <c r="R83" s="47">
        <v>0</v>
      </c>
      <c r="S83" s="75">
        <v>0</v>
      </c>
      <c r="U83" s="74"/>
      <c r="V83" s="75"/>
      <c r="W83">
        <v>494.53</v>
      </c>
      <c r="X83">
        <v>0</v>
      </c>
      <c r="Y83">
        <v>-15</v>
      </c>
      <c r="Z83">
        <v>13.4</v>
      </c>
      <c r="AA83">
        <v>0</v>
      </c>
    </row>
    <row r="84" spans="7:27">
      <c r="G84" t="s">
        <v>126</v>
      </c>
      <c r="H84" s="74">
        <v>530.20000000000005</v>
      </c>
      <c r="I84" s="47">
        <v>0</v>
      </c>
      <c r="J84" s="47">
        <v>0</v>
      </c>
      <c r="K84" s="47">
        <v>0</v>
      </c>
      <c r="L84" s="47">
        <v>0</v>
      </c>
      <c r="M84" s="75">
        <v>13.11</v>
      </c>
      <c r="N84" s="74">
        <v>0</v>
      </c>
      <c r="O84" s="47">
        <v>0</v>
      </c>
      <c r="P84" s="47">
        <v>0</v>
      </c>
      <c r="Q84" s="47">
        <v>-20</v>
      </c>
      <c r="R84" s="47">
        <v>0</v>
      </c>
      <c r="S84" s="75">
        <v>0</v>
      </c>
      <c r="U84" s="74"/>
      <c r="V84" s="75"/>
      <c r="W84">
        <v>530.20000000000005</v>
      </c>
      <c r="X84">
        <v>0</v>
      </c>
      <c r="Y84">
        <v>-20</v>
      </c>
      <c r="Z84">
        <v>13.11</v>
      </c>
      <c r="AA84">
        <v>0</v>
      </c>
    </row>
    <row r="85" spans="7:27">
      <c r="G85" t="s">
        <v>127</v>
      </c>
      <c r="H85" s="74">
        <v>537.91</v>
      </c>
      <c r="I85" s="47">
        <v>0</v>
      </c>
      <c r="J85" s="47">
        <v>0</v>
      </c>
      <c r="K85" s="47">
        <v>0</v>
      </c>
      <c r="L85" s="47">
        <v>0</v>
      </c>
      <c r="M85" s="75">
        <v>13.4</v>
      </c>
      <c r="N85" s="74">
        <v>0</v>
      </c>
      <c r="O85" s="47">
        <v>0</v>
      </c>
      <c r="P85" s="47">
        <v>0</v>
      </c>
      <c r="Q85" s="47">
        <v>-20</v>
      </c>
      <c r="R85" s="47">
        <v>0</v>
      </c>
      <c r="S85" s="75">
        <v>0</v>
      </c>
      <c r="U85" s="74"/>
      <c r="V85" s="75"/>
      <c r="W85">
        <v>537.91</v>
      </c>
      <c r="X85">
        <v>0</v>
      </c>
      <c r="Y85">
        <v>-20</v>
      </c>
      <c r="Z85">
        <v>13.4</v>
      </c>
      <c r="AA85">
        <v>0</v>
      </c>
    </row>
    <row r="86" spans="7:27">
      <c r="G86" t="s">
        <v>128</v>
      </c>
      <c r="H86" s="74">
        <v>546.58000000000004</v>
      </c>
      <c r="I86" s="47">
        <v>0</v>
      </c>
      <c r="J86" s="47">
        <v>0</v>
      </c>
      <c r="K86" s="47">
        <v>0</v>
      </c>
      <c r="L86" s="47">
        <v>0</v>
      </c>
      <c r="M86" s="75">
        <v>13.5</v>
      </c>
      <c r="N86" s="74">
        <v>0</v>
      </c>
      <c r="O86" s="47">
        <v>0</v>
      </c>
      <c r="P86" s="47">
        <v>0</v>
      </c>
      <c r="Q86" s="47">
        <v>-31</v>
      </c>
      <c r="R86" s="47">
        <v>0</v>
      </c>
      <c r="S86" s="75">
        <v>0</v>
      </c>
      <c r="U86" s="74"/>
      <c r="V86" s="75"/>
      <c r="W86">
        <v>546.58000000000004</v>
      </c>
      <c r="X86">
        <v>0</v>
      </c>
      <c r="Y86">
        <v>-31</v>
      </c>
      <c r="Z86">
        <v>13.5</v>
      </c>
      <c r="AA86">
        <v>0</v>
      </c>
    </row>
    <row r="87" spans="7:27">
      <c r="G87" t="s">
        <v>129</v>
      </c>
      <c r="H87" s="74">
        <v>478.15</v>
      </c>
      <c r="I87" s="47">
        <v>0</v>
      </c>
      <c r="J87" s="47">
        <v>0</v>
      </c>
      <c r="K87" s="47">
        <v>0</v>
      </c>
      <c r="L87" s="47">
        <v>0</v>
      </c>
      <c r="M87" s="75">
        <v>11.18</v>
      </c>
      <c r="N87" s="74">
        <v>0</v>
      </c>
      <c r="O87" s="47">
        <v>0</v>
      </c>
      <c r="P87" s="47">
        <v>0</v>
      </c>
      <c r="Q87" s="47">
        <v>-23</v>
      </c>
      <c r="R87" s="47">
        <v>0</v>
      </c>
      <c r="S87" s="75">
        <v>0</v>
      </c>
      <c r="U87" s="74"/>
      <c r="V87" s="75"/>
      <c r="W87">
        <v>478.15</v>
      </c>
      <c r="X87">
        <v>0</v>
      </c>
      <c r="Y87">
        <v>-23</v>
      </c>
      <c r="Z87">
        <v>11.18</v>
      </c>
      <c r="AA87">
        <v>0</v>
      </c>
    </row>
    <row r="88" spans="7:27">
      <c r="G88" t="s">
        <v>130</v>
      </c>
      <c r="H88" s="74">
        <v>486.82</v>
      </c>
      <c r="I88" s="47">
        <v>0</v>
      </c>
      <c r="J88" s="47">
        <v>0</v>
      </c>
      <c r="K88" s="47">
        <v>0</v>
      </c>
      <c r="L88" s="47">
        <v>0</v>
      </c>
      <c r="M88" s="75">
        <v>14.65</v>
      </c>
      <c r="N88" s="74">
        <v>0</v>
      </c>
      <c r="O88" s="47">
        <v>0</v>
      </c>
      <c r="P88" s="47">
        <v>0</v>
      </c>
      <c r="Q88" s="47">
        <v>-25</v>
      </c>
      <c r="R88" s="47">
        <v>0</v>
      </c>
      <c r="S88" s="75">
        <v>0</v>
      </c>
      <c r="U88" s="74"/>
      <c r="V88" s="75"/>
      <c r="W88">
        <v>486.82</v>
      </c>
      <c r="X88">
        <v>0</v>
      </c>
      <c r="Y88">
        <v>-25</v>
      </c>
      <c r="Z88">
        <v>14.65</v>
      </c>
      <c r="AA88">
        <v>0</v>
      </c>
    </row>
    <row r="89" spans="7:27">
      <c r="G89" t="s">
        <v>131</v>
      </c>
      <c r="H89" s="74">
        <v>511.89</v>
      </c>
      <c r="I89" s="47">
        <v>0</v>
      </c>
      <c r="J89" s="47">
        <v>0</v>
      </c>
      <c r="K89" s="47">
        <v>0</v>
      </c>
      <c r="L89" s="47">
        <v>0</v>
      </c>
      <c r="M89" s="75">
        <v>10.41</v>
      </c>
      <c r="N89" s="74">
        <v>0</v>
      </c>
      <c r="O89" s="47">
        <v>0</v>
      </c>
      <c r="P89" s="47">
        <v>0</v>
      </c>
      <c r="Q89" s="47">
        <v>-28</v>
      </c>
      <c r="R89" s="47">
        <v>0</v>
      </c>
      <c r="S89" s="75">
        <v>0</v>
      </c>
      <c r="U89" s="74"/>
      <c r="V89" s="75"/>
      <c r="W89">
        <v>511.89</v>
      </c>
      <c r="X89">
        <v>0</v>
      </c>
      <c r="Y89">
        <v>-28</v>
      </c>
      <c r="Z89">
        <v>10.41</v>
      </c>
      <c r="AA89">
        <v>0</v>
      </c>
    </row>
    <row r="90" spans="7:27">
      <c r="G90" t="s">
        <v>132</v>
      </c>
      <c r="H90" s="74">
        <v>507.06</v>
      </c>
      <c r="I90" s="47">
        <v>0</v>
      </c>
      <c r="J90" s="47">
        <v>0</v>
      </c>
      <c r="K90" s="47">
        <v>0</v>
      </c>
      <c r="L90" s="47">
        <v>0</v>
      </c>
      <c r="M90" s="75">
        <v>7.81</v>
      </c>
      <c r="N90" s="74">
        <v>0</v>
      </c>
      <c r="O90" s="47">
        <v>0</v>
      </c>
      <c r="P90" s="47">
        <v>0</v>
      </c>
      <c r="Q90" s="47">
        <v>-30</v>
      </c>
      <c r="R90" s="47">
        <v>0</v>
      </c>
      <c r="S90" s="75">
        <v>0</v>
      </c>
      <c r="U90" s="74"/>
      <c r="V90" s="75"/>
      <c r="W90">
        <v>507.06</v>
      </c>
      <c r="X90">
        <v>0</v>
      </c>
      <c r="Y90">
        <v>-30</v>
      </c>
      <c r="Z90">
        <v>7.81</v>
      </c>
      <c r="AA90">
        <v>0</v>
      </c>
    </row>
    <row r="91" spans="7:27">
      <c r="G91" t="s">
        <v>133</v>
      </c>
      <c r="H91" s="74">
        <v>507.07</v>
      </c>
      <c r="I91" s="47">
        <v>0</v>
      </c>
      <c r="J91" s="47">
        <v>0</v>
      </c>
      <c r="K91" s="47">
        <v>0</v>
      </c>
      <c r="L91" s="47">
        <v>0</v>
      </c>
      <c r="M91" s="75">
        <v>7.42</v>
      </c>
      <c r="N91" s="74">
        <v>0</v>
      </c>
      <c r="O91" s="47">
        <v>0</v>
      </c>
      <c r="P91" s="47">
        <v>0</v>
      </c>
      <c r="Q91" s="47">
        <v>-31</v>
      </c>
      <c r="R91" s="47">
        <v>0</v>
      </c>
      <c r="S91" s="75">
        <v>0</v>
      </c>
      <c r="U91" s="74"/>
      <c r="V91" s="75"/>
      <c r="W91">
        <v>507.07</v>
      </c>
      <c r="X91">
        <v>0</v>
      </c>
      <c r="Y91">
        <v>-31</v>
      </c>
      <c r="Z91">
        <v>7.42</v>
      </c>
      <c r="AA91">
        <v>0</v>
      </c>
    </row>
    <row r="92" spans="7:27">
      <c r="G92" t="s">
        <v>134</v>
      </c>
      <c r="H92" s="74">
        <v>509.96</v>
      </c>
      <c r="I92" s="47">
        <v>0</v>
      </c>
      <c r="J92" s="47">
        <v>0</v>
      </c>
      <c r="K92" s="47">
        <v>0</v>
      </c>
      <c r="L92" s="47">
        <v>0</v>
      </c>
      <c r="M92" s="75">
        <v>9.25</v>
      </c>
      <c r="N92" s="74">
        <v>0</v>
      </c>
      <c r="O92" s="47">
        <v>0</v>
      </c>
      <c r="P92" s="47">
        <v>0</v>
      </c>
      <c r="Q92" s="47">
        <v>-33</v>
      </c>
      <c r="R92" s="47">
        <v>0</v>
      </c>
      <c r="S92" s="75">
        <v>0</v>
      </c>
      <c r="U92" s="74"/>
      <c r="V92" s="75"/>
      <c r="W92">
        <v>509.96</v>
      </c>
      <c r="X92">
        <v>0</v>
      </c>
      <c r="Y92">
        <v>-33</v>
      </c>
      <c r="Z92">
        <v>9.25</v>
      </c>
      <c r="AA92">
        <v>0</v>
      </c>
    </row>
    <row r="93" spans="7:27">
      <c r="G93" t="s">
        <v>135</v>
      </c>
      <c r="H93" s="74">
        <v>526.34</v>
      </c>
      <c r="I93" s="47">
        <v>0</v>
      </c>
      <c r="J93" s="47">
        <v>0</v>
      </c>
      <c r="K93" s="47">
        <v>0</v>
      </c>
      <c r="L93" s="47">
        <v>0</v>
      </c>
      <c r="M93" s="75">
        <v>8.9700000000000006</v>
      </c>
      <c r="N93" s="74">
        <v>0</v>
      </c>
      <c r="O93" s="47">
        <v>0</v>
      </c>
      <c r="P93" s="47">
        <v>0</v>
      </c>
      <c r="Q93" s="47">
        <v>-33</v>
      </c>
      <c r="R93" s="47">
        <v>0</v>
      </c>
      <c r="S93" s="75">
        <v>0</v>
      </c>
      <c r="U93" s="74"/>
      <c r="V93" s="75"/>
      <c r="W93">
        <v>526.34</v>
      </c>
      <c r="X93">
        <v>0</v>
      </c>
      <c r="Y93">
        <v>-33</v>
      </c>
      <c r="Z93">
        <v>8.9700000000000006</v>
      </c>
      <c r="AA93">
        <v>0</v>
      </c>
    </row>
    <row r="94" spans="7:27">
      <c r="G94" t="s">
        <v>136</v>
      </c>
      <c r="H94" s="74">
        <v>523.45000000000005</v>
      </c>
      <c r="I94" s="47">
        <v>0</v>
      </c>
      <c r="J94" s="47">
        <v>0</v>
      </c>
      <c r="K94" s="47">
        <v>0</v>
      </c>
      <c r="L94" s="47">
        <v>0</v>
      </c>
      <c r="M94" s="75">
        <v>9.64</v>
      </c>
      <c r="N94" s="74">
        <v>0</v>
      </c>
      <c r="O94" s="47">
        <v>0</v>
      </c>
      <c r="P94" s="47">
        <v>0</v>
      </c>
      <c r="Q94" s="47">
        <v>-34</v>
      </c>
      <c r="R94" s="47">
        <v>0</v>
      </c>
      <c r="S94" s="75">
        <v>0</v>
      </c>
      <c r="U94" s="74"/>
      <c r="V94" s="75"/>
      <c r="W94">
        <v>523.45000000000005</v>
      </c>
      <c r="X94">
        <v>0</v>
      </c>
      <c r="Y94">
        <v>-34</v>
      </c>
      <c r="Z94">
        <v>9.64</v>
      </c>
      <c r="AA94">
        <v>0</v>
      </c>
    </row>
    <row r="95" spans="7:27">
      <c r="G95" t="s">
        <v>137</v>
      </c>
      <c r="H95" s="74">
        <v>511.88</v>
      </c>
      <c r="I95" s="47">
        <v>0</v>
      </c>
      <c r="J95" s="47">
        <v>2.89</v>
      </c>
      <c r="K95" s="47">
        <v>0</v>
      </c>
      <c r="L95" s="47">
        <v>0</v>
      </c>
      <c r="M95" s="75">
        <v>11.57</v>
      </c>
      <c r="N95" s="74">
        <v>0</v>
      </c>
      <c r="O95" s="47">
        <v>0</v>
      </c>
      <c r="P95" s="47">
        <v>0</v>
      </c>
      <c r="Q95" s="47">
        <v>-37</v>
      </c>
      <c r="R95" s="47">
        <v>0</v>
      </c>
      <c r="S95" s="75">
        <v>0</v>
      </c>
      <c r="U95" s="74"/>
      <c r="V95" s="75"/>
      <c r="W95">
        <v>511.88</v>
      </c>
      <c r="X95">
        <v>0</v>
      </c>
      <c r="Y95">
        <v>-37</v>
      </c>
      <c r="Z95">
        <v>11.57</v>
      </c>
      <c r="AA95">
        <v>2.89</v>
      </c>
    </row>
    <row r="96" spans="7:27">
      <c r="G96" t="s">
        <v>138</v>
      </c>
      <c r="H96" s="74">
        <v>506.1</v>
      </c>
      <c r="I96" s="47">
        <v>0</v>
      </c>
      <c r="J96" s="47">
        <v>16.39</v>
      </c>
      <c r="K96" s="47">
        <v>0</v>
      </c>
      <c r="L96" s="47">
        <v>0</v>
      </c>
      <c r="M96" s="75">
        <v>9.64</v>
      </c>
      <c r="N96" s="74">
        <v>0</v>
      </c>
      <c r="O96" s="47">
        <v>0</v>
      </c>
      <c r="P96" s="47">
        <v>0</v>
      </c>
      <c r="Q96" s="47">
        <v>-37</v>
      </c>
      <c r="R96" s="47">
        <v>0</v>
      </c>
      <c r="S96" s="75">
        <v>0</v>
      </c>
      <c r="U96" s="74"/>
      <c r="V96" s="75"/>
      <c r="W96">
        <v>506.1</v>
      </c>
      <c r="X96">
        <v>0</v>
      </c>
      <c r="Y96">
        <v>-37</v>
      </c>
      <c r="Z96">
        <v>9.64</v>
      </c>
      <c r="AA96">
        <v>16.39</v>
      </c>
    </row>
    <row r="97" spans="1:83">
      <c r="G97" t="s">
        <v>139</v>
      </c>
      <c r="H97" s="74">
        <v>495.49</v>
      </c>
      <c r="I97" s="47">
        <v>0</v>
      </c>
      <c r="J97" s="47">
        <v>18.32</v>
      </c>
      <c r="K97" s="47">
        <v>0</v>
      </c>
      <c r="L97" s="47">
        <v>0</v>
      </c>
      <c r="M97" s="75">
        <v>6.56</v>
      </c>
      <c r="N97" s="74">
        <v>0</v>
      </c>
      <c r="O97" s="47">
        <v>0</v>
      </c>
      <c r="P97" s="47">
        <v>0</v>
      </c>
      <c r="Q97" s="47">
        <v>-40</v>
      </c>
      <c r="R97" s="47">
        <v>0</v>
      </c>
      <c r="S97" s="75">
        <v>0</v>
      </c>
      <c r="U97" s="74"/>
      <c r="V97" s="75"/>
      <c r="W97">
        <v>495.49</v>
      </c>
      <c r="X97">
        <v>0</v>
      </c>
      <c r="Y97">
        <v>-40</v>
      </c>
      <c r="Z97">
        <v>6.56</v>
      </c>
      <c r="AA97">
        <v>18.32</v>
      </c>
    </row>
    <row r="98" spans="1:83">
      <c r="G98" t="s">
        <v>140</v>
      </c>
      <c r="H98" s="74">
        <v>486.83</v>
      </c>
      <c r="I98" s="47">
        <v>0</v>
      </c>
      <c r="J98" s="47">
        <v>15.42</v>
      </c>
      <c r="K98" s="47">
        <v>0</v>
      </c>
      <c r="L98" s="47">
        <v>0</v>
      </c>
      <c r="M98" s="75">
        <v>5.01</v>
      </c>
      <c r="N98" s="74">
        <v>0</v>
      </c>
      <c r="O98" s="47">
        <v>0</v>
      </c>
      <c r="P98" s="47">
        <v>0</v>
      </c>
      <c r="Q98" s="47">
        <v>-43</v>
      </c>
      <c r="R98" s="47">
        <v>0</v>
      </c>
      <c r="S98" s="75">
        <v>0</v>
      </c>
      <c r="U98" s="74"/>
      <c r="V98" s="75"/>
      <c r="W98">
        <v>486.83</v>
      </c>
      <c r="X98">
        <v>0</v>
      </c>
      <c r="Y98">
        <v>-43</v>
      </c>
      <c r="Z98">
        <v>5.01</v>
      </c>
      <c r="AA98">
        <v>15.42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7.2741199999999999</v>
      </c>
      <c r="I99" s="70">
        <f t="shared" ref="I99:BQ99" si="1">SUM(I3:I98)/4000</f>
        <v>5.53325E-2</v>
      </c>
      <c r="J99" s="70">
        <f t="shared" si="1"/>
        <v>1.5438475</v>
      </c>
      <c r="K99" s="70">
        <f t="shared" si="1"/>
        <v>0</v>
      </c>
      <c r="L99" s="70">
        <f t="shared" si="1"/>
        <v>0</v>
      </c>
      <c r="M99" s="70">
        <f t="shared" si="1"/>
        <v>0.12558999999999998</v>
      </c>
      <c r="N99" s="69">
        <f t="shared" si="1"/>
        <v>0</v>
      </c>
      <c r="O99" s="70">
        <f t="shared" si="1"/>
        <v>-0.144815</v>
      </c>
      <c r="P99" s="70">
        <f t="shared" si="1"/>
        <v>-7.4999999999999997E-3</v>
      </c>
      <c r="Q99" s="70">
        <f t="shared" si="1"/>
        <v>-0.59199999999999997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7.2741199999999999</v>
      </c>
      <c r="X99">
        <f t="shared" si="1"/>
        <v>-8.9482500000000006E-2</v>
      </c>
      <c r="Y99">
        <f t="shared" si="1"/>
        <v>-0.59199999999999997</v>
      </c>
      <c r="Z99">
        <f t="shared" si="1"/>
        <v>0.12558999999999998</v>
      </c>
      <c r="AA99">
        <f t="shared" si="1"/>
        <v>1.5363475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B75" activePane="bottomRight" state="frozen"/>
      <selection sqref="A1:D35"/>
      <selection pane="topRight" sqref="A1:D35"/>
      <selection pane="bottomLeft" sqref="A1:D35"/>
      <selection pane="bottomRight" activeCell="AQ89" sqref="AQ89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1" ht="15" customHeight="1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5</v>
      </c>
      <c r="W1" t="s">
        <v>542</v>
      </c>
      <c r="X1" t="s">
        <v>544</v>
      </c>
      <c r="Y1" t="s">
        <v>542</v>
      </c>
      <c r="Z1" t="s">
        <v>547</v>
      </c>
      <c r="AA1" t="s">
        <v>549</v>
      </c>
      <c r="AB1" t="s">
        <v>551</v>
      </c>
      <c r="AC1" t="s">
        <v>553</v>
      </c>
      <c r="AD1" t="s">
        <v>18</v>
      </c>
      <c r="AE1" t="s">
        <v>556</v>
      </c>
      <c r="AF1" t="s">
        <v>556</v>
      </c>
      <c r="AG1" t="s">
        <v>559</v>
      </c>
      <c r="AH1" t="s">
        <v>559</v>
      </c>
      <c r="AI1" t="s">
        <v>562</v>
      </c>
      <c r="AJ1" t="s">
        <v>564</v>
      </c>
      <c r="AK1" t="s">
        <v>566</v>
      </c>
      <c r="AL1" t="s">
        <v>568</v>
      </c>
      <c r="AM1" t="s">
        <v>570</v>
      </c>
      <c r="AN1" t="s">
        <v>570</v>
      </c>
      <c r="AO1" t="s">
        <v>146</v>
      </c>
    </row>
    <row r="2" spans="1:41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45580</v>
      </c>
      <c r="W2" s="29" t="s">
        <v>148</v>
      </c>
      <c r="X2" t="s">
        <v>358</v>
      </c>
      <c r="Y2" t="s">
        <v>148</v>
      </c>
      <c r="Z2" t="s">
        <v>240</v>
      </c>
      <c r="AA2" t="s">
        <v>148</v>
      </c>
      <c r="AB2" t="s">
        <v>149</v>
      </c>
      <c r="AC2" t="s">
        <v>148</v>
      </c>
      <c r="AD2" t="s">
        <v>149</v>
      </c>
      <c r="AE2" t="s">
        <v>536</v>
      </c>
      <c r="AF2" t="s">
        <v>536</v>
      </c>
      <c r="AG2" t="s">
        <v>148</v>
      </c>
      <c r="AH2" t="s">
        <v>148</v>
      </c>
      <c r="AI2" t="s">
        <v>148</v>
      </c>
      <c r="AJ2" t="s">
        <v>536</v>
      </c>
      <c r="AK2" t="s">
        <v>148</v>
      </c>
      <c r="AL2" t="s">
        <v>148</v>
      </c>
      <c r="AM2" t="s">
        <v>170</v>
      </c>
      <c r="AN2" t="s">
        <v>169</v>
      </c>
      <c r="AO2" t="s">
        <v>573</v>
      </c>
    </row>
    <row r="3" spans="1:41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3.47</v>
      </c>
      <c r="I3" s="54">
        <v>0</v>
      </c>
      <c r="J3" s="54">
        <v>181.23999999999998</v>
      </c>
      <c r="K3" s="54">
        <v>161.39000000000001</v>
      </c>
      <c r="L3" s="54">
        <v>6.75</v>
      </c>
      <c r="M3" s="73">
        <v>0</v>
      </c>
      <c r="N3" s="72">
        <v>0</v>
      </c>
      <c r="O3" s="54">
        <v>192.8</v>
      </c>
      <c r="P3" s="54">
        <v>0</v>
      </c>
      <c r="Q3" s="54">
        <v>0</v>
      </c>
      <c r="R3" s="54">
        <v>0</v>
      </c>
      <c r="S3" s="73">
        <v>0</v>
      </c>
      <c r="T3" t="s">
        <v>576</v>
      </c>
      <c r="W3">
        <v>37.24</v>
      </c>
      <c r="X3">
        <v>0.57999999999999996</v>
      </c>
      <c r="Y3">
        <v>37.24</v>
      </c>
      <c r="Z3">
        <v>2.89</v>
      </c>
      <c r="AA3">
        <v>12.42</v>
      </c>
      <c r="AB3">
        <v>5.79</v>
      </c>
      <c r="AC3">
        <v>37.24</v>
      </c>
      <c r="AD3">
        <v>175.45</v>
      </c>
      <c r="AE3">
        <v>0</v>
      </c>
      <c r="AF3">
        <v>6.75</v>
      </c>
      <c r="AG3">
        <v>24.83</v>
      </c>
      <c r="AH3">
        <v>0</v>
      </c>
      <c r="AI3">
        <v>0</v>
      </c>
      <c r="AJ3">
        <v>0</v>
      </c>
      <c r="AK3">
        <v>0</v>
      </c>
      <c r="AL3">
        <v>12.42</v>
      </c>
      <c r="AM3">
        <v>24.8</v>
      </c>
      <c r="AN3">
        <v>24.8</v>
      </c>
      <c r="AO3">
        <v>192.8</v>
      </c>
    </row>
    <row r="4" spans="1:41">
      <c r="A4" t="s">
        <v>234</v>
      </c>
      <c r="B4" t="s">
        <v>226</v>
      </c>
      <c r="C4" t="s">
        <v>228</v>
      </c>
      <c r="E4" t="s">
        <v>536</v>
      </c>
      <c r="G4" t="s">
        <v>46</v>
      </c>
      <c r="H4" s="74">
        <v>3.47</v>
      </c>
      <c r="I4" s="47">
        <v>0</v>
      </c>
      <c r="J4" s="47">
        <v>181.23999999999998</v>
      </c>
      <c r="K4" s="47">
        <v>161.39000000000001</v>
      </c>
      <c r="L4" s="47">
        <v>6.75</v>
      </c>
      <c r="M4" s="75">
        <v>0</v>
      </c>
      <c r="N4" s="74">
        <v>0</v>
      </c>
      <c r="O4" s="47">
        <v>192.8</v>
      </c>
      <c r="P4" s="47">
        <v>0</v>
      </c>
      <c r="Q4" s="47">
        <v>0</v>
      </c>
      <c r="R4" s="47">
        <v>0</v>
      </c>
      <c r="S4" s="75">
        <v>0</v>
      </c>
      <c r="T4" t="s">
        <v>577</v>
      </c>
      <c r="W4">
        <v>37.24</v>
      </c>
      <c r="X4">
        <v>0.57999999999999996</v>
      </c>
      <c r="Y4">
        <v>37.24</v>
      </c>
      <c r="Z4">
        <v>2.89</v>
      </c>
      <c r="AA4">
        <v>12.42</v>
      </c>
      <c r="AB4">
        <v>5.79</v>
      </c>
      <c r="AC4">
        <v>37.24</v>
      </c>
      <c r="AD4">
        <v>175.45</v>
      </c>
      <c r="AE4">
        <v>0</v>
      </c>
      <c r="AF4">
        <v>6.75</v>
      </c>
      <c r="AG4">
        <v>24.83</v>
      </c>
      <c r="AH4">
        <v>0</v>
      </c>
      <c r="AI4">
        <v>0</v>
      </c>
      <c r="AJ4">
        <v>0</v>
      </c>
      <c r="AK4">
        <v>0</v>
      </c>
      <c r="AL4">
        <v>12.42</v>
      </c>
      <c r="AM4">
        <v>24.8</v>
      </c>
      <c r="AN4">
        <v>24.8</v>
      </c>
      <c r="AO4">
        <v>192.8</v>
      </c>
    </row>
    <row r="5" spans="1:41">
      <c r="A5" t="s">
        <v>235</v>
      </c>
      <c r="B5" t="s">
        <v>227</v>
      </c>
      <c r="C5" t="s">
        <v>229</v>
      </c>
      <c r="G5" t="s">
        <v>47</v>
      </c>
      <c r="H5" s="74">
        <v>3.47</v>
      </c>
      <c r="I5" s="47">
        <v>0</v>
      </c>
      <c r="J5" s="47">
        <v>181.23999999999998</v>
      </c>
      <c r="K5" s="47">
        <v>161.39000000000001</v>
      </c>
      <c r="L5" s="47">
        <v>6.75</v>
      </c>
      <c r="M5" s="75">
        <v>0</v>
      </c>
      <c r="N5" s="74">
        <v>0</v>
      </c>
      <c r="O5" s="47">
        <v>192.8</v>
      </c>
      <c r="P5" s="47">
        <v>0</v>
      </c>
      <c r="Q5" s="47">
        <v>0</v>
      </c>
      <c r="R5" s="47">
        <v>0</v>
      </c>
      <c r="S5" s="75">
        <v>0</v>
      </c>
      <c r="W5">
        <v>37.24</v>
      </c>
      <c r="X5">
        <v>0.57999999999999996</v>
      </c>
      <c r="Y5">
        <v>37.24</v>
      </c>
      <c r="Z5">
        <v>2.89</v>
      </c>
      <c r="AA5">
        <v>12.42</v>
      </c>
      <c r="AB5">
        <v>5.79</v>
      </c>
      <c r="AC5">
        <v>37.24</v>
      </c>
      <c r="AD5">
        <v>175.45</v>
      </c>
      <c r="AE5">
        <v>0</v>
      </c>
      <c r="AF5">
        <v>6.75</v>
      </c>
      <c r="AG5">
        <v>24.83</v>
      </c>
      <c r="AH5">
        <v>0</v>
      </c>
      <c r="AI5">
        <v>0</v>
      </c>
      <c r="AJ5">
        <v>0</v>
      </c>
      <c r="AK5">
        <v>0</v>
      </c>
      <c r="AL5">
        <v>12.42</v>
      </c>
      <c r="AM5">
        <v>24.8</v>
      </c>
      <c r="AN5">
        <v>24.8</v>
      </c>
      <c r="AO5">
        <v>192.8</v>
      </c>
    </row>
    <row r="6" spans="1:41">
      <c r="A6" t="s">
        <v>236</v>
      </c>
      <c r="B6" t="s">
        <v>258</v>
      </c>
      <c r="C6" t="s">
        <v>230</v>
      </c>
      <c r="G6" t="s">
        <v>48</v>
      </c>
      <c r="H6" s="74">
        <v>3.47</v>
      </c>
      <c r="I6" s="47">
        <v>0</v>
      </c>
      <c r="J6" s="47">
        <v>181.23999999999998</v>
      </c>
      <c r="K6" s="47">
        <v>161.39000000000001</v>
      </c>
      <c r="L6" s="47">
        <v>6.75</v>
      </c>
      <c r="M6" s="75">
        <v>0</v>
      </c>
      <c r="N6" s="74">
        <v>0</v>
      </c>
      <c r="O6" s="47">
        <v>192.8</v>
      </c>
      <c r="P6" s="47">
        <v>0</v>
      </c>
      <c r="Q6" s="47">
        <v>0</v>
      </c>
      <c r="R6" s="47">
        <v>0</v>
      </c>
      <c r="S6" s="75">
        <v>0</v>
      </c>
      <c r="W6">
        <v>37.24</v>
      </c>
      <c r="X6">
        <v>0.57999999999999996</v>
      </c>
      <c r="Y6">
        <v>37.24</v>
      </c>
      <c r="Z6">
        <v>2.89</v>
      </c>
      <c r="AA6">
        <v>12.42</v>
      </c>
      <c r="AB6">
        <v>5.79</v>
      </c>
      <c r="AC6">
        <v>37.24</v>
      </c>
      <c r="AD6">
        <v>175.45</v>
      </c>
      <c r="AE6">
        <v>0</v>
      </c>
      <c r="AF6">
        <v>6.75</v>
      </c>
      <c r="AG6">
        <v>24.83</v>
      </c>
      <c r="AH6">
        <v>0</v>
      </c>
      <c r="AI6">
        <v>0</v>
      </c>
      <c r="AJ6">
        <v>0</v>
      </c>
      <c r="AK6">
        <v>0</v>
      </c>
      <c r="AL6">
        <v>12.42</v>
      </c>
      <c r="AM6">
        <v>24.8</v>
      </c>
      <c r="AN6">
        <v>24.8</v>
      </c>
      <c r="AO6">
        <v>192.8</v>
      </c>
    </row>
    <row r="7" spans="1:41">
      <c r="A7" t="s">
        <v>237</v>
      </c>
      <c r="B7" t="s">
        <v>280</v>
      </c>
      <c r="C7" t="s">
        <v>259</v>
      </c>
      <c r="G7" t="s">
        <v>49</v>
      </c>
      <c r="H7" s="74">
        <v>3.42</v>
      </c>
      <c r="I7" s="47">
        <v>0</v>
      </c>
      <c r="J7" s="47">
        <v>181.23999999999998</v>
      </c>
      <c r="K7" s="47">
        <v>161.39000000000001</v>
      </c>
      <c r="L7" s="47">
        <v>6.75</v>
      </c>
      <c r="M7" s="75">
        <v>0</v>
      </c>
      <c r="N7" s="74">
        <v>0</v>
      </c>
      <c r="O7" s="47">
        <v>192.8</v>
      </c>
      <c r="P7" s="47">
        <v>0</v>
      </c>
      <c r="Q7" s="47">
        <v>0</v>
      </c>
      <c r="R7" s="47">
        <v>0</v>
      </c>
      <c r="S7" s="75">
        <v>0</v>
      </c>
      <c r="W7">
        <v>37.24</v>
      </c>
      <c r="X7">
        <v>0.53</v>
      </c>
      <c r="Y7">
        <v>37.24</v>
      </c>
      <c r="Z7">
        <v>2.89</v>
      </c>
      <c r="AA7">
        <v>12.42</v>
      </c>
      <c r="AB7">
        <v>5.79</v>
      </c>
      <c r="AC7">
        <v>37.24</v>
      </c>
      <c r="AD7">
        <v>175.45</v>
      </c>
      <c r="AE7">
        <v>0</v>
      </c>
      <c r="AF7">
        <v>6.75</v>
      </c>
      <c r="AG7">
        <v>24.83</v>
      </c>
      <c r="AH7">
        <v>0</v>
      </c>
      <c r="AI7">
        <v>0</v>
      </c>
      <c r="AJ7">
        <v>0</v>
      </c>
      <c r="AK7">
        <v>0</v>
      </c>
      <c r="AL7">
        <v>12.42</v>
      </c>
      <c r="AM7">
        <v>24.8</v>
      </c>
      <c r="AN7">
        <v>24.8</v>
      </c>
      <c r="AO7">
        <v>192.8</v>
      </c>
    </row>
    <row r="8" spans="1:41">
      <c r="A8" t="s">
        <v>238</v>
      </c>
      <c r="B8" t="s">
        <v>315</v>
      </c>
      <c r="C8" t="s">
        <v>231</v>
      </c>
      <c r="G8" t="s">
        <v>50</v>
      </c>
      <c r="H8" s="74">
        <v>3.42</v>
      </c>
      <c r="I8" s="47">
        <v>0</v>
      </c>
      <c r="J8" s="47">
        <v>181.23999999999998</v>
      </c>
      <c r="K8" s="47">
        <v>161.39000000000001</v>
      </c>
      <c r="L8" s="47">
        <v>6.75</v>
      </c>
      <c r="M8" s="75">
        <v>0</v>
      </c>
      <c r="N8" s="74">
        <v>0</v>
      </c>
      <c r="O8" s="47">
        <v>192.8</v>
      </c>
      <c r="P8" s="47">
        <v>0</v>
      </c>
      <c r="Q8" s="47">
        <v>0</v>
      </c>
      <c r="R8" s="47">
        <v>0</v>
      </c>
      <c r="S8" s="75">
        <v>0</v>
      </c>
      <c r="W8">
        <v>37.24</v>
      </c>
      <c r="X8">
        <v>0.53</v>
      </c>
      <c r="Y8">
        <v>37.24</v>
      </c>
      <c r="Z8">
        <v>2.89</v>
      </c>
      <c r="AA8">
        <v>12.42</v>
      </c>
      <c r="AB8">
        <v>5.79</v>
      </c>
      <c r="AC8">
        <v>37.24</v>
      </c>
      <c r="AD8">
        <v>175.45</v>
      </c>
      <c r="AE8">
        <v>0</v>
      </c>
      <c r="AF8">
        <v>6.75</v>
      </c>
      <c r="AG8">
        <v>24.83</v>
      </c>
      <c r="AH8">
        <v>0</v>
      </c>
      <c r="AI8">
        <v>0</v>
      </c>
      <c r="AJ8">
        <v>0</v>
      </c>
      <c r="AK8">
        <v>0</v>
      </c>
      <c r="AL8">
        <v>12.42</v>
      </c>
      <c r="AM8">
        <v>24.8</v>
      </c>
      <c r="AN8">
        <v>24.8</v>
      </c>
      <c r="AO8">
        <v>192.8</v>
      </c>
    </row>
    <row r="9" spans="1:41">
      <c r="A9" t="s">
        <v>239</v>
      </c>
      <c r="B9" t="s">
        <v>335</v>
      </c>
      <c r="C9" t="s">
        <v>232</v>
      </c>
      <c r="G9" t="s">
        <v>51</v>
      </c>
      <c r="H9" s="74">
        <v>3.42</v>
      </c>
      <c r="I9" s="47">
        <v>0</v>
      </c>
      <c r="J9" s="47">
        <v>181.23999999999998</v>
      </c>
      <c r="K9" s="47">
        <v>161.39000000000001</v>
      </c>
      <c r="L9" s="47">
        <v>6.75</v>
      </c>
      <c r="M9" s="75">
        <v>0</v>
      </c>
      <c r="N9" s="74">
        <v>0</v>
      </c>
      <c r="O9" s="47">
        <v>192.8</v>
      </c>
      <c r="P9" s="47">
        <v>0</v>
      </c>
      <c r="Q9" s="47">
        <v>0</v>
      </c>
      <c r="R9" s="47">
        <v>0</v>
      </c>
      <c r="S9" s="75">
        <v>0</v>
      </c>
      <c r="W9">
        <v>37.24</v>
      </c>
      <c r="X9">
        <v>0.53</v>
      </c>
      <c r="Y9">
        <v>37.24</v>
      </c>
      <c r="Z9">
        <v>2.89</v>
      </c>
      <c r="AA9">
        <v>12.42</v>
      </c>
      <c r="AB9">
        <v>5.79</v>
      </c>
      <c r="AC9">
        <v>37.24</v>
      </c>
      <c r="AD9">
        <v>175.45</v>
      </c>
      <c r="AE9">
        <v>0</v>
      </c>
      <c r="AF9">
        <v>6.75</v>
      </c>
      <c r="AG9">
        <v>24.83</v>
      </c>
      <c r="AH9">
        <v>0</v>
      </c>
      <c r="AI9">
        <v>0</v>
      </c>
      <c r="AJ9">
        <v>0</v>
      </c>
      <c r="AK9">
        <v>0</v>
      </c>
      <c r="AL9">
        <v>12.42</v>
      </c>
      <c r="AM9">
        <v>24.8</v>
      </c>
      <c r="AN9">
        <v>24.8</v>
      </c>
      <c r="AO9">
        <v>192.8</v>
      </c>
    </row>
    <row r="10" spans="1:41">
      <c r="A10" t="s">
        <v>260</v>
      </c>
      <c r="C10" t="s">
        <v>233</v>
      </c>
      <c r="G10" t="s">
        <v>52</v>
      </c>
      <c r="H10" s="74">
        <v>3.42</v>
      </c>
      <c r="I10" s="47">
        <v>0</v>
      </c>
      <c r="J10" s="47">
        <v>181.23999999999998</v>
      </c>
      <c r="K10" s="47">
        <v>161.39000000000001</v>
      </c>
      <c r="L10" s="47">
        <v>6.75</v>
      </c>
      <c r="M10" s="75">
        <v>0</v>
      </c>
      <c r="N10" s="74">
        <v>0</v>
      </c>
      <c r="O10" s="47">
        <v>192.8</v>
      </c>
      <c r="P10" s="47">
        <v>0</v>
      </c>
      <c r="Q10" s="47">
        <v>0</v>
      </c>
      <c r="R10" s="47">
        <v>0</v>
      </c>
      <c r="S10" s="75">
        <v>0</v>
      </c>
      <c r="W10">
        <v>37.24</v>
      </c>
      <c r="X10">
        <v>0.53</v>
      </c>
      <c r="Y10">
        <v>37.24</v>
      </c>
      <c r="Z10">
        <v>2.89</v>
      </c>
      <c r="AA10">
        <v>12.42</v>
      </c>
      <c r="AB10">
        <v>5.79</v>
      </c>
      <c r="AC10">
        <v>37.24</v>
      </c>
      <c r="AD10">
        <v>175.45</v>
      </c>
      <c r="AE10">
        <v>0</v>
      </c>
      <c r="AF10">
        <v>6.75</v>
      </c>
      <c r="AG10">
        <v>24.83</v>
      </c>
      <c r="AH10">
        <v>0</v>
      </c>
      <c r="AI10">
        <v>0</v>
      </c>
      <c r="AJ10">
        <v>0</v>
      </c>
      <c r="AK10">
        <v>0</v>
      </c>
      <c r="AL10">
        <v>12.42</v>
      </c>
      <c r="AM10">
        <v>24.8</v>
      </c>
      <c r="AN10">
        <v>24.8</v>
      </c>
      <c r="AO10">
        <v>192.8</v>
      </c>
    </row>
    <row r="11" spans="1:41">
      <c r="A11" t="s">
        <v>240</v>
      </c>
      <c r="C11" t="s">
        <v>316</v>
      </c>
      <c r="G11" t="s">
        <v>53</v>
      </c>
      <c r="H11" s="74">
        <v>3.37</v>
      </c>
      <c r="I11" s="47">
        <v>0</v>
      </c>
      <c r="J11" s="47">
        <v>181.23999999999998</v>
      </c>
      <c r="K11" s="47">
        <v>161.39000000000001</v>
      </c>
      <c r="L11" s="47">
        <v>6.75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W11">
        <v>37.24</v>
      </c>
      <c r="X11">
        <v>0.48</v>
      </c>
      <c r="Y11">
        <v>37.24</v>
      </c>
      <c r="Z11">
        <v>2.89</v>
      </c>
      <c r="AA11">
        <v>12.42</v>
      </c>
      <c r="AB11">
        <v>5.79</v>
      </c>
      <c r="AC11">
        <v>37.24</v>
      </c>
      <c r="AD11">
        <v>175.45</v>
      </c>
      <c r="AE11">
        <v>0</v>
      </c>
      <c r="AF11">
        <v>6.75</v>
      </c>
      <c r="AG11">
        <v>24.83</v>
      </c>
      <c r="AH11">
        <v>0</v>
      </c>
      <c r="AI11">
        <v>0</v>
      </c>
      <c r="AJ11">
        <v>0</v>
      </c>
      <c r="AK11">
        <v>0</v>
      </c>
      <c r="AL11">
        <v>12.42</v>
      </c>
      <c r="AM11">
        <v>26.87</v>
      </c>
      <c r="AN11">
        <v>26.87</v>
      </c>
      <c r="AO11">
        <v>0</v>
      </c>
    </row>
    <row r="12" spans="1:41">
      <c r="A12" t="s">
        <v>241</v>
      </c>
      <c r="C12" t="s">
        <v>336</v>
      </c>
      <c r="G12" t="s">
        <v>54</v>
      </c>
      <c r="H12" s="74">
        <v>3.37</v>
      </c>
      <c r="I12" s="47">
        <v>0</v>
      </c>
      <c r="J12" s="47">
        <v>181.23999999999998</v>
      </c>
      <c r="K12" s="47">
        <v>161.39000000000001</v>
      </c>
      <c r="L12" s="47">
        <v>6.75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W12">
        <v>37.24</v>
      </c>
      <c r="X12">
        <v>0.48</v>
      </c>
      <c r="Y12">
        <v>37.24</v>
      </c>
      <c r="Z12">
        <v>2.89</v>
      </c>
      <c r="AA12">
        <v>12.42</v>
      </c>
      <c r="AB12">
        <v>5.79</v>
      </c>
      <c r="AC12">
        <v>37.24</v>
      </c>
      <c r="AD12">
        <v>175.45</v>
      </c>
      <c r="AE12">
        <v>0</v>
      </c>
      <c r="AF12">
        <v>6.75</v>
      </c>
      <c r="AG12">
        <v>24.83</v>
      </c>
      <c r="AH12">
        <v>0</v>
      </c>
      <c r="AI12">
        <v>0</v>
      </c>
      <c r="AJ12">
        <v>0</v>
      </c>
      <c r="AK12">
        <v>0</v>
      </c>
      <c r="AL12">
        <v>12.42</v>
      </c>
      <c r="AM12">
        <v>26.87</v>
      </c>
      <c r="AN12">
        <v>26.87</v>
      </c>
      <c r="AO12">
        <v>0</v>
      </c>
    </row>
    <row r="13" spans="1:41">
      <c r="A13" t="s">
        <v>242</v>
      </c>
      <c r="G13" t="s">
        <v>55</v>
      </c>
      <c r="H13" s="74">
        <v>3.37</v>
      </c>
      <c r="I13" s="47">
        <v>0</v>
      </c>
      <c r="J13" s="47">
        <v>181.23999999999998</v>
      </c>
      <c r="K13" s="47">
        <v>161.39000000000001</v>
      </c>
      <c r="L13" s="47">
        <v>6.75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W13">
        <v>37.24</v>
      </c>
      <c r="X13">
        <v>0.48</v>
      </c>
      <c r="Y13">
        <v>37.24</v>
      </c>
      <c r="Z13">
        <v>2.89</v>
      </c>
      <c r="AA13">
        <v>12.42</v>
      </c>
      <c r="AB13">
        <v>5.79</v>
      </c>
      <c r="AC13">
        <v>37.24</v>
      </c>
      <c r="AD13">
        <v>175.45</v>
      </c>
      <c r="AE13">
        <v>0</v>
      </c>
      <c r="AF13">
        <v>6.75</v>
      </c>
      <c r="AG13">
        <v>24.83</v>
      </c>
      <c r="AH13">
        <v>0</v>
      </c>
      <c r="AI13">
        <v>0</v>
      </c>
      <c r="AJ13">
        <v>0</v>
      </c>
      <c r="AK13">
        <v>0</v>
      </c>
      <c r="AL13">
        <v>12.42</v>
      </c>
      <c r="AM13">
        <v>26.87</v>
      </c>
      <c r="AN13">
        <v>26.87</v>
      </c>
      <c r="AO13">
        <v>0</v>
      </c>
    </row>
    <row r="14" spans="1:41">
      <c r="A14" t="s">
        <v>243</v>
      </c>
      <c r="G14" t="s">
        <v>56</v>
      </c>
      <c r="H14" s="74">
        <v>3.37</v>
      </c>
      <c r="I14" s="47">
        <v>0</v>
      </c>
      <c r="J14" s="47">
        <v>181.23999999999998</v>
      </c>
      <c r="K14" s="47">
        <v>161.39000000000001</v>
      </c>
      <c r="L14" s="47">
        <v>6.75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W14">
        <v>37.24</v>
      </c>
      <c r="X14">
        <v>0.48</v>
      </c>
      <c r="Y14">
        <v>37.24</v>
      </c>
      <c r="Z14">
        <v>2.89</v>
      </c>
      <c r="AA14">
        <v>12.42</v>
      </c>
      <c r="AB14">
        <v>5.79</v>
      </c>
      <c r="AC14">
        <v>37.24</v>
      </c>
      <c r="AD14">
        <v>175.45</v>
      </c>
      <c r="AE14">
        <v>0</v>
      </c>
      <c r="AF14">
        <v>6.75</v>
      </c>
      <c r="AG14">
        <v>24.83</v>
      </c>
      <c r="AH14">
        <v>0</v>
      </c>
      <c r="AI14">
        <v>0</v>
      </c>
      <c r="AJ14">
        <v>0</v>
      </c>
      <c r="AK14">
        <v>0</v>
      </c>
      <c r="AL14">
        <v>12.42</v>
      </c>
      <c r="AM14">
        <v>26.87</v>
      </c>
      <c r="AN14">
        <v>26.87</v>
      </c>
      <c r="AO14">
        <v>0</v>
      </c>
    </row>
    <row r="15" spans="1:41">
      <c r="A15" t="s">
        <v>244</v>
      </c>
      <c r="G15" t="s">
        <v>57</v>
      </c>
      <c r="H15" s="74">
        <v>3.3200000000000003</v>
      </c>
      <c r="I15" s="47">
        <v>0</v>
      </c>
      <c r="J15" s="47">
        <v>181.16</v>
      </c>
      <c r="K15" s="47">
        <v>161.39000000000001</v>
      </c>
      <c r="L15" s="47">
        <v>6.75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W15">
        <v>37.24</v>
      </c>
      <c r="X15">
        <v>0.43</v>
      </c>
      <c r="Y15">
        <v>37.24</v>
      </c>
      <c r="Z15">
        <v>2.89</v>
      </c>
      <c r="AA15">
        <v>12.42</v>
      </c>
      <c r="AB15">
        <v>5.71</v>
      </c>
      <c r="AC15">
        <v>37.24</v>
      </c>
      <c r="AD15">
        <v>175.45</v>
      </c>
      <c r="AE15">
        <v>0</v>
      </c>
      <c r="AF15">
        <v>6.75</v>
      </c>
      <c r="AG15">
        <v>24.83</v>
      </c>
      <c r="AH15">
        <v>0</v>
      </c>
      <c r="AI15">
        <v>0</v>
      </c>
      <c r="AJ15">
        <v>0</v>
      </c>
      <c r="AK15">
        <v>0</v>
      </c>
      <c r="AL15">
        <v>12.42</v>
      </c>
      <c r="AM15">
        <v>26.87</v>
      </c>
      <c r="AN15">
        <v>26.87</v>
      </c>
      <c r="AO15">
        <v>0</v>
      </c>
    </row>
    <row r="16" spans="1:41">
      <c r="A16" t="s">
        <v>245</v>
      </c>
      <c r="G16" t="s">
        <v>58</v>
      </c>
      <c r="H16" s="74">
        <v>3.3200000000000003</v>
      </c>
      <c r="I16" s="47">
        <v>0</v>
      </c>
      <c r="J16" s="47">
        <v>181.16</v>
      </c>
      <c r="K16" s="47">
        <v>161.39000000000001</v>
      </c>
      <c r="L16" s="47">
        <v>6.75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W16">
        <v>37.24</v>
      </c>
      <c r="X16">
        <v>0.43</v>
      </c>
      <c r="Y16">
        <v>37.24</v>
      </c>
      <c r="Z16">
        <v>2.89</v>
      </c>
      <c r="AA16">
        <v>12.42</v>
      </c>
      <c r="AB16">
        <v>5.71</v>
      </c>
      <c r="AC16">
        <v>37.24</v>
      </c>
      <c r="AD16">
        <v>175.45</v>
      </c>
      <c r="AE16">
        <v>0</v>
      </c>
      <c r="AF16">
        <v>6.75</v>
      </c>
      <c r="AG16">
        <v>24.83</v>
      </c>
      <c r="AH16">
        <v>0</v>
      </c>
      <c r="AI16">
        <v>0</v>
      </c>
      <c r="AJ16">
        <v>0</v>
      </c>
      <c r="AK16">
        <v>0</v>
      </c>
      <c r="AL16">
        <v>12.42</v>
      </c>
      <c r="AM16">
        <v>26.87</v>
      </c>
      <c r="AN16">
        <v>26.87</v>
      </c>
      <c r="AO16">
        <v>0</v>
      </c>
    </row>
    <row r="17" spans="1:41">
      <c r="A17" t="s">
        <v>246</v>
      </c>
      <c r="G17" t="s">
        <v>59</v>
      </c>
      <c r="H17" s="74">
        <v>3.3200000000000003</v>
      </c>
      <c r="I17" s="47">
        <v>0</v>
      </c>
      <c r="J17" s="47">
        <v>181.16</v>
      </c>
      <c r="K17" s="47">
        <v>161.39000000000001</v>
      </c>
      <c r="L17" s="47">
        <v>6.75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W17">
        <v>37.24</v>
      </c>
      <c r="X17">
        <v>0.43</v>
      </c>
      <c r="Y17">
        <v>37.24</v>
      </c>
      <c r="Z17">
        <v>2.89</v>
      </c>
      <c r="AA17">
        <v>12.42</v>
      </c>
      <c r="AB17">
        <v>5.71</v>
      </c>
      <c r="AC17">
        <v>37.24</v>
      </c>
      <c r="AD17">
        <v>175.45</v>
      </c>
      <c r="AE17">
        <v>0</v>
      </c>
      <c r="AF17">
        <v>6.75</v>
      </c>
      <c r="AG17">
        <v>24.83</v>
      </c>
      <c r="AH17">
        <v>0</v>
      </c>
      <c r="AI17">
        <v>0</v>
      </c>
      <c r="AJ17">
        <v>0</v>
      </c>
      <c r="AK17">
        <v>0</v>
      </c>
      <c r="AL17">
        <v>12.42</v>
      </c>
      <c r="AM17">
        <v>26.87</v>
      </c>
      <c r="AN17">
        <v>26.87</v>
      </c>
      <c r="AO17">
        <v>0</v>
      </c>
    </row>
    <row r="18" spans="1:41">
      <c r="A18" t="s">
        <v>247</v>
      </c>
      <c r="G18" t="s">
        <v>60</v>
      </c>
      <c r="H18" s="74">
        <v>3.3200000000000003</v>
      </c>
      <c r="I18" s="47">
        <v>0</v>
      </c>
      <c r="J18" s="47">
        <v>181.16</v>
      </c>
      <c r="K18" s="47">
        <v>161.39000000000001</v>
      </c>
      <c r="L18" s="47">
        <v>6.75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W18">
        <v>37.24</v>
      </c>
      <c r="X18">
        <v>0.43</v>
      </c>
      <c r="Y18">
        <v>37.24</v>
      </c>
      <c r="Z18">
        <v>2.89</v>
      </c>
      <c r="AA18">
        <v>12.42</v>
      </c>
      <c r="AB18">
        <v>5.71</v>
      </c>
      <c r="AC18">
        <v>37.24</v>
      </c>
      <c r="AD18">
        <v>175.45</v>
      </c>
      <c r="AE18">
        <v>0</v>
      </c>
      <c r="AF18">
        <v>6.75</v>
      </c>
      <c r="AG18">
        <v>24.83</v>
      </c>
      <c r="AH18">
        <v>0</v>
      </c>
      <c r="AI18">
        <v>0</v>
      </c>
      <c r="AJ18">
        <v>0</v>
      </c>
      <c r="AK18">
        <v>0</v>
      </c>
      <c r="AL18">
        <v>12.42</v>
      </c>
      <c r="AM18">
        <v>26.87</v>
      </c>
      <c r="AN18">
        <v>26.87</v>
      </c>
      <c r="AO18">
        <v>0</v>
      </c>
    </row>
    <row r="19" spans="1:41">
      <c r="A19" t="s">
        <v>261</v>
      </c>
      <c r="G19" t="s">
        <v>61</v>
      </c>
      <c r="H19" s="74">
        <v>3.3200000000000003</v>
      </c>
      <c r="I19" s="47">
        <v>0</v>
      </c>
      <c r="J19" s="47">
        <v>181.16</v>
      </c>
      <c r="K19" s="47">
        <v>161.39000000000001</v>
      </c>
      <c r="L19" s="47">
        <v>6.75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W19">
        <v>37.24</v>
      </c>
      <c r="X19">
        <v>0.43</v>
      </c>
      <c r="Y19">
        <v>37.24</v>
      </c>
      <c r="Z19">
        <v>2.89</v>
      </c>
      <c r="AA19">
        <v>12.42</v>
      </c>
      <c r="AB19">
        <v>5.71</v>
      </c>
      <c r="AC19">
        <v>37.24</v>
      </c>
      <c r="AD19">
        <v>175.45</v>
      </c>
      <c r="AE19">
        <v>0</v>
      </c>
      <c r="AF19">
        <v>6.75</v>
      </c>
      <c r="AG19">
        <v>24.83</v>
      </c>
      <c r="AH19">
        <v>0</v>
      </c>
      <c r="AI19">
        <v>0</v>
      </c>
      <c r="AJ19">
        <v>0</v>
      </c>
      <c r="AK19">
        <v>0</v>
      </c>
      <c r="AL19">
        <v>12.42</v>
      </c>
      <c r="AM19">
        <v>26.87</v>
      </c>
      <c r="AN19">
        <v>26.87</v>
      </c>
      <c r="AO19">
        <v>0</v>
      </c>
    </row>
    <row r="20" spans="1:41">
      <c r="A20" t="s">
        <v>262</v>
      </c>
      <c r="G20" t="s">
        <v>62</v>
      </c>
      <c r="H20" s="74">
        <v>3.3200000000000003</v>
      </c>
      <c r="I20" s="47">
        <v>0</v>
      </c>
      <c r="J20" s="47">
        <v>181.16</v>
      </c>
      <c r="K20" s="47">
        <v>161.39000000000001</v>
      </c>
      <c r="L20" s="47">
        <v>6.75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W20">
        <v>37.24</v>
      </c>
      <c r="X20">
        <v>0.43</v>
      </c>
      <c r="Y20">
        <v>37.24</v>
      </c>
      <c r="Z20">
        <v>2.89</v>
      </c>
      <c r="AA20">
        <v>12.42</v>
      </c>
      <c r="AB20">
        <v>5.71</v>
      </c>
      <c r="AC20">
        <v>37.24</v>
      </c>
      <c r="AD20">
        <v>175.45</v>
      </c>
      <c r="AE20">
        <v>0</v>
      </c>
      <c r="AF20">
        <v>6.75</v>
      </c>
      <c r="AG20">
        <v>24.83</v>
      </c>
      <c r="AH20">
        <v>0</v>
      </c>
      <c r="AI20">
        <v>0</v>
      </c>
      <c r="AJ20">
        <v>0</v>
      </c>
      <c r="AK20">
        <v>0</v>
      </c>
      <c r="AL20">
        <v>12.42</v>
      </c>
      <c r="AM20">
        <v>26.87</v>
      </c>
      <c r="AN20">
        <v>26.87</v>
      </c>
      <c r="AO20">
        <v>0</v>
      </c>
    </row>
    <row r="21" spans="1:41">
      <c r="A21" t="s">
        <v>248</v>
      </c>
      <c r="G21" t="s">
        <v>63</v>
      </c>
      <c r="H21" s="74">
        <v>3.3200000000000003</v>
      </c>
      <c r="I21" s="47">
        <v>0</v>
      </c>
      <c r="J21" s="47">
        <v>181.16</v>
      </c>
      <c r="K21" s="47">
        <v>161.39000000000001</v>
      </c>
      <c r="L21" s="47">
        <v>6.75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W21">
        <v>37.24</v>
      </c>
      <c r="X21">
        <v>0.43</v>
      </c>
      <c r="Y21">
        <v>37.24</v>
      </c>
      <c r="Z21">
        <v>2.89</v>
      </c>
      <c r="AA21">
        <v>12.42</v>
      </c>
      <c r="AB21">
        <v>5.71</v>
      </c>
      <c r="AC21">
        <v>37.24</v>
      </c>
      <c r="AD21">
        <v>175.45</v>
      </c>
      <c r="AE21">
        <v>0</v>
      </c>
      <c r="AF21">
        <v>6.75</v>
      </c>
      <c r="AG21">
        <v>24.83</v>
      </c>
      <c r="AH21">
        <v>0</v>
      </c>
      <c r="AI21">
        <v>0</v>
      </c>
      <c r="AJ21">
        <v>0</v>
      </c>
      <c r="AK21">
        <v>0</v>
      </c>
      <c r="AL21">
        <v>12.42</v>
      </c>
      <c r="AM21">
        <v>26.87</v>
      </c>
      <c r="AN21">
        <v>26.87</v>
      </c>
      <c r="AO21">
        <v>0</v>
      </c>
    </row>
    <row r="22" spans="1:41">
      <c r="A22" t="s">
        <v>249</v>
      </c>
      <c r="G22" t="s">
        <v>64</v>
      </c>
      <c r="H22" s="74">
        <v>3.3200000000000003</v>
      </c>
      <c r="I22" s="47">
        <v>0</v>
      </c>
      <c r="J22" s="47">
        <v>181.16</v>
      </c>
      <c r="K22" s="47">
        <v>161.39000000000001</v>
      </c>
      <c r="L22" s="47">
        <v>6.75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W22">
        <v>37.24</v>
      </c>
      <c r="X22">
        <v>0.43</v>
      </c>
      <c r="Y22">
        <v>37.24</v>
      </c>
      <c r="Z22">
        <v>2.89</v>
      </c>
      <c r="AA22">
        <v>12.42</v>
      </c>
      <c r="AB22">
        <v>5.71</v>
      </c>
      <c r="AC22">
        <v>37.24</v>
      </c>
      <c r="AD22">
        <v>175.45</v>
      </c>
      <c r="AE22">
        <v>0</v>
      </c>
      <c r="AF22">
        <v>6.75</v>
      </c>
      <c r="AG22">
        <v>24.83</v>
      </c>
      <c r="AH22">
        <v>0</v>
      </c>
      <c r="AI22">
        <v>0</v>
      </c>
      <c r="AJ22">
        <v>0</v>
      </c>
      <c r="AK22">
        <v>0</v>
      </c>
      <c r="AL22">
        <v>12.42</v>
      </c>
      <c r="AM22">
        <v>26.87</v>
      </c>
      <c r="AN22">
        <v>26.87</v>
      </c>
      <c r="AO22">
        <v>0</v>
      </c>
    </row>
    <row r="23" spans="1:41">
      <c r="A23" t="s">
        <v>250</v>
      </c>
      <c r="G23" t="s">
        <v>65</v>
      </c>
      <c r="H23" s="74">
        <v>3.37</v>
      </c>
      <c r="I23" s="47">
        <v>0</v>
      </c>
      <c r="J23" s="47">
        <v>181.16</v>
      </c>
      <c r="K23" s="47">
        <v>161.39000000000001</v>
      </c>
      <c r="L23" s="47">
        <v>6.75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W23">
        <v>37.24</v>
      </c>
      <c r="X23">
        <v>0.48</v>
      </c>
      <c r="Y23">
        <v>37.24</v>
      </c>
      <c r="Z23">
        <v>2.89</v>
      </c>
      <c r="AA23">
        <v>12.42</v>
      </c>
      <c r="AB23">
        <v>5.71</v>
      </c>
      <c r="AC23">
        <v>37.24</v>
      </c>
      <c r="AD23">
        <v>175.45</v>
      </c>
      <c r="AE23">
        <v>0</v>
      </c>
      <c r="AF23">
        <v>6.75</v>
      </c>
      <c r="AG23">
        <v>24.83</v>
      </c>
      <c r="AH23">
        <v>0</v>
      </c>
      <c r="AI23">
        <v>0</v>
      </c>
      <c r="AJ23">
        <v>0</v>
      </c>
      <c r="AK23">
        <v>0</v>
      </c>
      <c r="AL23">
        <v>12.42</v>
      </c>
      <c r="AM23">
        <v>26.87</v>
      </c>
      <c r="AN23">
        <v>26.87</v>
      </c>
      <c r="AO23">
        <v>0</v>
      </c>
    </row>
    <row r="24" spans="1:41">
      <c r="A24" t="s">
        <v>251</v>
      </c>
      <c r="G24" t="s">
        <v>66</v>
      </c>
      <c r="H24" s="74">
        <v>3.37</v>
      </c>
      <c r="I24" s="47">
        <v>0</v>
      </c>
      <c r="J24" s="47">
        <v>181.16</v>
      </c>
      <c r="K24" s="47">
        <v>161.39000000000001</v>
      </c>
      <c r="L24" s="47">
        <v>6.75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W24">
        <v>37.24</v>
      </c>
      <c r="X24">
        <v>0.48</v>
      </c>
      <c r="Y24">
        <v>37.24</v>
      </c>
      <c r="Z24">
        <v>2.89</v>
      </c>
      <c r="AA24">
        <v>12.42</v>
      </c>
      <c r="AB24">
        <v>5.71</v>
      </c>
      <c r="AC24">
        <v>37.24</v>
      </c>
      <c r="AD24">
        <v>175.45</v>
      </c>
      <c r="AE24">
        <v>0</v>
      </c>
      <c r="AF24">
        <v>6.75</v>
      </c>
      <c r="AG24">
        <v>24.83</v>
      </c>
      <c r="AH24">
        <v>0</v>
      </c>
      <c r="AI24">
        <v>0</v>
      </c>
      <c r="AJ24">
        <v>0</v>
      </c>
      <c r="AK24">
        <v>0</v>
      </c>
      <c r="AL24">
        <v>12.42</v>
      </c>
      <c r="AM24">
        <v>26.87</v>
      </c>
      <c r="AN24">
        <v>26.87</v>
      </c>
      <c r="AO24">
        <v>0</v>
      </c>
    </row>
    <row r="25" spans="1:41">
      <c r="A25" t="s">
        <v>252</v>
      </c>
      <c r="G25" t="s">
        <v>67</v>
      </c>
      <c r="H25" s="74">
        <v>3.37</v>
      </c>
      <c r="I25" s="47">
        <v>0</v>
      </c>
      <c r="J25" s="47">
        <v>181.16</v>
      </c>
      <c r="K25" s="47">
        <v>161.39000000000001</v>
      </c>
      <c r="L25" s="47">
        <v>6.75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W25">
        <v>37.24</v>
      </c>
      <c r="X25">
        <v>0.48</v>
      </c>
      <c r="Y25">
        <v>37.24</v>
      </c>
      <c r="Z25">
        <v>2.89</v>
      </c>
      <c r="AA25">
        <v>12.42</v>
      </c>
      <c r="AB25">
        <v>5.71</v>
      </c>
      <c r="AC25">
        <v>37.24</v>
      </c>
      <c r="AD25">
        <v>175.45</v>
      </c>
      <c r="AE25">
        <v>0</v>
      </c>
      <c r="AF25">
        <v>6.75</v>
      </c>
      <c r="AG25">
        <v>24.83</v>
      </c>
      <c r="AH25">
        <v>0</v>
      </c>
      <c r="AI25">
        <v>0</v>
      </c>
      <c r="AJ25">
        <v>0</v>
      </c>
      <c r="AK25">
        <v>0</v>
      </c>
      <c r="AL25">
        <v>12.42</v>
      </c>
      <c r="AM25">
        <v>26.87</v>
      </c>
      <c r="AN25">
        <v>26.87</v>
      </c>
      <c r="AO25">
        <v>0</v>
      </c>
    </row>
    <row r="26" spans="1:41">
      <c r="A26" t="s">
        <v>253</v>
      </c>
      <c r="G26" t="s">
        <v>68</v>
      </c>
      <c r="H26" s="74">
        <v>3.37</v>
      </c>
      <c r="I26" s="47">
        <v>0</v>
      </c>
      <c r="J26" s="47">
        <v>181.16</v>
      </c>
      <c r="K26" s="47">
        <v>161.39000000000001</v>
      </c>
      <c r="L26" s="47">
        <v>6.75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W26">
        <v>37.24</v>
      </c>
      <c r="X26">
        <v>0.48</v>
      </c>
      <c r="Y26">
        <v>37.24</v>
      </c>
      <c r="Z26">
        <v>2.89</v>
      </c>
      <c r="AA26">
        <v>12.42</v>
      </c>
      <c r="AB26">
        <v>5.71</v>
      </c>
      <c r="AC26">
        <v>37.24</v>
      </c>
      <c r="AD26">
        <v>175.45</v>
      </c>
      <c r="AE26">
        <v>0</v>
      </c>
      <c r="AF26">
        <v>6.75</v>
      </c>
      <c r="AG26">
        <v>24.83</v>
      </c>
      <c r="AH26">
        <v>0</v>
      </c>
      <c r="AI26">
        <v>0</v>
      </c>
      <c r="AJ26">
        <v>0</v>
      </c>
      <c r="AK26">
        <v>0</v>
      </c>
      <c r="AL26">
        <v>12.42</v>
      </c>
      <c r="AM26">
        <v>26.87</v>
      </c>
      <c r="AN26">
        <v>26.87</v>
      </c>
      <c r="AO26">
        <v>0</v>
      </c>
    </row>
    <row r="27" spans="1:41">
      <c r="A27" t="s">
        <v>254</v>
      </c>
      <c r="G27" t="s">
        <v>69</v>
      </c>
      <c r="H27" s="74">
        <v>3.42</v>
      </c>
      <c r="I27" s="47">
        <v>0</v>
      </c>
      <c r="J27" s="47">
        <v>181.16</v>
      </c>
      <c r="K27" s="47">
        <v>161.39000000000001</v>
      </c>
      <c r="L27" s="47">
        <v>6.75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W27">
        <v>37.24</v>
      </c>
      <c r="X27">
        <v>0.53</v>
      </c>
      <c r="Y27">
        <v>37.24</v>
      </c>
      <c r="Z27">
        <v>2.89</v>
      </c>
      <c r="AA27">
        <v>12.42</v>
      </c>
      <c r="AB27">
        <v>5.71</v>
      </c>
      <c r="AC27">
        <v>37.24</v>
      </c>
      <c r="AD27">
        <v>175.45</v>
      </c>
      <c r="AE27">
        <v>0</v>
      </c>
      <c r="AF27">
        <v>6.75</v>
      </c>
      <c r="AG27">
        <v>24.83</v>
      </c>
      <c r="AH27">
        <v>0</v>
      </c>
      <c r="AI27">
        <v>0</v>
      </c>
      <c r="AJ27">
        <v>0</v>
      </c>
      <c r="AK27">
        <v>0</v>
      </c>
      <c r="AL27">
        <v>12.42</v>
      </c>
      <c r="AM27">
        <v>26.87</v>
      </c>
      <c r="AN27">
        <v>26.87</v>
      </c>
      <c r="AO27">
        <v>0</v>
      </c>
    </row>
    <row r="28" spans="1:41">
      <c r="A28" t="s">
        <v>255</v>
      </c>
      <c r="G28" t="s">
        <v>70</v>
      </c>
      <c r="H28" s="74">
        <v>3.42</v>
      </c>
      <c r="I28" s="47">
        <v>0</v>
      </c>
      <c r="J28" s="47">
        <v>181.16</v>
      </c>
      <c r="K28" s="47">
        <v>161.39000000000001</v>
      </c>
      <c r="L28" s="47">
        <v>6.75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W28">
        <v>37.24</v>
      </c>
      <c r="X28">
        <v>0.53</v>
      </c>
      <c r="Y28">
        <v>37.24</v>
      </c>
      <c r="Z28">
        <v>2.89</v>
      </c>
      <c r="AA28">
        <v>12.42</v>
      </c>
      <c r="AB28">
        <v>5.71</v>
      </c>
      <c r="AC28">
        <v>37.24</v>
      </c>
      <c r="AD28">
        <v>175.45</v>
      </c>
      <c r="AE28">
        <v>0</v>
      </c>
      <c r="AF28">
        <v>6.75</v>
      </c>
      <c r="AG28">
        <v>24.83</v>
      </c>
      <c r="AH28">
        <v>0</v>
      </c>
      <c r="AI28">
        <v>0</v>
      </c>
      <c r="AJ28">
        <v>0</v>
      </c>
      <c r="AK28">
        <v>0</v>
      </c>
      <c r="AL28">
        <v>12.42</v>
      </c>
      <c r="AM28">
        <v>26.87</v>
      </c>
      <c r="AN28">
        <v>26.87</v>
      </c>
      <c r="AO28">
        <v>0</v>
      </c>
    </row>
    <row r="29" spans="1:41">
      <c r="A29" t="s">
        <v>263</v>
      </c>
      <c r="G29" t="s">
        <v>71</v>
      </c>
      <c r="H29" s="74">
        <v>3.42</v>
      </c>
      <c r="I29" s="47">
        <v>0</v>
      </c>
      <c r="J29" s="47">
        <v>181.16</v>
      </c>
      <c r="K29" s="47">
        <v>148.97000000000003</v>
      </c>
      <c r="L29" s="47">
        <v>6.75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W29">
        <v>37.24</v>
      </c>
      <c r="X29">
        <v>0.53</v>
      </c>
      <c r="Y29">
        <v>37.24</v>
      </c>
      <c r="Z29">
        <v>2.89</v>
      </c>
      <c r="AA29">
        <v>12.42</v>
      </c>
      <c r="AB29">
        <v>5.71</v>
      </c>
      <c r="AC29">
        <v>37.24</v>
      </c>
      <c r="AD29">
        <v>175.45</v>
      </c>
      <c r="AE29">
        <v>0</v>
      </c>
      <c r="AF29">
        <v>6.75</v>
      </c>
      <c r="AG29">
        <v>24.83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26.87</v>
      </c>
      <c r="AN29">
        <v>26.87</v>
      </c>
      <c r="AO29">
        <v>0</v>
      </c>
    </row>
    <row r="30" spans="1:41">
      <c r="A30" t="s">
        <v>264</v>
      </c>
      <c r="G30" t="s">
        <v>72</v>
      </c>
      <c r="H30" s="74">
        <v>3.42</v>
      </c>
      <c r="I30" s="47">
        <v>0</v>
      </c>
      <c r="J30" s="47">
        <v>181.16</v>
      </c>
      <c r="K30" s="47">
        <v>148.97000000000003</v>
      </c>
      <c r="L30" s="47">
        <v>6.75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W30">
        <v>37.24</v>
      </c>
      <c r="X30">
        <v>0.53</v>
      </c>
      <c r="Y30">
        <v>37.24</v>
      </c>
      <c r="Z30">
        <v>2.89</v>
      </c>
      <c r="AA30">
        <v>12.42</v>
      </c>
      <c r="AB30">
        <v>5.71</v>
      </c>
      <c r="AC30">
        <v>37.24</v>
      </c>
      <c r="AD30">
        <v>175.45</v>
      </c>
      <c r="AE30">
        <v>0</v>
      </c>
      <c r="AF30">
        <v>6.75</v>
      </c>
      <c r="AG30">
        <v>24.83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26.87</v>
      </c>
      <c r="AN30">
        <v>26.87</v>
      </c>
      <c r="AO30">
        <v>0</v>
      </c>
    </row>
    <row r="31" spans="1:41">
      <c r="A31" t="s">
        <v>274</v>
      </c>
      <c r="G31" t="s">
        <v>73</v>
      </c>
      <c r="H31" s="74">
        <v>3.47</v>
      </c>
      <c r="I31" s="47">
        <v>0</v>
      </c>
      <c r="J31" s="47">
        <v>181.16</v>
      </c>
      <c r="K31" s="47">
        <v>148.97000000000003</v>
      </c>
      <c r="L31" s="47">
        <v>6.75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W31">
        <v>37.24</v>
      </c>
      <c r="X31">
        <v>0.57999999999999996</v>
      </c>
      <c r="Y31">
        <v>37.24</v>
      </c>
      <c r="Z31">
        <v>2.89</v>
      </c>
      <c r="AA31">
        <v>12.42</v>
      </c>
      <c r="AB31">
        <v>5.71</v>
      </c>
      <c r="AC31">
        <v>37.24</v>
      </c>
      <c r="AD31">
        <v>175.45</v>
      </c>
      <c r="AE31">
        <v>0</v>
      </c>
      <c r="AF31">
        <v>6.75</v>
      </c>
      <c r="AG31">
        <v>24.83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26.87</v>
      </c>
      <c r="AN31">
        <v>26.87</v>
      </c>
      <c r="AO31">
        <v>0</v>
      </c>
    </row>
    <row r="32" spans="1:41">
      <c r="A32" t="s">
        <v>275</v>
      </c>
      <c r="G32" t="s">
        <v>74</v>
      </c>
      <c r="H32" s="74">
        <v>3.47</v>
      </c>
      <c r="I32" s="47">
        <v>0</v>
      </c>
      <c r="J32" s="47">
        <v>181.16</v>
      </c>
      <c r="K32" s="47">
        <v>148.97000000000003</v>
      </c>
      <c r="L32" s="47">
        <v>7.11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W32">
        <v>37.24</v>
      </c>
      <c r="X32">
        <v>0.57999999999999996</v>
      </c>
      <c r="Y32">
        <v>37.24</v>
      </c>
      <c r="Z32">
        <v>2.89</v>
      </c>
      <c r="AA32">
        <v>12.42</v>
      </c>
      <c r="AB32">
        <v>5.71</v>
      </c>
      <c r="AC32">
        <v>37.24</v>
      </c>
      <c r="AD32">
        <v>175.45</v>
      </c>
      <c r="AE32">
        <v>0</v>
      </c>
      <c r="AF32">
        <v>6.75</v>
      </c>
      <c r="AG32">
        <v>24.83</v>
      </c>
      <c r="AH32">
        <v>0</v>
      </c>
      <c r="AI32">
        <v>0</v>
      </c>
      <c r="AJ32">
        <v>0.36</v>
      </c>
      <c r="AK32">
        <v>0</v>
      </c>
      <c r="AL32">
        <v>0</v>
      </c>
      <c r="AM32">
        <v>26.87</v>
      </c>
      <c r="AN32">
        <v>26.87</v>
      </c>
      <c r="AO32">
        <v>0</v>
      </c>
    </row>
    <row r="33" spans="1:41">
      <c r="A33" t="s">
        <v>276</v>
      </c>
      <c r="G33" t="s">
        <v>75</v>
      </c>
      <c r="H33" s="74">
        <v>3.47</v>
      </c>
      <c r="I33" s="47">
        <v>0</v>
      </c>
      <c r="J33" s="47">
        <v>181.16</v>
      </c>
      <c r="K33" s="47">
        <v>148.97000000000003</v>
      </c>
      <c r="L33" s="47">
        <v>7.76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W33">
        <v>37.24</v>
      </c>
      <c r="X33">
        <v>0.57999999999999996</v>
      </c>
      <c r="Y33">
        <v>37.24</v>
      </c>
      <c r="Z33">
        <v>2.89</v>
      </c>
      <c r="AA33">
        <v>12.42</v>
      </c>
      <c r="AB33">
        <v>5.71</v>
      </c>
      <c r="AC33">
        <v>37.24</v>
      </c>
      <c r="AD33">
        <v>175.45</v>
      </c>
      <c r="AE33">
        <v>0</v>
      </c>
      <c r="AF33">
        <v>6.75</v>
      </c>
      <c r="AG33">
        <v>24.83</v>
      </c>
      <c r="AH33">
        <v>0</v>
      </c>
      <c r="AI33">
        <v>0</v>
      </c>
      <c r="AJ33">
        <v>1.01</v>
      </c>
      <c r="AK33">
        <v>0</v>
      </c>
      <c r="AL33">
        <v>0</v>
      </c>
      <c r="AM33">
        <v>26.87</v>
      </c>
      <c r="AN33">
        <v>26.87</v>
      </c>
      <c r="AO33">
        <v>0</v>
      </c>
    </row>
    <row r="34" spans="1:41">
      <c r="A34" t="s">
        <v>277</v>
      </c>
      <c r="G34" t="s">
        <v>76</v>
      </c>
      <c r="H34" s="74">
        <v>3.47</v>
      </c>
      <c r="I34" s="47">
        <v>0</v>
      </c>
      <c r="J34" s="47">
        <v>181.16</v>
      </c>
      <c r="K34" s="47">
        <v>148.97000000000003</v>
      </c>
      <c r="L34" s="47">
        <v>9.15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W34">
        <v>37.24</v>
      </c>
      <c r="X34">
        <v>0.57999999999999996</v>
      </c>
      <c r="Y34">
        <v>37.24</v>
      </c>
      <c r="Z34">
        <v>2.89</v>
      </c>
      <c r="AA34">
        <v>12.42</v>
      </c>
      <c r="AB34">
        <v>5.71</v>
      </c>
      <c r="AC34">
        <v>37.24</v>
      </c>
      <c r="AD34">
        <v>175.45</v>
      </c>
      <c r="AE34">
        <v>0</v>
      </c>
      <c r="AF34">
        <v>6.75</v>
      </c>
      <c r="AG34">
        <v>24.83</v>
      </c>
      <c r="AH34">
        <v>0</v>
      </c>
      <c r="AI34">
        <v>0</v>
      </c>
      <c r="AJ34">
        <v>2.4</v>
      </c>
      <c r="AK34">
        <v>0</v>
      </c>
      <c r="AL34">
        <v>0</v>
      </c>
      <c r="AM34">
        <v>26.87</v>
      </c>
      <c r="AN34">
        <v>26.87</v>
      </c>
      <c r="AO34">
        <v>0</v>
      </c>
    </row>
    <row r="35" spans="1:41">
      <c r="A35" t="s">
        <v>279</v>
      </c>
      <c r="G35" t="s">
        <v>77</v>
      </c>
      <c r="H35" s="74">
        <v>3.85</v>
      </c>
      <c r="I35" s="47">
        <v>0</v>
      </c>
      <c r="J35" s="47">
        <v>181.16</v>
      </c>
      <c r="K35" s="47">
        <v>148.97000000000003</v>
      </c>
      <c r="L35" s="47">
        <v>9.9499999999999993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W35">
        <v>37.24</v>
      </c>
      <c r="X35">
        <v>0.96</v>
      </c>
      <c r="Y35">
        <v>37.24</v>
      </c>
      <c r="Z35">
        <v>2.89</v>
      </c>
      <c r="AA35">
        <v>12.42</v>
      </c>
      <c r="AB35">
        <v>5.71</v>
      </c>
      <c r="AC35">
        <v>37.24</v>
      </c>
      <c r="AD35">
        <v>175.45</v>
      </c>
      <c r="AE35">
        <v>0</v>
      </c>
      <c r="AF35">
        <v>6.75</v>
      </c>
      <c r="AG35">
        <v>24.83</v>
      </c>
      <c r="AH35">
        <v>0</v>
      </c>
      <c r="AI35">
        <v>0</v>
      </c>
      <c r="AJ35">
        <v>3.2</v>
      </c>
      <c r="AK35">
        <v>0</v>
      </c>
      <c r="AL35">
        <v>0</v>
      </c>
      <c r="AM35">
        <v>26.87</v>
      </c>
      <c r="AN35">
        <v>26.87</v>
      </c>
      <c r="AO35">
        <v>0</v>
      </c>
    </row>
    <row r="36" spans="1:41">
      <c r="A36" t="s">
        <v>309</v>
      </c>
      <c r="G36" t="s">
        <v>78</v>
      </c>
      <c r="H36" s="74">
        <v>3.85</v>
      </c>
      <c r="I36" s="47">
        <v>0</v>
      </c>
      <c r="J36" s="47">
        <v>181.16</v>
      </c>
      <c r="K36" s="47">
        <v>148.97000000000003</v>
      </c>
      <c r="L36" s="47">
        <v>10.08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W36">
        <v>37.24</v>
      </c>
      <c r="X36">
        <v>0.96</v>
      </c>
      <c r="Y36">
        <v>37.24</v>
      </c>
      <c r="Z36">
        <v>2.89</v>
      </c>
      <c r="AA36">
        <v>12.42</v>
      </c>
      <c r="AB36">
        <v>5.71</v>
      </c>
      <c r="AC36">
        <v>37.24</v>
      </c>
      <c r="AD36">
        <v>175.45</v>
      </c>
      <c r="AE36">
        <v>0</v>
      </c>
      <c r="AF36">
        <v>6.75</v>
      </c>
      <c r="AG36">
        <v>24.83</v>
      </c>
      <c r="AH36">
        <v>0</v>
      </c>
      <c r="AI36">
        <v>0</v>
      </c>
      <c r="AJ36">
        <v>3.33</v>
      </c>
      <c r="AK36">
        <v>0</v>
      </c>
      <c r="AL36">
        <v>0</v>
      </c>
      <c r="AM36">
        <v>26.87</v>
      </c>
      <c r="AN36">
        <v>26.87</v>
      </c>
      <c r="AO36">
        <v>0</v>
      </c>
    </row>
    <row r="37" spans="1:41">
      <c r="A37" t="s">
        <v>310</v>
      </c>
      <c r="G37" t="s">
        <v>79</v>
      </c>
      <c r="H37" s="74">
        <v>3.85</v>
      </c>
      <c r="I37" s="47">
        <v>0</v>
      </c>
      <c r="J37" s="47">
        <v>181.16</v>
      </c>
      <c r="K37" s="47">
        <v>148.97000000000003</v>
      </c>
      <c r="L37" s="47">
        <v>10.15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W37">
        <v>37.24</v>
      </c>
      <c r="X37">
        <v>0.96</v>
      </c>
      <c r="Y37">
        <v>37.24</v>
      </c>
      <c r="Z37">
        <v>2.89</v>
      </c>
      <c r="AA37">
        <v>12.42</v>
      </c>
      <c r="AB37">
        <v>5.71</v>
      </c>
      <c r="AC37">
        <v>37.24</v>
      </c>
      <c r="AD37">
        <v>175.45</v>
      </c>
      <c r="AE37">
        <v>0</v>
      </c>
      <c r="AF37">
        <v>6.75</v>
      </c>
      <c r="AG37">
        <v>24.83</v>
      </c>
      <c r="AH37">
        <v>0</v>
      </c>
      <c r="AI37">
        <v>0</v>
      </c>
      <c r="AJ37">
        <v>3.4</v>
      </c>
      <c r="AK37">
        <v>0</v>
      </c>
      <c r="AL37">
        <v>0</v>
      </c>
      <c r="AM37">
        <v>26.87</v>
      </c>
      <c r="AN37">
        <v>26.87</v>
      </c>
      <c r="AO37">
        <v>0</v>
      </c>
    </row>
    <row r="38" spans="1:41">
      <c r="A38" t="s">
        <v>311</v>
      </c>
      <c r="G38" t="s">
        <v>80</v>
      </c>
      <c r="H38" s="74">
        <v>3.85</v>
      </c>
      <c r="I38" s="47">
        <v>0</v>
      </c>
      <c r="J38" s="47">
        <v>181.16</v>
      </c>
      <c r="K38" s="47">
        <v>148.97000000000003</v>
      </c>
      <c r="L38" s="47">
        <v>11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W38">
        <v>37.24</v>
      </c>
      <c r="X38">
        <v>0.96</v>
      </c>
      <c r="Y38">
        <v>37.24</v>
      </c>
      <c r="Z38">
        <v>2.89</v>
      </c>
      <c r="AA38">
        <v>12.42</v>
      </c>
      <c r="AB38">
        <v>5.71</v>
      </c>
      <c r="AC38">
        <v>37.24</v>
      </c>
      <c r="AD38">
        <v>175.45</v>
      </c>
      <c r="AE38">
        <v>0</v>
      </c>
      <c r="AF38">
        <v>6.75</v>
      </c>
      <c r="AG38">
        <v>24.83</v>
      </c>
      <c r="AH38">
        <v>0</v>
      </c>
      <c r="AI38">
        <v>0</v>
      </c>
      <c r="AJ38">
        <v>4.25</v>
      </c>
      <c r="AK38">
        <v>0</v>
      </c>
      <c r="AL38">
        <v>0</v>
      </c>
      <c r="AM38">
        <v>26.87</v>
      </c>
      <c r="AN38">
        <v>26.87</v>
      </c>
      <c r="AO38">
        <v>0</v>
      </c>
    </row>
    <row r="39" spans="1:41">
      <c r="A39" t="s">
        <v>312</v>
      </c>
      <c r="G39" t="s">
        <v>81</v>
      </c>
      <c r="H39" s="74">
        <v>3.7600000000000002</v>
      </c>
      <c r="I39" s="47">
        <v>0</v>
      </c>
      <c r="J39" s="47">
        <v>181.16</v>
      </c>
      <c r="K39" s="47">
        <v>201.99000000000004</v>
      </c>
      <c r="L39" s="47">
        <v>11.9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W39">
        <v>37.24</v>
      </c>
      <c r="X39">
        <v>0.87</v>
      </c>
      <c r="Y39">
        <v>37.24</v>
      </c>
      <c r="Z39">
        <v>2.89</v>
      </c>
      <c r="AA39">
        <v>12.42</v>
      </c>
      <c r="AB39">
        <v>5.71</v>
      </c>
      <c r="AC39">
        <v>37.24</v>
      </c>
      <c r="AD39">
        <v>175.45</v>
      </c>
      <c r="AE39">
        <v>6.75</v>
      </c>
      <c r="AF39">
        <v>0</v>
      </c>
      <c r="AG39">
        <v>9.64</v>
      </c>
      <c r="AH39">
        <v>15.19</v>
      </c>
      <c r="AI39">
        <v>42.42</v>
      </c>
      <c r="AJ39">
        <v>5.15</v>
      </c>
      <c r="AK39">
        <v>10.6</v>
      </c>
      <c r="AL39">
        <v>0</v>
      </c>
      <c r="AM39">
        <v>26.87</v>
      </c>
      <c r="AN39">
        <v>26.87</v>
      </c>
      <c r="AO39">
        <v>0</v>
      </c>
    </row>
    <row r="40" spans="1:41">
      <c r="A40" t="s">
        <v>329</v>
      </c>
      <c r="G40" t="s">
        <v>82</v>
      </c>
      <c r="H40" s="74">
        <v>3.7600000000000002</v>
      </c>
      <c r="I40" s="47">
        <v>0</v>
      </c>
      <c r="J40" s="47">
        <v>181.16</v>
      </c>
      <c r="K40" s="47">
        <v>201.99000000000004</v>
      </c>
      <c r="L40" s="47">
        <v>12.65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W40">
        <v>37.24</v>
      </c>
      <c r="X40">
        <v>0.87</v>
      </c>
      <c r="Y40">
        <v>37.24</v>
      </c>
      <c r="Z40">
        <v>2.89</v>
      </c>
      <c r="AA40">
        <v>12.42</v>
      </c>
      <c r="AB40">
        <v>5.71</v>
      </c>
      <c r="AC40">
        <v>37.24</v>
      </c>
      <c r="AD40">
        <v>175.45</v>
      </c>
      <c r="AE40">
        <v>6.75</v>
      </c>
      <c r="AF40">
        <v>0</v>
      </c>
      <c r="AG40">
        <v>9.64</v>
      </c>
      <c r="AH40">
        <v>15.19</v>
      </c>
      <c r="AI40">
        <v>42.42</v>
      </c>
      <c r="AJ40">
        <v>5.9</v>
      </c>
      <c r="AK40">
        <v>10.6</v>
      </c>
      <c r="AL40">
        <v>0</v>
      </c>
      <c r="AM40">
        <v>26.87</v>
      </c>
      <c r="AN40">
        <v>26.87</v>
      </c>
      <c r="AO40">
        <v>0</v>
      </c>
    </row>
    <row r="41" spans="1:41">
      <c r="A41" t="s">
        <v>330</v>
      </c>
      <c r="G41" t="s">
        <v>83</v>
      </c>
      <c r="H41" s="74">
        <v>3.7600000000000002</v>
      </c>
      <c r="I41" s="47">
        <v>0</v>
      </c>
      <c r="J41" s="47">
        <v>181.16</v>
      </c>
      <c r="K41" s="47">
        <v>201.99000000000004</v>
      </c>
      <c r="L41" s="47">
        <v>11.559999999999999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W41">
        <v>37.24</v>
      </c>
      <c r="X41">
        <v>0.87</v>
      </c>
      <c r="Y41">
        <v>37.24</v>
      </c>
      <c r="Z41">
        <v>2.89</v>
      </c>
      <c r="AA41">
        <v>12.42</v>
      </c>
      <c r="AB41">
        <v>5.71</v>
      </c>
      <c r="AC41">
        <v>37.24</v>
      </c>
      <c r="AD41">
        <v>175.45</v>
      </c>
      <c r="AE41">
        <v>6.75</v>
      </c>
      <c r="AF41">
        <v>0</v>
      </c>
      <c r="AG41">
        <v>9.64</v>
      </c>
      <c r="AH41">
        <v>15.19</v>
      </c>
      <c r="AI41">
        <v>42.42</v>
      </c>
      <c r="AJ41">
        <v>4.8099999999999996</v>
      </c>
      <c r="AK41">
        <v>10.6</v>
      </c>
      <c r="AL41">
        <v>0</v>
      </c>
      <c r="AM41">
        <v>26.87</v>
      </c>
      <c r="AN41">
        <v>26.87</v>
      </c>
      <c r="AO41">
        <v>0</v>
      </c>
    </row>
    <row r="42" spans="1:41">
      <c r="A42" t="s">
        <v>331</v>
      </c>
      <c r="G42" t="s">
        <v>84</v>
      </c>
      <c r="H42" s="74">
        <v>3.7600000000000002</v>
      </c>
      <c r="I42" s="47">
        <v>0</v>
      </c>
      <c r="J42" s="47">
        <v>181.16</v>
      </c>
      <c r="K42" s="47">
        <v>201.99000000000004</v>
      </c>
      <c r="L42" s="47">
        <v>11.86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W42">
        <v>37.24</v>
      </c>
      <c r="X42">
        <v>0.87</v>
      </c>
      <c r="Y42">
        <v>37.24</v>
      </c>
      <c r="Z42">
        <v>2.89</v>
      </c>
      <c r="AA42">
        <v>12.42</v>
      </c>
      <c r="AB42">
        <v>5.71</v>
      </c>
      <c r="AC42">
        <v>37.24</v>
      </c>
      <c r="AD42">
        <v>175.45</v>
      </c>
      <c r="AE42">
        <v>6.75</v>
      </c>
      <c r="AF42">
        <v>0</v>
      </c>
      <c r="AG42">
        <v>9.64</v>
      </c>
      <c r="AH42">
        <v>15.19</v>
      </c>
      <c r="AI42">
        <v>42.42</v>
      </c>
      <c r="AJ42">
        <v>5.1100000000000003</v>
      </c>
      <c r="AK42">
        <v>10.6</v>
      </c>
      <c r="AL42">
        <v>0</v>
      </c>
      <c r="AM42">
        <v>26.87</v>
      </c>
      <c r="AN42">
        <v>26.87</v>
      </c>
      <c r="AO42">
        <v>0</v>
      </c>
    </row>
    <row r="43" spans="1:41">
      <c r="A43" t="s">
        <v>337</v>
      </c>
      <c r="G43" t="s">
        <v>85</v>
      </c>
      <c r="H43" s="74">
        <v>3.7600000000000002</v>
      </c>
      <c r="I43" s="47">
        <v>0</v>
      </c>
      <c r="J43" s="47">
        <v>181.06</v>
      </c>
      <c r="K43" s="47">
        <v>201.99000000000004</v>
      </c>
      <c r="L43" s="47">
        <v>10.940000000000001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W43">
        <v>37.24</v>
      </c>
      <c r="X43">
        <v>0.87</v>
      </c>
      <c r="Y43">
        <v>37.24</v>
      </c>
      <c r="Z43">
        <v>2.89</v>
      </c>
      <c r="AA43">
        <v>12.42</v>
      </c>
      <c r="AB43">
        <v>5.61</v>
      </c>
      <c r="AC43">
        <v>37.24</v>
      </c>
      <c r="AD43">
        <v>175.45</v>
      </c>
      <c r="AE43">
        <v>6.75</v>
      </c>
      <c r="AF43">
        <v>0</v>
      </c>
      <c r="AG43">
        <v>9.64</v>
      </c>
      <c r="AH43">
        <v>15.19</v>
      </c>
      <c r="AI43">
        <v>42.42</v>
      </c>
      <c r="AJ43">
        <v>4.1900000000000004</v>
      </c>
      <c r="AK43">
        <v>10.6</v>
      </c>
      <c r="AL43">
        <v>0</v>
      </c>
      <c r="AM43">
        <v>26.87</v>
      </c>
      <c r="AN43">
        <v>26.87</v>
      </c>
      <c r="AO43">
        <v>0</v>
      </c>
    </row>
    <row r="44" spans="1:41">
      <c r="A44" t="s">
        <v>339</v>
      </c>
      <c r="G44" t="s">
        <v>86</v>
      </c>
      <c r="H44" s="74">
        <v>3.7600000000000002</v>
      </c>
      <c r="I44" s="47">
        <v>0</v>
      </c>
      <c r="J44" s="47">
        <v>181.06</v>
      </c>
      <c r="K44" s="47">
        <v>201.99000000000004</v>
      </c>
      <c r="L44" s="47">
        <v>10.52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W44">
        <v>37.24</v>
      </c>
      <c r="X44">
        <v>0.87</v>
      </c>
      <c r="Y44">
        <v>37.24</v>
      </c>
      <c r="Z44">
        <v>2.89</v>
      </c>
      <c r="AA44">
        <v>12.42</v>
      </c>
      <c r="AB44">
        <v>5.61</v>
      </c>
      <c r="AC44">
        <v>37.24</v>
      </c>
      <c r="AD44">
        <v>175.45</v>
      </c>
      <c r="AE44">
        <v>6.75</v>
      </c>
      <c r="AF44">
        <v>0</v>
      </c>
      <c r="AG44">
        <v>9.64</v>
      </c>
      <c r="AH44">
        <v>15.19</v>
      </c>
      <c r="AI44">
        <v>42.42</v>
      </c>
      <c r="AJ44">
        <v>3.77</v>
      </c>
      <c r="AK44">
        <v>10.6</v>
      </c>
      <c r="AL44">
        <v>0</v>
      </c>
      <c r="AM44">
        <v>26.87</v>
      </c>
      <c r="AN44">
        <v>26.87</v>
      </c>
      <c r="AO44">
        <v>0</v>
      </c>
    </row>
    <row r="45" spans="1:41">
      <c r="A45" t="s">
        <v>358</v>
      </c>
      <c r="G45" t="s">
        <v>87</v>
      </c>
      <c r="H45" s="74">
        <v>3.7600000000000002</v>
      </c>
      <c r="I45" s="47">
        <v>0</v>
      </c>
      <c r="J45" s="47">
        <v>181.06</v>
      </c>
      <c r="K45" s="47">
        <v>201.99000000000004</v>
      </c>
      <c r="L45" s="47">
        <v>11.26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W45">
        <v>37.24</v>
      </c>
      <c r="X45">
        <v>0.87</v>
      </c>
      <c r="Y45">
        <v>37.24</v>
      </c>
      <c r="Z45">
        <v>2.89</v>
      </c>
      <c r="AA45">
        <v>12.42</v>
      </c>
      <c r="AB45">
        <v>5.61</v>
      </c>
      <c r="AC45">
        <v>37.24</v>
      </c>
      <c r="AD45">
        <v>175.45</v>
      </c>
      <c r="AE45">
        <v>6.75</v>
      </c>
      <c r="AF45">
        <v>0</v>
      </c>
      <c r="AG45">
        <v>9.64</v>
      </c>
      <c r="AH45">
        <v>15.19</v>
      </c>
      <c r="AI45">
        <v>42.42</v>
      </c>
      <c r="AJ45">
        <v>4.51</v>
      </c>
      <c r="AK45">
        <v>10.6</v>
      </c>
      <c r="AL45">
        <v>0</v>
      </c>
      <c r="AM45">
        <v>26.87</v>
      </c>
      <c r="AN45">
        <v>26.87</v>
      </c>
      <c r="AO45">
        <v>0</v>
      </c>
    </row>
    <row r="46" spans="1:41">
      <c r="A46" t="s">
        <v>359</v>
      </c>
      <c r="G46" t="s">
        <v>88</v>
      </c>
      <c r="H46" s="74">
        <v>3.7600000000000002</v>
      </c>
      <c r="I46" s="47">
        <v>0</v>
      </c>
      <c r="J46" s="47">
        <v>181.06</v>
      </c>
      <c r="K46" s="47">
        <v>201.99000000000004</v>
      </c>
      <c r="L46" s="47">
        <v>10.42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W46">
        <v>37.24</v>
      </c>
      <c r="X46">
        <v>0.87</v>
      </c>
      <c r="Y46">
        <v>37.24</v>
      </c>
      <c r="Z46">
        <v>2.89</v>
      </c>
      <c r="AA46">
        <v>12.42</v>
      </c>
      <c r="AB46">
        <v>5.61</v>
      </c>
      <c r="AC46">
        <v>37.24</v>
      </c>
      <c r="AD46">
        <v>175.45</v>
      </c>
      <c r="AE46">
        <v>6.75</v>
      </c>
      <c r="AF46">
        <v>0</v>
      </c>
      <c r="AG46">
        <v>9.64</v>
      </c>
      <c r="AH46">
        <v>15.19</v>
      </c>
      <c r="AI46">
        <v>42.42</v>
      </c>
      <c r="AJ46">
        <v>3.67</v>
      </c>
      <c r="AK46">
        <v>10.6</v>
      </c>
      <c r="AL46">
        <v>0</v>
      </c>
      <c r="AM46">
        <v>26.87</v>
      </c>
      <c r="AN46">
        <v>26.87</v>
      </c>
      <c r="AO46">
        <v>0</v>
      </c>
    </row>
    <row r="47" spans="1:41">
      <c r="A47" t="s">
        <v>360</v>
      </c>
      <c r="G47" t="s">
        <v>89</v>
      </c>
      <c r="H47" s="74">
        <v>3.7600000000000002</v>
      </c>
      <c r="I47" s="47">
        <v>0</v>
      </c>
      <c r="J47" s="47">
        <v>181.06</v>
      </c>
      <c r="K47" s="47">
        <v>201.99000000000004</v>
      </c>
      <c r="L47" s="47">
        <v>11.54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W47">
        <v>37.24</v>
      </c>
      <c r="X47">
        <v>0.87</v>
      </c>
      <c r="Y47">
        <v>37.24</v>
      </c>
      <c r="Z47">
        <v>2.89</v>
      </c>
      <c r="AA47">
        <v>12.42</v>
      </c>
      <c r="AB47">
        <v>5.61</v>
      </c>
      <c r="AC47">
        <v>37.24</v>
      </c>
      <c r="AD47">
        <v>175.45</v>
      </c>
      <c r="AE47">
        <v>6.75</v>
      </c>
      <c r="AF47">
        <v>0</v>
      </c>
      <c r="AG47">
        <v>9.64</v>
      </c>
      <c r="AH47">
        <v>15.19</v>
      </c>
      <c r="AI47">
        <v>42.42</v>
      </c>
      <c r="AJ47">
        <v>4.79</v>
      </c>
      <c r="AK47">
        <v>10.6</v>
      </c>
      <c r="AL47">
        <v>0</v>
      </c>
      <c r="AM47">
        <v>26.87</v>
      </c>
      <c r="AN47">
        <v>26.87</v>
      </c>
      <c r="AO47">
        <v>0</v>
      </c>
    </row>
    <row r="48" spans="1:41">
      <c r="A48" t="s">
        <v>364</v>
      </c>
      <c r="G48" t="s">
        <v>90</v>
      </c>
      <c r="H48" s="74">
        <v>3.7600000000000002</v>
      </c>
      <c r="I48" s="47">
        <v>0</v>
      </c>
      <c r="J48" s="47">
        <v>181.06</v>
      </c>
      <c r="K48" s="47">
        <v>201.99000000000004</v>
      </c>
      <c r="L48" s="47">
        <v>13.57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W48">
        <v>37.24</v>
      </c>
      <c r="X48">
        <v>0.87</v>
      </c>
      <c r="Y48">
        <v>37.24</v>
      </c>
      <c r="Z48">
        <v>2.89</v>
      </c>
      <c r="AA48">
        <v>12.42</v>
      </c>
      <c r="AB48">
        <v>5.61</v>
      </c>
      <c r="AC48">
        <v>37.24</v>
      </c>
      <c r="AD48">
        <v>175.45</v>
      </c>
      <c r="AE48">
        <v>6.75</v>
      </c>
      <c r="AF48">
        <v>0</v>
      </c>
      <c r="AG48">
        <v>9.64</v>
      </c>
      <c r="AH48">
        <v>15.19</v>
      </c>
      <c r="AI48">
        <v>42.42</v>
      </c>
      <c r="AJ48">
        <v>6.82</v>
      </c>
      <c r="AK48">
        <v>10.6</v>
      </c>
      <c r="AL48">
        <v>0</v>
      </c>
      <c r="AM48">
        <v>26.87</v>
      </c>
      <c r="AN48">
        <v>26.87</v>
      </c>
      <c r="AO48">
        <v>0</v>
      </c>
    </row>
    <row r="49" spans="1:41">
      <c r="A49" t="s">
        <v>365</v>
      </c>
      <c r="G49" t="s">
        <v>91</v>
      </c>
      <c r="H49" s="74">
        <v>3.7600000000000002</v>
      </c>
      <c r="I49" s="47">
        <v>0</v>
      </c>
      <c r="J49" s="47">
        <v>181.06</v>
      </c>
      <c r="K49" s="47">
        <v>201.99000000000004</v>
      </c>
      <c r="L49" s="47">
        <v>12.75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W49">
        <v>37.24</v>
      </c>
      <c r="X49">
        <v>0.87</v>
      </c>
      <c r="Y49">
        <v>37.24</v>
      </c>
      <c r="Z49">
        <v>2.89</v>
      </c>
      <c r="AA49">
        <v>12.42</v>
      </c>
      <c r="AB49">
        <v>5.61</v>
      </c>
      <c r="AC49">
        <v>37.24</v>
      </c>
      <c r="AD49">
        <v>175.45</v>
      </c>
      <c r="AE49">
        <v>6.75</v>
      </c>
      <c r="AF49">
        <v>0</v>
      </c>
      <c r="AG49">
        <v>9.64</v>
      </c>
      <c r="AH49">
        <v>15.19</v>
      </c>
      <c r="AI49">
        <v>42.42</v>
      </c>
      <c r="AJ49">
        <v>6</v>
      </c>
      <c r="AK49">
        <v>10.6</v>
      </c>
      <c r="AL49">
        <v>0</v>
      </c>
      <c r="AM49">
        <v>26.87</v>
      </c>
      <c r="AN49">
        <v>26.87</v>
      </c>
      <c r="AO49">
        <v>0</v>
      </c>
    </row>
    <row r="50" spans="1:41">
      <c r="A50" t="s">
        <v>366</v>
      </c>
      <c r="G50" t="s">
        <v>92</v>
      </c>
      <c r="H50" s="74">
        <v>3.7600000000000002</v>
      </c>
      <c r="I50" s="47">
        <v>0</v>
      </c>
      <c r="J50" s="47">
        <v>181.06</v>
      </c>
      <c r="K50" s="47">
        <v>201.99000000000004</v>
      </c>
      <c r="L50" s="47">
        <v>12.3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W50">
        <v>37.24</v>
      </c>
      <c r="X50">
        <v>0.87</v>
      </c>
      <c r="Y50">
        <v>37.24</v>
      </c>
      <c r="Z50">
        <v>2.89</v>
      </c>
      <c r="AA50">
        <v>12.42</v>
      </c>
      <c r="AB50">
        <v>5.61</v>
      </c>
      <c r="AC50">
        <v>37.24</v>
      </c>
      <c r="AD50">
        <v>175.45</v>
      </c>
      <c r="AE50">
        <v>6.75</v>
      </c>
      <c r="AF50">
        <v>0</v>
      </c>
      <c r="AG50">
        <v>9.64</v>
      </c>
      <c r="AH50">
        <v>15.19</v>
      </c>
      <c r="AI50">
        <v>42.42</v>
      </c>
      <c r="AJ50">
        <v>5.55</v>
      </c>
      <c r="AK50">
        <v>10.6</v>
      </c>
      <c r="AL50">
        <v>0</v>
      </c>
      <c r="AM50">
        <v>26.87</v>
      </c>
      <c r="AN50">
        <v>26.87</v>
      </c>
      <c r="AO50">
        <v>0</v>
      </c>
    </row>
    <row r="51" spans="1:41">
      <c r="A51" t="s">
        <v>367</v>
      </c>
      <c r="G51" t="s">
        <v>93</v>
      </c>
      <c r="H51" s="74">
        <v>3.7600000000000002</v>
      </c>
      <c r="I51" s="47">
        <v>0</v>
      </c>
      <c r="J51" s="47">
        <v>180.97</v>
      </c>
      <c r="K51" s="47">
        <v>201.99000000000004</v>
      </c>
      <c r="L51" s="47">
        <v>12.49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W51">
        <v>37.24</v>
      </c>
      <c r="X51">
        <v>0.87</v>
      </c>
      <c r="Y51">
        <v>37.24</v>
      </c>
      <c r="Z51">
        <v>2.89</v>
      </c>
      <c r="AA51">
        <v>12.42</v>
      </c>
      <c r="AB51">
        <v>5.52</v>
      </c>
      <c r="AC51">
        <v>37.24</v>
      </c>
      <c r="AD51">
        <v>175.45</v>
      </c>
      <c r="AE51">
        <v>6.75</v>
      </c>
      <c r="AF51">
        <v>0</v>
      </c>
      <c r="AG51">
        <v>9.64</v>
      </c>
      <c r="AH51">
        <v>15.19</v>
      </c>
      <c r="AI51">
        <v>42.42</v>
      </c>
      <c r="AJ51">
        <v>5.74</v>
      </c>
      <c r="AK51">
        <v>10.6</v>
      </c>
      <c r="AL51">
        <v>0</v>
      </c>
      <c r="AM51">
        <v>26.87</v>
      </c>
      <c r="AN51">
        <v>26.87</v>
      </c>
      <c r="AO51">
        <v>0</v>
      </c>
    </row>
    <row r="52" spans="1:41">
      <c r="A52" t="s">
        <v>368</v>
      </c>
      <c r="G52" t="s">
        <v>94</v>
      </c>
      <c r="H52" s="74">
        <v>3.7600000000000002</v>
      </c>
      <c r="I52" s="47">
        <v>0</v>
      </c>
      <c r="J52" s="47">
        <v>180.97</v>
      </c>
      <c r="K52" s="47">
        <v>201.99000000000004</v>
      </c>
      <c r="L52" s="47">
        <v>13.559999999999999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W52">
        <v>37.24</v>
      </c>
      <c r="X52">
        <v>0.87</v>
      </c>
      <c r="Y52">
        <v>37.24</v>
      </c>
      <c r="Z52">
        <v>2.89</v>
      </c>
      <c r="AA52">
        <v>12.42</v>
      </c>
      <c r="AB52">
        <v>5.52</v>
      </c>
      <c r="AC52">
        <v>37.24</v>
      </c>
      <c r="AD52">
        <v>175.45</v>
      </c>
      <c r="AE52">
        <v>6.75</v>
      </c>
      <c r="AF52">
        <v>0</v>
      </c>
      <c r="AG52">
        <v>9.64</v>
      </c>
      <c r="AH52">
        <v>15.19</v>
      </c>
      <c r="AI52">
        <v>42.42</v>
      </c>
      <c r="AJ52">
        <v>6.81</v>
      </c>
      <c r="AK52">
        <v>10.6</v>
      </c>
      <c r="AL52">
        <v>0</v>
      </c>
      <c r="AM52">
        <v>26.87</v>
      </c>
      <c r="AN52">
        <v>26.87</v>
      </c>
      <c r="AO52">
        <v>0</v>
      </c>
    </row>
    <row r="53" spans="1:41">
      <c r="A53" t="s">
        <v>399</v>
      </c>
      <c r="G53" t="s">
        <v>95</v>
      </c>
      <c r="H53" s="74">
        <v>3.7600000000000002</v>
      </c>
      <c r="I53" s="47">
        <v>0</v>
      </c>
      <c r="J53" s="47">
        <v>180.97</v>
      </c>
      <c r="K53" s="47">
        <v>201.99000000000004</v>
      </c>
      <c r="L53" s="47">
        <v>12.870000000000001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W53">
        <v>37.24</v>
      </c>
      <c r="X53">
        <v>0.87</v>
      </c>
      <c r="Y53">
        <v>37.24</v>
      </c>
      <c r="Z53">
        <v>2.89</v>
      </c>
      <c r="AA53">
        <v>12.42</v>
      </c>
      <c r="AB53">
        <v>5.52</v>
      </c>
      <c r="AC53">
        <v>37.24</v>
      </c>
      <c r="AD53">
        <v>175.45</v>
      </c>
      <c r="AE53">
        <v>6.75</v>
      </c>
      <c r="AF53">
        <v>0</v>
      </c>
      <c r="AG53">
        <v>9.64</v>
      </c>
      <c r="AH53">
        <v>15.19</v>
      </c>
      <c r="AI53">
        <v>42.42</v>
      </c>
      <c r="AJ53">
        <v>6.12</v>
      </c>
      <c r="AK53">
        <v>10.6</v>
      </c>
      <c r="AL53">
        <v>0</v>
      </c>
      <c r="AM53">
        <v>32</v>
      </c>
      <c r="AN53">
        <v>32</v>
      </c>
      <c r="AO53">
        <v>0</v>
      </c>
    </row>
    <row r="54" spans="1:41">
      <c r="A54" t="s">
        <v>398</v>
      </c>
      <c r="G54" t="s">
        <v>96</v>
      </c>
      <c r="H54" s="74">
        <v>3.7600000000000002</v>
      </c>
      <c r="I54" s="47">
        <v>0</v>
      </c>
      <c r="J54" s="47">
        <v>180.97</v>
      </c>
      <c r="K54" s="47">
        <v>201.99000000000004</v>
      </c>
      <c r="L54" s="47">
        <v>12.66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W54">
        <v>37.24</v>
      </c>
      <c r="X54">
        <v>0.87</v>
      </c>
      <c r="Y54">
        <v>37.24</v>
      </c>
      <c r="Z54">
        <v>2.89</v>
      </c>
      <c r="AA54">
        <v>12.42</v>
      </c>
      <c r="AB54">
        <v>5.52</v>
      </c>
      <c r="AC54">
        <v>37.24</v>
      </c>
      <c r="AD54">
        <v>175.45</v>
      </c>
      <c r="AE54">
        <v>6.75</v>
      </c>
      <c r="AF54">
        <v>0</v>
      </c>
      <c r="AG54">
        <v>9.64</v>
      </c>
      <c r="AH54">
        <v>15.19</v>
      </c>
      <c r="AI54">
        <v>42.42</v>
      </c>
      <c r="AJ54">
        <v>5.91</v>
      </c>
      <c r="AK54">
        <v>10.6</v>
      </c>
      <c r="AL54">
        <v>0</v>
      </c>
      <c r="AM54">
        <v>32</v>
      </c>
      <c r="AN54">
        <v>32</v>
      </c>
      <c r="AO54">
        <v>0</v>
      </c>
    </row>
    <row r="55" spans="1:41">
      <c r="A55" t="s">
        <v>400</v>
      </c>
      <c r="G55" t="s">
        <v>97</v>
      </c>
      <c r="H55" s="74">
        <v>3.66</v>
      </c>
      <c r="I55" s="47">
        <v>0</v>
      </c>
      <c r="J55" s="47">
        <v>180.97</v>
      </c>
      <c r="K55" s="47">
        <v>201.99000000000004</v>
      </c>
      <c r="L55" s="47">
        <v>12.629999999999999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W55">
        <v>37.24</v>
      </c>
      <c r="X55">
        <v>0.77</v>
      </c>
      <c r="Y55">
        <v>37.24</v>
      </c>
      <c r="Z55">
        <v>2.89</v>
      </c>
      <c r="AA55">
        <v>12.42</v>
      </c>
      <c r="AB55">
        <v>5.52</v>
      </c>
      <c r="AC55">
        <v>37.24</v>
      </c>
      <c r="AD55">
        <v>175.45</v>
      </c>
      <c r="AE55">
        <v>6.75</v>
      </c>
      <c r="AF55">
        <v>0</v>
      </c>
      <c r="AG55">
        <v>9.64</v>
      </c>
      <c r="AH55">
        <v>15.19</v>
      </c>
      <c r="AI55">
        <v>42.42</v>
      </c>
      <c r="AJ55">
        <v>5.88</v>
      </c>
      <c r="AK55">
        <v>10.6</v>
      </c>
      <c r="AL55">
        <v>0</v>
      </c>
      <c r="AM55">
        <v>32</v>
      </c>
      <c r="AN55">
        <v>32</v>
      </c>
      <c r="AO55">
        <v>0</v>
      </c>
    </row>
    <row r="56" spans="1:41">
      <c r="A56" t="s">
        <v>400</v>
      </c>
      <c r="G56" t="s">
        <v>98</v>
      </c>
      <c r="H56" s="74">
        <v>3.66</v>
      </c>
      <c r="I56" s="47">
        <v>0</v>
      </c>
      <c r="J56" s="47">
        <v>180.97</v>
      </c>
      <c r="K56" s="47">
        <v>201.99000000000004</v>
      </c>
      <c r="L56" s="47">
        <v>12.440000000000001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W56">
        <v>37.24</v>
      </c>
      <c r="X56">
        <v>0.77</v>
      </c>
      <c r="Y56">
        <v>37.24</v>
      </c>
      <c r="Z56">
        <v>2.89</v>
      </c>
      <c r="AA56">
        <v>12.42</v>
      </c>
      <c r="AB56">
        <v>5.52</v>
      </c>
      <c r="AC56">
        <v>37.24</v>
      </c>
      <c r="AD56">
        <v>175.45</v>
      </c>
      <c r="AE56">
        <v>6.75</v>
      </c>
      <c r="AF56">
        <v>0</v>
      </c>
      <c r="AG56">
        <v>9.64</v>
      </c>
      <c r="AH56">
        <v>15.19</v>
      </c>
      <c r="AI56">
        <v>42.42</v>
      </c>
      <c r="AJ56">
        <v>5.69</v>
      </c>
      <c r="AK56">
        <v>10.6</v>
      </c>
      <c r="AL56">
        <v>0</v>
      </c>
      <c r="AM56">
        <v>32</v>
      </c>
      <c r="AN56">
        <v>32</v>
      </c>
      <c r="AO56">
        <v>0</v>
      </c>
    </row>
    <row r="57" spans="1:41">
      <c r="G57" t="s">
        <v>99</v>
      </c>
      <c r="H57" s="74">
        <v>3.66</v>
      </c>
      <c r="I57" s="47">
        <v>0</v>
      </c>
      <c r="J57" s="47">
        <v>180.97</v>
      </c>
      <c r="K57" s="47">
        <v>201.99000000000004</v>
      </c>
      <c r="L57" s="47">
        <v>13.32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W57">
        <v>37.24</v>
      </c>
      <c r="X57">
        <v>0.77</v>
      </c>
      <c r="Y57">
        <v>37.24</v>
      </c>
      <c r="Z57">
        <v>2.89</v>
      </c>
      <c r="AA57">
        <v>12.42</v>
      </c>
      <c r="AB57">
        <v>5.52</v>
      </c>
      <c r="AC57">
        <v>37.24</v>
      </c>
      <c r="AD57">
        <v>175.45</v>
      </c>
      <c r="AE57">
        <v>6.75</v>
      </c>
      <c r="AF57">
        <v>0</v>
      </c>
      <c r="AG57">
        <v>9.64</v>
      </c>
      <c r="AH57">
        <v>15.19</v>
      </c>
      <c r="AI57">
        <v>42.42</v>
      </c>
      <c r="AJ57">
        <v>6.57</v>
      </c>
      <c r="AK57">
        <v>10.6</v>
      </c>
      <c r="AL57">
        <v>0</v>
      </c>
      <c r="AM57">
        <v>32</v>
      </c>
      <c r="AN57">
        <v>32</v>
      </c>
      <c r="AO57">
        <v>0</v>
      </c>
    </row>
    <row r="58" spans="1:41">
      <c r="G58" t="s">
        <v>100</v>
      </c>
      <c r="H58" s="74">
        <v>3.66</v>
      </c>
      <c r="I58" s="47">
        <v>0</v>
      </c>
      <c r="J58" s="47">
        <v>180.97</v>
      </c>
      <c r="K58" s="47">
        <v>201.99000000000004</v>
      </c>
      <c r="L58" s="47">
        <v>12.02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W58">
        <v>37.24</v>
      </c>
      <c r="X58">
        <v>0.77</v>
      </c>
      <c r="Y58">
        <v>37.24</v>
      </c>
      <c r="Z58">
        <v>2.89</v>
      </c>
      <c r="AA58">
        <v>12.42</v>
      </c>
      <c r="AB58">
        <v>5.52</v>
      </c>
      <c r="AC58">
        <v>37.24</v>
      </c>
      <c r="AD58">
        <v>175.45</v>
      </c>
      <c r="AE58">
        <v>6.75</v>
      </c>
      <c r="AF58">
        <v>0</v>
      </c>
      <c r="AG58">
        <v>9.64</v>
      </c>
      <c r="AH58">
        <v>15.19</v>
      </c>
      <c r="AI58">
        <v>42.42</v>
      </c>
      <c r="AJ58">
        <v>5.27</v>
      </c>
      <c r="AK58">
        <v>10.6</v>
      </c>
      <c r="AL58">
        <v>0</v>
      </c>
      <c r="AM58">
        <v>32</v>
      </c>
      <c r="AN58">
        <v>32</v>
      </c>
      <c r="AO58">
        <v>0</v>
      </c>
    </row>
    <row r="59" spans="1:41">
      <c r="G59" t="s">
        <v>101</v>
      </c>
      <c r="H59" s="74">
        <v>3.81</v>
      </c>
      <c r="I59" s="47">
        <v>0</v>
      </c>
      <c r="J59" s="47">
        <v>181.06</v>
      </c>
      <c r="K59" s="47">
        <v>201.99000000000004</v>
      </c>
      <c r="L59" s="47">
        <v>9.61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W59">
        <v>37.24</v>
      </c>
      <c r="X59">
        <v>0.92</v>
      </c>
      <c r="Y59">
        <v>37.24</v>
      </c>
      <c r="Z59">
        <v>2.89</v>
      </c>
      <c r="AA59">
        <v>12.42</v>
      </c>
      <c r="AB59">
        <v>5.61</v>
      </c>
      <c r="AC59">
        <v>37.24</v>
      </c>
      <c r="AD59">
        <v>175.45</v>
      </c>
      <c r="AE59">
        <v>6.75</v>
      </c>
      <c r="AF59">
        <v>0</v>
      </c>
      <c r="AG59">
        <v>9.64</v>
      </c>
      <c r="AH59">
        <v>15.19</v>
      </c>
      <c r="AI59">
        <v>42.42</v>
      </c>
      <c r="AJ59">
        <v>2.86</v>
      </c>
      <c r="AK59">
        <v>10.6</v>
      </c>
      <c r="AL59">
        <v>0</v>
      </c>
      <c r="AM59">
        <v>32</v>
      </c>
      <c r="AN59">
        <v>32</v>
      </c>
      <c r="AO59">
        <v>0</v>
      </c>
    </row>
    <row r="60" spans="1:41">
      <c r="G60" t="s">
        <v>102</v>
      </c>
      <c r="H60" s="74">
        <v>3.81</v>
      </c>
      <c r="I60" s="47">
        <v>0</v>
      </c>
      <c r="J60" s="47">
        <v>181.06</v>
      </c>
      <c r="K60" s="47">
        <v>201.99000000000004</v>
      </c>
      <c r="L60" s="47">
        <v>14.8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W60">
        <v>37.24</v>
      </c>
      <c r="X60">
        <v>0.92</v>
      </c>
      <c r="Y60">
        <v>37.24</v>
      </c>
      <c r="Z60">
        <v>2.89</v>
      </c>
      <c r="AA60">
        <v>12.42</v>
      </c>
      <c r="AB60">
        <v>5.61</v>
      </c>
      <c r="AC60">
        <v>37.24</v>
      </c>
      <c r="AD60">
        <v>175.45</v>
      </c>
      <c r="AE60">
        <v>6.75</v>
      </c>
      <c r="AF60">
        <v>0</v>
      </c>
      <c r="AG60">
        <v>9.64</v>
      </c>
      <c r="AH60">
        <v>15.19</v>
      </c>
      <c r="AI60">
        <v>42.42</v>
      </c>
      <c r="AJ60">
        <v>8.0500000000000007</v>
      </c>
      <c r="AK60">
        <v>10.6</v>
      </c>
      <c r="AL60">
        <v>0</v>
      </c>
      <c r="AM60">
        <v>32</v>
      </c>
      <c r="AN60">
        <v>32</v>
      </c>
      <c r="AO60">
        <v>0</v>
      </c>
    </row>
    <row r="61" spans="1:41">
      <c r="G61" t="s">
        <v>103</v>
      </c>
      <c r="H61" s="74">
        <v>3.81</v>
      </c>
      <c r="I61" s="47">
        <v>0</v>
      </c>
      <c r="J61" s="47">
        <v>181.06</v>
      </c>
      <c r="K61" s="47">
        <v>201.99000000000004</v>
      </c>
      <c r="L61" s="47">
        <v>12.219999999999999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W61">
        <v>37.24</v>
      </c>
      <c r="X61">
        <v>0.92</v>
      </c>
      <c r="Y61">
        <v>37.24</v>
      </c>
      <c r="Z61">
        <v>2.89</v>
      </c>
      <c r="AA61">
        <v>12.42</v>
      </c>
      <c r="AB61">
        <v>5.61</v>
      </c>
      <c r="AC61">
        <v>37.24</v>
      </c>
      <c r="AD61">
        <v>175.45</v>
      </c>
      <c r="AE61">
        <v>6.75</v>
      </c>
      <c r="AF61">
        <v>0</v>
      </c>
      <c r="AG61">
        <v>9.64</v>
      </c>
      <c r="AH61">
        <v>15.19</v>
      </c>
      <c r="AI61">
        <v>42.42</v>
      </c>
      <c r="AJ61">
        <v>5.47</v>
      </c>
      <c r="AK61">
        <v>10.6</v>
      </c>
      <c r="AL61">
        <v>0</v>
      </c>
      <c r="AM61">
        <v>26.87</v>
      </c>
      <c r="AN61">
        <v>26.87</v>
      </c>
      <c r="AO61">
        <v>0</v>
      </c>
    </row>
    <row r="62" spans="1:41">
      <c r="G62" t="s">
        <v>104</v>
      </c>
      <c r="H62" s="74">
        <v>3.81</v>
      </c>
      <c r="I62" s="47">
        <v>0</v>
      </c>
      <c r="J62" s="47">
        <v>181.06</v>
      </c>
      <c r="K62" s="47">
        <v>201.99000000000004</v>
      </c>
      <c r="L62" s="47">
        <v>12.08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W62">
        <v>37.24</v>
      </c>
      <c r="X62">
        <v>0.92</v>
      </c>
      <c r="Y62">
        <v>37.24</v>
      </c>
      <c r="Z62">
        <v>2.89</v>
      </c>
      <c r="AA62">
        <v>12.42</v>
      </c>
      <c r="AB62">
        <v>5.61</v>
      </c>
      <c r="AC62">
        <v>37.24</v>
      </c>
      <c r="AD62">
        <v>175.45</v>
      </c>
      <c r="AE62">
        <v>6.75</v>
      </c>
      <c r="AF62">
        <v>0</v>
      </c>
      <c r="AG62">
        <v>9.64</v>
      </c>
      <c r="AH62">
        <v>15.19</v>
      </c>
      <c r="AI62">
        <v>42.42</v>
      </c>
      <c r="AJ62">
        <v>5.33</v>
      </c>
      <c r="AK62">
        <v>10.6</v>
      </c>
      <c r="AL62">
        <v>0</v>
      </c>
      <c r="AM62">
        <v>26.87</v>
      </c>
      <c r="AN62">
        <v>26.87</v>
      </c>
      <c r="AO62">
        <v>0</v>
      </c>
    </row>
    <row r="63" spans="1:41">
      <c r="G63" t="s">
        <v>105</v>
      </c>
      <c r="H63" s="74">
        <v>3.81</v>
      </c>
      <c r="I63" s="47">
        <v>0</v>
      </c>
      <c r="J63" s="47">
        <v>181.16</v>
      </c>
      <c r="K63" s="47">
        <v>214.41000000000003</v>
      </c>
      <c r="L63" s="47">
        <v>12.35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W63">
        <v>37.24</v>
      </c>
      <c r="X63">
        <v>0.92</v>
      </c>
      <c r="Y63">
        <v>37.24</v>
      </c>
      <c r="Z63">
        <v>2.89</v>
      </c>
      <c r="AA63">
        <v>12.42</v>
      </c>
      <c r="AB63">
        <v>5.71</v>
      </c>
      <c r="AC63">
        <v>37.24</v>
      </c>
      <c r="AD63">
        <v>175.45</v>
      </c>
      <c r="AE63">
        <v>6.75</v>
      </c>
      <c r="AF63">
        <v>0</v>
      </c>
      <c r="AG63">
        <v>9.64</v>
      </c>
      <c r="AH63">
        <v>15.19</v>
      </c>
      <c r="AI63">
        <v>42.42</v>
      </c>
      <c r="AJ63">
        <v>5.6</v>
      </c>
      <c r="AK63">
        <v>10.6</v>
      </c>
      <c r="AL63">
        <v>12.42</v>
      </c>
      <c r="AM63">
        <v>26.87</v>
      </c>
      <c r="AN63">
        <v>26.87</v>
      </c>
      <c r="AO63">
        <v>0</v>
      </c>
    </row>
    <row r="64" spans="1:41">
      <c r="G64" t="s">
        <v>106</v>
      </c>
      <c r="H64" s="74">
        <v>3.81</v>
      </c>
      <c r="I64" s="47">
        <v>0</v>
      </c>
      <c r="J64" s="47">
        <v>181.16</v>
      </c>
      <c r="K64" s="47">
        <v>214.41000000000003</v>
      </c>
      <c r="L64" s="47">
        <v>12.49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W64">
        <v>37.24</v>
      </c>
      <c r="X64">
        <v>0.92</v>
      </c>
      <c r="Y64">
        <v>37.24</v>
      </c>
      <c r="Z64">
        <v>2.89</v>
      </c>
      <c r="AA64">
        <v>12.42</v>
      </c>
      <c r="AB64">
        <v>5.71</v>
      </c>
      <c r="AC64">
        <v>37.24</v>
      </c>
      <c r="AD64">
        <v>175.45</v>
      </c>
      <c r="AE64">
        <v>6.75</v>
      </c>
      <c r="AF64">
        <v>0</v>
      </c>
      <c r="AG64">
        <v>9.64</v>
      </c>
      <c r="AH64">
        <v>15.19</v>
      </c>
      <c r="AI64">
        <v>42.42</v>
      </c>
      <c r="AJ64">
        <v>5.74</v>
      </c>
      <c r="AK64">
        <v>10.6</v>
      </c>
      <c r="AL64">
        <v>12.42</v>
      </c>
      <c r="AM64">
        <v>26.87</v>
      </c>
      <c r="AN64">
        <v>26.87</v>
      </c>
      <c r="AO64">
        <v>0</v>
      </c>
    </row>
    <row r="65" spans="7:41">
      <c r="G65" t="s">
        <v>107</v>
      </c>
      <c r="H65" s="74">
        <v>3.81</v>
      </c>
      <c r="I65" s="47">
        <v>0</v>
      </c>
      <c r="J65" s="47">
        <v>181.16</v>
      </c>
      <c r="K65" s="47">
        <v>214.41000000000003</v>
      </c>
      <c r="L65" s="47">
        <v>11.98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W65">
        <v>37.24</v>
      </c>
      <c r="X65">
        <v>0.92</v>
      </c>
      <c r="Y65">
        <v>37.24</v>
      </c>
      <c r="Z65">
        <v>2.89</v>
      </c>
      <c r="AA65">
        <v>12.42</v>
      </c>
      <c r="AB65">
        <v>5.71</v>
      </c>
      <c r="AC65">
        <v>37.24</v>
      </c>
      <c r="AD65">
        <v>175.45</v>
      </c>
      <c r="AE65">
        <v>6.75</v>
      </c>
      <c r="AF65">
        <v>0</v>
      </c>
      <c r="AG65">
        <v>9.64</v>
      </c>
      <c r="AH65">
        <v>15.19</v>
      </c>
      <c r="AI65">
        <v>42.42</v>
      </c>
      <c r="AJ65">
        <v>5.23</v>
      </c>
      <c r="AK65">
        <v>10.6</v>
      </c>
      <c r="AL65">
        <v>12.42</v>
      </c>
      <c r="AM65">
        <v>26.87</v>
      </c>
      <c r="AN65">
        <v>26.87</v>
      </c>
      <c r="AO65">
        <v>0</v>
      </c>
    </row>
    <row r="66" spans="7:41">
      <c r="G66" t="s">
        <v>108</v>
      </c>
      <c r="H66" s="74">
        <v>3.81</v>
      </c>
      <c r="I66" s="47">
        <v>0</v>
      </c>
      <c r="J66" s="47">
        <v>181.16</v>
      </c>
      <c r="K66" s="47">
        <v>214.41000000000003</v>
      </c>
      <c r="L66" s="47">
        <v>11.46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W66">
        <v>37.24</v>
      </c>
      <c r="X66">
        <v>0.92</v>
      </c>
      <c r="Y66">
        <v>37.24</v>
      </c>
      <c r="Z66">
        <v>2.89</v>
      </c>
      <c r="AA66">
        <v>12.42</v>
      </c>
      <c r="AB66">
        <v>5.71</v>
      </c>
      <c r="AC66">
        <v>37.24</v>
      </c>
      <c r="AD66">
        <v>175.45</v>
      </c>
      <c r="AE66">
        <v>6.75</v>
      </c>
      <c r="AF66">
        <v>0</v>
      </c>
      <c r="AG66">
        <v>9.64</v>
      </c>
      <c r="AH66">
        <v>15.19</v>
      </c>
      <c r="AI66">
        <v>42.42</v>
      </c>
      <c r="AJ66">
        <v>4.71</v>
      </c>
      <c r="AK66">
        <v>10.6</v>
      </c>
      <c r="AL66">
        <v>12.42</v>
      </c>
      <c r="AM66">
        <v>26.87</v>
      </c>
      <c r="AN66">
        <v>26.87</v>
      </c>
      <c r="AO66">
        <v>0</v>
      </c>
    </row>
    <row r="67" spans="7:41">
      <c r="G67" t="s">
        <v>109</v>
      </c>
      <c r="H67" s="74">
        <v>3.66</v>
      </c>
      <c r="I67" s="47">
        <v>0</v>
      </c>
      <c r="J67" s="47">
        <v>181.16</v>
      </c>
      <c r="K67" s="47">
        <v>214.41000000000003</v>
      </c>
      <c r="L67" s="47">
        <v>10.17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W67">
        <v>37.24</v>
      </c>
      <c r="X67">
        <v>0.77</v>
      </c>
      <c r="Y67">
        <v>37.24</v>
      </c>
      <c r="Z67">
        <v>2.89</v>
      </c>
      <c r="AA67">
        <v>12.42</v>
      </c>
      <c r="AB67">
        <v>5.71</v>
      </c>
      <c r="AC67">
        <v>37.24</v>
      </c>
      <c r="AD67">
        <v>175.45</v>
      </c>
      <c r="AE67">
        <v>0</v>
      </c>
      <c r="AF67">
        <v>6.75</v>
      </c>
      <c r="AG67">
        <v>24.83</v>
      </c>
      <c r="AH67">
        <v>0</v>
      </c>
      <c r="AI67">
        <v>42.42</v>
      </c>
      <c r="AJ67">
        <v>3.42</v>
      </c>
      <c r="AK67">
        <v>10.6</v>
      </c>
      <c r="AL67">
        <v>12.42</v>
      </c>
      <c r="AM67">
        <v>26.87</v>
      </c>
      <c r="AN67">
        <v>26.87</v>
      </c>
      <c r="AO67">
        <v>0</v>
      </c>
    </row>
    <row r="68" spans="7:41">
      <c r="G68" t="s">
        <v>110</v>
      </c>
      <c r="H68" s="74">
        <v>3.66</v>
      </c>
      <c r="I68" s="47">
        <v>0</v>
      </c>
      <c r="J68" s="47">
        <v>181.16</v>
      </c>
      <c r="K68" s="47">
        <v>214.41000000000003</v>
      </c>
      <c r="L68" s="47">
        <v>10.08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W68">
        <v>37.24</v>
      </c>
      <c r="X68">
        <v>0.77</v>
      </c>
      <c r="Y68">
        <v>37.24</v>
      </c>
      <c r="Z68">
        <v>2.89</v>
      </c>
      <c r="AA68">
        <v>12.42</v>
      </c>
      <c r="AB68">
        <v>5.71</v>
      </c>
      <c r="AC68">
        <v>37.24</v>
      </c>
      <c r="AD68">
        <v>175.45</v>
      </c>
      <c r="AE68">
        <v>0</v>
      </c>
      <c r="AF68">
        <v>6.75</v>
      </c>
      <c r="AG68">
        <v>24.83</v>
      </c>
      <c r="AH68">
        <v>0</v>
      </c>
      <c r="AI68">
        <v>42.42</v>
      </c>
      <c r="AJ68">
        <v>3.33</v>
      </c>
      <c r="AK68">
        <v>10.6</v>
      </c>
      <c r="AL68">
        <v>12.42</v>
      </c>
      <c r="AM68">
        <v>26.87</v>
      </c>
      <c r="AN68">
        <v>26.87</v>
      </c>
      <c r="AO68">
        <v>0</v>
      </c>
    </row>
    <row r="69" spans="7:41">
      <c r="G69" t="s">
        <v>111</v>
      </c>
      <c r="H69" s="74">
        <v>3.66</v>
      </c>
      <c r="I69" s="47">
        <v>0</v>
      </c>
      <c r="J69" s="47">
        <v>181.16</v>
      </c>
      <c r="K69" s="47">
        <v>214.41000000000003</v>
      </c>
      <c r="L69" s="47">
        <v>9.33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W69">
        <v>37.24</v>
      </c>
      <c r="X69">
        <v>0.77</v>
      </c>
      <c r="Y69">
        <v>37.24</v>
      </c>
      <c r="Z69">
        <v>2.89</v>
      </c>
      <c r="AA69">
        <v>12.42</v>
      </c>
      <c r="AB69">
        <v>5.71</v>
      </c>
      <c r="AC69">
        <v>37.24</v>
      </c>
      <c r="AD69">
        <v>175.45</v>
      </c>
      <c r="AE69">
        <v>0</v>
      </c>
      <c r="AF69">
        <v>6.75</v>
      </c>
      <c r="AG69">
        <v>24.83</v>
      </c>
      <c r="AH69">
        <v>0</v>
      </c>
      <c r="AI69">
        <v>42.42</v>
      </c>
      <c r="AJ69">
        <v>2.58</v>
      </c>
      <c r="AK69">
        <v>10.6</v>
      </c>
      <c r="AL69">
        <v>12.42</v>
      </c>
      <c r="AM69">
        <v>26.87</v>
      </c>
      <c r="AN69">
        <v>26.87</v>
      </c>
      <c r="AO69">
        <v>0</v>
      </c>
    </row>
    <row r="70" spans="7:41">
      <c r="G70" t="s">
        <v>112</v>
      </c>
      <c r="H70" s="74">
        <v>3.66</v>
      </c>
      <c r="I70" s="47">
        <v>0</v>
      </c>
      <c r="J70" s="47">
        <v>181.16</v>
      </c>
      <c r="K70" s="47">
        <v>214.41000000000003</v>
      </c>
      <c r="L70" s="47">
        <v>8.52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W70">
        <v>37.24</v>
      </c>
      <c r="X70">
        <v>0.77</v>
      </c>
      <c r="Y70">
        <v>37.24</v>
      </c>
      <c r="Z70">
        <v>2.89</v>
      </c>
      <c r="AA70">
        <v>12.42</v>
      </c>
      <c r="AB70">
        <v>5.71</v>
      </c>
      <c r="AC70">
        <v>37.24</v>
      </c>
      <c r="AD70">
        <v>175.45</v>
      </c>
      <c r="AE70">
        <v>0</v>
      </c>
      <c r="AF70">
        <v>6.75</v>
      </c>
      <c r="AG70">
        <v>24.83</v>
      </c>
      <c r="AH70">
        <v>0</v>
      </c>
      <c r="AI70">
        <v>42.42</v>
      </c>
      <c r="AJ70">
        <v>1.77</v>
      </c>
      <c r="AK70">
        <v>10.6</v>
      </c>
      <c r="AL70">
        <v>12.42</v>
      </c>
      <c r="AM70">
        <v>26.87</v>
      </c>
      <c r="AN70">
        <v>26.87</v>
      </c>
      <c r="AO70">
        <v>0</v>
      </c>
    </row>
    <row r="71" spans="7:41">
      <c r="G71" t="s">
        <v>113</v>
      </c>
      <c r="H71" s="74">
        <v>3.6100000000000003</v>
      </c>
      <c r="I71" s="47">
        <v>0</v>
      </c>
      <c r="J71" s="47">
        <v>181.23999999999998</v>
      </c>
      <c r="K71" s="47">
        <v>165.77</v>
      </c>
      <c r="L71" s="47">
        <v>7.96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W71">
        <v>37.24</v>
      </c>
      <c r="X71">
        <v>0.72</v>
      </c>
      <c r="Y71">
        <v>37.24</v>
      </c>
      <c r="Z71">
        <v>2.89</v>
      </c>
      <c r="AA71">
        <v>12.42</v>
      </c>
      <c r="AB71">
        <v>5.79</v>
      </c>
      <c r="AC71">
        <v>37.24</v>
      </c>
      <c r="AD71">
        <v>175.45</v>
      </c>
      <c r="AE71">
        <v>0</v>
      </c>
      <c r="AF71">
        <v>6.75</v>
      </c>
      <c r="AG71">
        <v>29.21</v>
      </c>
      <c r="AH71">
        <v>0</v>
      </c>
      <c r="AI71">
        <v>0</v>
      </c>
      <c r="AJ71">
        <v>1.21</v>
      </c>
      <c r="AK71">
        <v>0</v>
      </c>
      <c r="AL71">
        <v>12.42</v>
      </c>
      <c r="AM71">
        <v>26.87</v>
      </c>
      <c r="AN71">
        <v>26.87</v>
      </c>
      <c r="AO71">
        <v>0</v>
      </c>
    </row>
    <row r="72" spans="7:41">
      <c r="G72" t="s">
        <v>114</v>
      </c>
      <c r="H72" s="74">
        <v>3.6100000000000003</v>
      </c>
      <c r="I72" s="47">
        <v>0</v>
      </c>
      <c r="J72" s="47">
        <v>181.23999999999998</v>
      </c>
      <c r="K72" s="47">
        <v>165.77</v>
      </c>
      <c r="L72" s="47">
        <v>7.46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W72">
        <v>37.24</v>
      </c>
      <c r="X72">
        <v>0.72</v>
      </c>
      <c r="Y72">
        <v>37.24</v>
      </c>
      <c r="Z72">
        <v>2.89</v>
      </c>
      <c r="AA72">
        <v>12.42</v>
      </c>
      <c r="AB72">
        <v>5.79</v>
      </c>
      <c r="AC72">
        <v>37.24</v>
      </c>
      <c r="AD72">
        <v>175.45</v>
      </c>
      <c r="AE72">
        <v>0</v>
      </c>
      <c r="AF72">
        <v>6.75</v>
      </c>
      <c r="AG72">
        <v>29.21</v>
      </c>
      <c r="AH72">
        <v>0</v>
      </c>
      <c r="AI72">
        <v>0</v>
      </c>
      <c r="AJ72">
        <v>0.71</v>
      </c>
      <c r="AK72">
        <v>0</v>
      </c>
      <c r="AL72">
        <v>12.42</v>
      </c>
      <c r="AM72">
        <v>24.8</v>
      </c>
      <c r="AN72">
        <v>24.8</v>
      </c>
      <c r="AO72">
        <v>0</v>
      </c>
    </row>
    <row r="73" spans="7:41">
      <c r="G73" t="s">
        <v>115</v>
      </c>
      <c r="H73" s="74">
        <v>3.6100000000000003</v>
      </c>
      <c r="I73" s="47">
        <v>0</v>
      </c>
      <c r="J73" s="47">
        <v>181.23999999999998</v>
      </c>
      <c r="K73" s="47">
        <v>165.77</v>
      </c>
      <c r="L73" s="47">
        <v>7.08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W73">
        <v>37.24</v>
      </c>
      <c r="X73">
        <v>0.72</v>
      </c>
      <c r="Y73">
        <v>37.24</v>
      </c>
      <c r="Z73">
        <v>2.89</v>
      </c>
      <c r="AA73">
        <v>12.42</v>
      </c>
      <c r="AB73">
        <v>5.79</v>
      </c>
      <c r="AC73">
        <v>37.24</v>
      </c>
      <c r="AD73">
        <v>175.45</v>
      </c>
      <c r="AE73">
        <v>0</v>
      </c>
      <c r="AF73">
        <v>6.75</v>
      </c>
      <c r="AG73">
        <v>29.21</v>
      </c>
      <c r="AH73">
        <v>0</v>
      </c>
      <c r="AI73">
        <v>0</v>
      </c>
      <c r="AJ73">
        <v>0.33</v>
      </c>
      <c r="AK73">
        <v>0</v>
      </c>
      <c r="AL73">
        <v>12.42</v>
      </c>
      <c r="AM73">
        <v>26.87</v>
      </c>
      <c r="AN73">
        <v>26.87</v>
      </c>
      <c r="AO73">
        <v>0</v>
      </c>
    </row>
    <row r="74" spans="7:41">
      <c r="G74" t="s">
        <v>116</v>
      </c>
      <c r="H74" s="74">
        <v>3.6100000000000003</v>
      </c>
      <c r="I74" s="47">
        <v>0</v>
      </c>
      <c r="J74" s="47">
        <v>181.23999999999998</v>
      </c>
      <c r="K74" s="47">
        <v>165.77</v>
      </c>
      <c r="L74" s="47">
        <v>6.9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W74">
        <v>37.24</v>
      </c>
      <c r="X74">
        <v>0.72</v>
      </c>
      <c r="Y74">
        <v>37.24</v>
      </c>
      <c r="Z74">
        <v>2.89</v>
      </c>
      <c r="AA74">
        <v>12.42</v>
      </c>
      <c r="AB74">
        <v>5.79</v>
      </c>
      <c r="AC74">
        <v>37.24</v>
      </c>
      <c r="AD74">
        <v>175.45</v>
      </c>
      <c r="AE74">
        <v>0</v>
      </c>
      <c r="AF74">
        <v>6.75</v>
      </c>
      <c r="AG74">
        <v>29.21</v>
      </c>
      <c r="AH74">
        <v>0</v>
      </c>
      <c r="AI74">
        <v>0</v>
      </c>
      <c r="AJ74">
        <v>0.15</v>
      </c>
      <c r="AK74">
        <v>0</v>
      </c>
      <c r="AL74">
        <v>12.42</v>
      </c>
      <c r="AM74">
        <v>26.87</v>
      </c>
      <c r="AN74">
        <v>26.87</v>
      </c>
      <c r="AO74">
        <v>0</v>
      </c>
    </row>
    <row r="75" spans="7:41">
      <c r="G75" t="s">
        <v>117</v>
      </c>
      <c r="H75" s="74">
        <v>3.6100000000000003</v>
      </c>
      <c r="I75" s="47">
        <v>0</v>
      </c>
      <c r="J75" s="47">
        <v>181.33999999999997</v>
      </c>
      <c r="K75" s="47">
        <v>165.77</v>
      </c>
      <c r="L75" s="47">
        <v>6.77</v>
      </c>
      <c r="M75" s="75">
        <v>0</v>
      </c>
      <c r="N75" s="74">
        <v>0</v>
      </c>
      <c r="O75" s="47">
        <v>120.5</v>
      </c>
      <c r="P75" s="47">
        <v>0</v>
      </c>
      <c r="Q75" s="47">
        <v>0</v>
      </c>
      <c r="R75" s="47">
        <v>0</v>
      </c>
      <c r="S75" s="75">
        <v>0</v>
      </c>
      <c r="W75">
        <v>37.24</v>
      </c>
      <c r="X75">
        <v>0.72</v>
      </c>
      <c r="Y75">
        <v>37.24</v>
      </c>
      <c r="Z75">
        <v>2.89</v>
      </c>
      <c r="AA75">
        <v>12.42</v>
      </c>
      <c r="AB75">
        <v>5.89</v>
      </c>
      <c r="AC75">
        <v>37.24</v>
      </c>
      <c r="AD75">
        <v>175.45</v>
      </c>
      <c r="AE75">
        <v>0</v>
      </c>
      <c r="AF75">
        <v>6.75</v>
      </c>
      <c r="AG75">
        <v>29.21</v>
      </c>
      <c r="AH75">
        <v>0</v>
      </c>
      <c r="AI75">
        <v>0</v>
      </c>
      <c r="AJ75">
        <v>0.02</v>
      </c>
      <c r="AK75">
        <v>0</v>
      </c>
      <c r="AL75">
        <v>12.42</v>
      </c>
      <c r="AM75">
        <v>26.87</v>
      </c>
      <c r="AN75">
        <v>26.87</v>
      </c>
      <c r="AO75">
        <v>120.5</v>
      </c>
    </row>
    <row r="76" spans="7:41">
      <c r="G76" t="s">
        <v>118</v>
      </c>
      <c r="H76" s="74">
        <v>3.6100000000000003</v>
      </c>
      <c r="I76" s="47">
        <v>0</v>
      </c>
      <c r="J76" s="47">
        <v>181.33999999999997</v>
      </c>
      <c r="K76" s="47">
        <v>165.77</v>
      </c>
      <c r="L76" s="47">
        <v>6.75</v>
      </c>
      <c r="M76" s="75">
        <v>0</v>
      </c>
      <c r="N76" s="74">
        <v>0</v>
      </c>
      <c r="O76" s="47">
        <v>120.5</v>
      </c>
      <c r="P76" s="47">
        <v>0</v>
      </c>
      <c r="Q76" s="47">
        <v>0</v>
      </c>
      <c r="R76" s="47">
        <v>0</v>
      </c>
      <c r="S76" s="75">
        <v>0</v>
      </c>
      <c r="W76">
        <v>37.24</v>
      </c>
      <c r="X76">
        <v>0.72</v>
      </c>
      <c r="Y76">
        <v>37.24</v>
      </c>
      <c r="Z76">
        <v>2.89</v>
      </c>
      <c r="AA76">
        <v>12.42</v>
      </c>
      <c r="AB76">
        <v>5.89</v>
      </c>
      <c r="AC76">
        <v>37.24</v>
      </c>
      <c r="AD76">
        <v>175.45</v>
      </c>
      <c r="AE76">
        <v>0</v>
      </c>
      <c r="AF76">
        <v>6.75</v>
      </c>
      <c r="AG76">
        <v>29.21</v>
      </c>
      <c r="AH76">
        <v>0</v>
      </c>
      <c r="AI76">
        <v>0</v>
      </c>
      <c r="AJ76">
        <v>0</v>
      </c>
      <c r="AK76">
        <v>0</v>
      </c>
      <c r="AL76">
        <v>12.42</v>
      </c>
      <c r="AM76">
        <v>26.87</v>
      </c>
      <c r="AN76">
        <v>26.87</v>
      </c>
      <c r="AO76">
        <v>120.5</v>
      </c>
    </row>
    <row r="77" spans="7:41">
      <c r="G77" t="s">
        <v>119</v>
      </c>
      <c r="H77" s="74">
        <v>3.6100000000000003</v>
      </c>
      <c r="I77" s="47">
        <v>0</v>
      </c>
      <c r="J77" s="47">
        <v>181.33999999999997</v>
      </c>
      <c r="K77" s="47">
        <v>165.77</v>
      </c>
      <c r="L77" s="47">
        <v>6.75</v>
      </c>
      <c r="M77" s="75">
        <v>0</v>
      </c>
      <c r="N77" s="74">
        <v>0</v>
      </c>
      <c r="O77" s="47">
        <v>120.5</v>
      </c>
      <c r="P77" s="47">
        <v>0</v>
      </c>
      <c r="Q77" s="47">
        <v>0</v>
      </c>
      <c r="R77" s="47">
        <v>0</v>
      </c>
      <c r="S77" s="75">
        <v>0</v>
      </c>
      <c r="W77">
        <v>37.24</v>
      </c>
      <c r="X77">
        <v>0.72</v>
      </c>
      <c r="Y77">
        <v>37.24</v>
      </c>
      <c r="Z77">
        <v>2.89</v>
      </c>
      <c r="AA77">
        <v>12.42</v>
      </c>
      <c r="AB77">
        <v>5.89</v>
      </c>
      <c r="AC77">
        <v>37.24</v>
      </c>
      <c r="AD77">
        <v>175.45</v>
      </c>
      <c r="AE77">
        <v>0</v>
      </c>
      <c r="AF77">
        <v>6.75</v>
      </c>
      <c r="AG77">
        <v>29.21</v>
      </c>
      <c r="AH77">
        <v>0</v>
      </c>
      <c r="AI77">
        <v>0</v>
      </c>
      <c r="AJ77">
        <v>0</v>
      </c>
      <c r="AK77">
        <v>0</v>
      </c>
      <c r="AL77">
        <v>12.42</v>
      </c>
      <c r="AM77">
        <v>26.87</v>
      </c>
      <c r="AN77">
        <v>26.87</v>
      </c>
      <c r="AO77">
        <v>120.5</v>
      </c>
    </row>
    <row r="78" spans="7:41">
      <c r="G78" t="s">
        <v>120</v>
      </c>
      <c r="H78" s="74">
        <v>3.6100000000000003</v>
      </c>
      <c r="I78" s="47">
        <v>0</v>
      </c>
      <c r="J78" s="47">
        <v>181.33999999999997</v>
      </c>
      <c r="K78" s="47">
        <v>165.77</v>
      </c>
      <c r="L78" s="47">
        <v>6.75</v>
      </c>
      <c r="M78" s="75">
        <v>0</v>
      </c>
      <c r="N78" s="74">
        <v>0</v>
      </c>
      <c r="O78" s="47">
        <v>120.5</v>
      </c>
      <c r="P78" s="47">
        <v>0</v>
      </c>
      <c r="Q78" s="47">
        <v>0</v>
      </c>
      <c r="R78" s="47">
        <v>0</v>
      </c>
      <c r="S78" s="75">
        <v>0</v>
      </c>
      <c r="W78">
        <v>37.24</v>
      </c>
      <c r="X78">
        <v>0.72</v>
      </c>
      <c r="Y78">
        <v>37.24</v>
      </c>
      <c r="Z78">
        <v>2.89</v>
      </c>
      <c r="AA78">
        <v>12.42</v>
      </c>
      <c r="AB78">
        <v>5.89</v>
      </c>
      <c r="AC78">
        <v>37.24</v>
      </c>
      <c r="AD78">
        <v>175.45</v>
      </c>
      <c r="AE78">
        <v>0</v>
      </c>
      <c r="AF78">
        <v>6.75</v>
      </c>
      <c r="AG78">
        <v>29.21</v>
      </c>
      <c r="AH78">
        <v>0</v>
      </c>
      <c r="AI78">
        <v>0</v>
      </c>
      <c r="AJ78">
        <v>0</v>
      </c>
      <c r="AK78">
        <v>0</v>
      </c>
      <c r="AL78">
        <v>12.42</v>
      </c>
      <c r="AM78">
        <v>26.87</v>
      </c>
      <c r="AN78">
        <v>26.87</v>
      </c>
      <c r="AO78">
        <v>120.5</v>
      </c>
    </row>
    <row r="79" spans="7:41">
      <c r="G79" t="s">
        <v>121</v>
      </c>
      <c r="H79" s="74">
        <v>3.56</v>
      </c>
      <c r="I79" s="47">
        <v>0</v>
      </c>
      <c r="J79" s="47">
        <v>181.44</v>
      </c>
      <c r="K79" s="47">
        <v>165.77</v>
      </c>
      <c r="L79" s="47">
        <v>6.75</v>
      </c>
      <c r="M79" s="75">
        <v>0</v>
      </c>
      <c r="N79" s="74">
        <v>0</v>
      </c>
      <c r="O79" s="47">
        <v>120.5</v>
      </c>
      <c r="P79" s="47">
        <v>0</v>
      </c>
      <c r="Q79" s="47">
        <v>0</v>
      </c>
      <c r="R79" s="47">
        <v>0</v>
      </c>
      <c r="S79" s="75">
        <v>0</v>
      </c>
      <c r="W79">
        <v>37.24</v>
      </c>
      <c r="X79">
        <v>0.67</v>
      </c>
      <c r="Y79">
        <v>37.24</v>
      </c>
      <c r="Z79">
        <v>2.89</v>
      </c>
      <c r="AA79">
        <v>12.42</v>
      </c>
      <c r="AB79">
        <v>5.99</v>
      </c>
      <c r="AC79">
        <v>37.24</v>
      </c>
      <c r="AD79">
        <v>175.45</v>
      </c>
      <c r="AE79">
        <v>0</v>
      </c>
      <c r="AF79">
        <v>6.75</v>
      </c>
      <c r="AG79">
        <v>29.21</v>
      </c>
      <c r="AH79">
        <v>0</v>
      </c>
      <c r="AI79">
        <v>0</v>
      </c>
      <c r="AJ79">
        <v>0</v>
      </c>
      <c r="AK79">
        <v>0</v>
      </c>
      <c r="AL79">
        <v>12.42</v>
      </c>
      <c r="AM79">
        <v>18.98</v>
      </c>
      <c r="AN79">
        <v>18.98</v>
      </c>
      <c r="AO79">
        <v>120.5</v>
      </c>
    </row>
    <row r="80" spans="7:41">
      <c r="G80" t="s">
        <v>122</v>
      </c>
      <c r="H80" s="74">
        <v>3.56</v>
      </c>
      <c r="I80" s="47">
        <v>0</v>
      </c>
      <c r="J80" s="47">
        <v>181.44</v>
      </c>
      <c r="K80" s="47">
        <v>165.77</v>
      </c>
      <c r="L80" s="47">
        <v>6.75</v>
      </c>
      <c r="M80" s="75">
        <v>0</v>
      </c>
      <c r="N80" s="74">
        <v>0</v>
      </c>
      <c r="O80" s="47">
        <v>120.5</v>
      </c>
      <c r="P80" s="47">
        <v>0</v>
      </c>
      <c r="Q80" s="47">
        <v>0</v>
      </c>
      <c r="R80" s="47">
        <v>0</v>
      </c>
      <c r="S80" s="75">
        <v>0</v>
      </c>
      <c r="W80">
        <v>37.24</v>
      </c>
      <c r="X80">
        <v>0.67</v>
      </c>
      <c r="Y80">
        <v>37.24</v>
      </c>
      <c r="Z80">
        <v>2.89</v>
      </c>
      <c r="AA80">
        <v>12.42</v>
      </c>
      <c r="AB80">
        <v>5.99</v>
      </c>
      <c r="AC80">
        <v>37.24</v>
      </c>
      <c r="AD80">
        <v>175.45</v>
      </c>
      <c r="AE80">
        <v>0</v>
      </c>
      <c r="AF80">
        <v>6.75</v>
      </c>
      <c r="AG80">
        <v>29.21</v>
      </c>
      <c r="AH80">
        <v>0</v>
      </c>
      <c r="AI80">
        <v>0</v>
      </c>
      <c r="AJ80">
        <v>0</v>
      </c>
      <c r="AK80">
        <v>0</v>
      </c>
      <c r="AL80">
        <v>12.42</v>
      </c>
      <c r="AM80">
        <v>18.98</v>
      </c>
      <c r="AN80">
        <v>18.98</v>
      </c>
      <c r="AO80">
        <v>120.5</v>
      </c>
    </row>
    <row r="81" spans="7:41">
      <c r="G81" t="s">
        <v>123</v>
      </c>
      <c r="H81" s="74">
        <v>3.56</v>
      </c>
      <c r="I81" s="47">
        <v>0</v>
      </c>
      <c r="J81" s="47">
        <v>181.44</v>
      </c>
      <c r="K81" s="47">
        <v>165.77</v>
      </c>
      <c r="L81" s="47">
        <v>6.75</v>
      </c>
      <c r="M81" s="75">
        <v>0</v>
      </c>
      <c r="N81" s="74">
        <v>0</v>
      </c>
      <c r="O81" s="47">
        <v>120.5</v>
      </c>
      <c r="P81" s="47">
        <v>0</v>
      </c>
      <c r="Q81" s="47">
        <v>0</v>
      </c>
      <c r="R81" s="47">
        <v>0</v>
      </c>
      <c r="S81" s="75">
        <v>0</v>
      </c>
      <c r="W81">
        <v>37.24</v>
      </c>
      <c r="X81">
        <v>0.67</v>
      </c>
      <c r="Y81">
        <v>37.24</v>
      </c>
      <c r="Z81">
        <v>2.89</v>
      </c>
      <c r="AA81">
        <v>12.42</v>
      </c>
      <c r="AB81">
        <v>5.99</v>
      </c>
      <c r="AC81">
        <v>37.24</v>
      </c>
      <c r="AD81">
        <v>175.45</v>
      </c>
      <c r="AE81">
        <v>0</v>
      </c>
      <c r="AF81">
        <v>6.75</v>
      </c>
      <c r="AG81">
        <v>29.21</v>
      </c>
      <c r="AH81">
        <v>0</v>
      </c>
      <c r="AI81">
        <v>0</v>
      </c>
      <c r="AJ81">
        <v>0</v>
      </c>
      <c r="AK81">
        <v>0</v>
      </c>
      <c r="AL81">
        <v>12.42</v>
      </c>
      <c r="AM81">
        <v>18.98</v>
      </c>
      <c r="AN81">
        <v>18.98</v>
      </c>
      <c r="AO81">
        <v>120.5</v>
      </c>
    </row>
    <row r="82" spans="7:41">
      <c r="G82" t="s">
        <v>124</v>
      </c>
      <c r="H82" s="74">
        <v>3.56</v>
      </c>
      <c r="I82" s="47">
        <v>0</v>
      </c>
      <c r="J82" s="47">
        <v>181.44</v>
      </c>
      <c r="K82" s="47">
        <v>165.77</v>
      </c>
      <c r="L82" s="47">
        <v>6.75</v>
      </c>
      <c r="M82" s="75">
        <v>0</v>
      </c>
      <c r="N82" s="74">
        <v>0</v>
      </c>
      <c r="O82" s="47">
        <v>120.5</v>
      </c>
      <c r="P82" s="47">
        <v>0</v>
      </c>
      <c r="Q82" s="47">
        <v>0</v>
      </c>
      <c r="R82" s="47">
        <v>0</v>
      </c>
      <c r="S82" s="75">
        <v>0</v>
      </c>
      <c r="W82">
        <v>37.24</v>
      </c>
      <c r="X82">
        <v>0.67</v>
      </c>
      <c r="Y82">
        <v>37.24</v>
      </c>
      <c r="Z82">
        <v>2.89</v>
      </c>
      <c r="AA82">
        <v>12.42</v>
      </c>
      <c r="AB82">
        <v>5.99</v>
      </c>
      <c r="AC82">
        <v>37.24</v>
      </c>
      <c r="AD82">
        <v>175.45</v>
      </c>
      <c r="AE82">
        <v>0</v>
      </c>
      <c r="AF82">
        <v>6.75</v>
      </c>
      <c r="AG82">
        <v>29.21</v>
      </c>
      <c r="AH82">
        <v>0</v>
      </c>
      <c r="AI82">
        <v>0</v>
      </c>
      <c r="AJ82">
        <v>0</v>
      </c>
      <c r="AK82">
        <v>0</v>
      </c>
      <c r="AL82">
        <v>12.42</v>
      </c>
      <c r="AM82">
        <v>18.98</v>
      </c>
      <c r="AN82">
        <v>18.98</v>
      </c>
      <c r="AO82">
        <v>120.5</v>
      </c>
    </row>
    <row r="83" spans="7:41">
      <c r="G83" t="s">
        <v>125</v>
      </c>
      <c r="H83" s="74">
        <v>3.56</v>
      </c>
      <c r="I83" s="47">
        <v>0</v>
      </c>
      <c r="J83" s="47">
        <v>181.51999999999998</v>
      </c>
      <c r="K83" s="47">
        <v>165.77</v>
      </c>
      <c r="L83" s="47">
        <v>6.75</v>
      </c>
      <c r="M83" s="75">
        <v>0</v>
      </c>
      <c r="N83" s="74">
        <v>0</v>
      </c>
      <c r="O83" s="47">
        <v>192.8</v>
      </c>
      <c r="P83" s="47">
        <v>0</v>
      </c>
      <c r="Q83" s="47">
        <v>0</v>
      </c>
      <c r="R83" s="47">
        <v>0</v>
      </c>
      <c r="S83" s="75">
        <v>0</v>
      </c>
      <c r="W83">
        <v>37.24</v>
      </c>
      <c r="X83">
        <v>0.67</v>
      </c>
      <c r="Y83">
        <v>37.24</v>
      </c>
      <c r="Z83">
        <v>2.89</v>
      </c>
      <c r="AA83">
        <v>12.42</v>
      </c>
      <c r="AB83">
        <v>6.07</v>
      </c>
      <c r="AC83">
        <v>37.24</v>
      </c>
      <c r="AD83">
        <v>175.45</v>
      </c>
      <c r="AE83">
        <v>0</v>
      </c>
      <c r="AF83">
        <v>6.75</v>
      </c>
      <c r="AG83">
        <v>29.21</v>
      </c>
      <c r="AH83">
        <v>0</v>
      </c>
      <c r="AI83">
        <v>0</v>
      </c>
      <c r="AJ83">
        <v>0</v>
      </c>
      <c r="AK83">
        <v>0</v>
      </c>
      <c r="AL83">
        <v>12.42</v>
      </c>
      <c r="AM83">
        <v>18.98</v>
      </c>
      <c r="AN83">
        <v>18.98</v>
      </c>
      <c r="AO83">
        <v>192.8</v>
      </c>
    </row>
    <row r="84" spans="7:41">
      <c r="G84" t="s">
        <v>126</v>
      </c>
      <c r="H84" s="74">
        <v>3.56</v>
      </c>
      <c r="I84" s="47">
        <v>0</v>
      </c>
      <c r="J84" s="47">
        <v>181.51999999999998</v>
      </c>
      <c r="K84" s="47">
        <v>165.77</v>
      </c>
      <c r="L84" s="47">
        <v>6.75</v>
      </c>
      <c r="M84" s="75">
        <v>0</v>
      </c>
      <c r="N84" s="74">
        <v>0</v>
      </c>
      <c r="O84" s="47">
        <v>192.8</v>
      </c>
      <c r="P84" s="47">
        <v>0</v>
      </c>
      <c r="Q84" s="47">
        <v>0</v>
      </c>
      <c r="R84" s="47">
        <v>0</v>
      </c>
      <c r="S84" s="75">
        <v>0</v>
      </c>
      <c r="W84">
        <v>37.24</v>
      </c>
      <c r="X84">
        <v>0.67</v>
      </c>
      <c r="Y84">
        <v>37.24</v>
      </c>
      <c r="Z84">
        <v>2.89</v>
      </c>
      <c r="AA84">
        <v>12.42</v>
      </c>
      <c r="AB84">
        <v>6.07</v>
      </c>
      <c r="AC84">
        <v>37.24</v>
      </c>
      <c r="AD84">
        <v>175.45</v>
      </c>
      <c r="AE84">
        <v>0</v>
      </c>
      <c r="AF84">
        <v>6.75</v>
      </c>
      <c r="AG84">
        <v>29.21</v>
      </c>
      <c r="AH84">
        <v>0</v>
      </c>
      <c r="AI84">
        <v>0</v>
      </c>
      <c r="AJ84">
        <v>0</v>
      </c>
      <c r="AK84">
        <v>0</v>
      </c>
      <c r="AL84">
        <v>12.42</v>
      </c>
      <c r="AM84">
        <v>18.98</v>
      </c>
      <c r="AN84">
        <v>18.98</v>
      </c>
      <c r="AO84">
        <v>192.8</v>
      </c>
    </row>
    <row r="85" spans="7:41">
      <c r="G85" t="s">
        <v>127</v>
      </c>
      <c r="H85" s="74">
        <v>3.56</v>
      </c>
      <c r="I85" s="47">
        <v>0</v>
      </c>
      <c r="J85" s="47">
        <v>181.51999999999998</v>
      </c>
      <c r="K85" s="47">
        <v>165.77</v>
      </c>
      <c r="L85" s="47">
        <v>6.75</v>
      </c>
      <c r="M85" s="75">
        <v>0</v>
      </c>
      <c r="N85" s="74">
        <v>0</v>
      </c>
      <c r="O85" s="47">
        <v>192.8</v>
      </c>
      <c r="P85" s="47">
        <v>0</v>
      </c>
      <c r="Q85" s="47">
        <v>0</v>
      </c>
      <c r="R85" s="47">
        <v>0</v>
      </c>
      <c r="S85" s="75">
        <v>0</v>
      </c>
      <c r="W85">
        <v>37.24</v>
      </c>
      <c r="X85">
        <v>0.67</v>
      </c>
      <c r="Y85">
        <v>37.24</v>
      </c>
      <c r="Z85">
        <v>2.89</v>
      </c>
      <c r="AA85">
        <v>12.42</v>
      </c>
      <c r="AB85">
        <v>6.07</v>
      </c>
      <c r="AC85">
        <v>37.24</v>
      </c>
      <c r="AD85">
        <v>175.45</v>
      </c>
      <c r="AE85">
        <v>0</v>
      </c>
      <c r="AF85">
        <v>6.75</v>
      </c>
      <c r="AG85">
        <v>29.21</v>
      </c>
      <c r="AH85">
        <v>0</v>
      </c>
      <c r="AI85">
        <v>0</v>
      </c>
      <c r="AJ85">
        <v>0</v>
      </c>
      <c r="AK85">
        <v>0</v>
      </c>
      <c r="AL85">
        <v>12.42</v>
      </c>
      <c r="AM85">
        <v>18.98</v>
      </c>
      <c r="AN85">
        <v>18.98</v>
      </c>
      <c r="AO85">
        <v>192.8</v>
      </c>
    </row>
    <row r="86" spans="7:41">
      <c r="G86" t="s">
        <v>128</v>
      </c>
      <c r="H86" s="74">
        <v>3.56</v>
      </c>
      <c r="I86" s="47">
        <v>0</v>
      </c>
      <c r="J86" s="47">
        <v>181.51999999999998</v>
      </c>
      <c r="K86" s="47">
        <v>165.77</v>
      </c>
      <c r="L86" s="47">
        <v>6.75</v>
      </c>
      <c r="M86" s="75">
        <v>0</v>
      </c>
      <c r="N86" s="74">
        <v>0</v>
      </c>
      <c r="O86" s="47">
        <v>192.8</v>
      </c>
      <c r="P86" s="47">
        <v>0</v>
      </c>
      <c r="Q86" s="47">
        <v>0</v>
      </c>
      <c r="R86" s="47">
        <v>0</v>
      </c>
      <c r="S86" s="75">
        <v>0</v>
      </c>
      <c r="W86">
        <v>37.24</v>
      </c>
      <c r="X86">
        <v>0.67</v>
      </c>
      <c r="Y86">
        <v>37.24</v>
      </c>
      <c r="Z86">
        <v>2.89</v>
      </c>
      <c r="AA86">
        <v>12.42</v>
      </c>
      <c r="AB86">
        <v>6.07</v>
      </c>
      <c r="AC86">
        <v>37.24</v>
      </c>
      <c r="AD86">
        <v>175.45</v>
      </c>
      <c r="AE86">
        <v>0</v>
      </c>
      <c r="AF86">
        <v>6.75</v>
      </c>
      <c r="AG86">
        <v>29.21</v>
      </c>
      <c r="AH86">
        <v>0</v>
      </c>
      <c r="AI86">
        <v>0</v>
      </c>
      <c r="AJ86">
        <v>0</v>
      </c>
      <c r="AK86">
        <v>0</v>
      </c>
      <c r="AL86">
        <v>12.42</v>
      </c>
      <c r="AM86">
        <v>18.98</v>
      </c>
      <c r="AN86">
        <v>18.98</v>
      </c>
      <c r="AO86">
        <v>192.8</v>
      </c>
    </row>
    <row r="87" spans="7:41">
      <c r="G87" t="s">
        <v>129</v>
      </c>
      <c r="H87" s="74">
        <v>3.6100000000000003</v>
      </c>
      <c r="I87" s="47">
        <v>0</v>
      </c>
      <c r="J87" s="47">
        <v>181.51999999999998</v>
      </c>
      <c r="K87" s="47">
        <v>161.39000000000001</v>
      </c>
      <c r="L87" s="47">
        <v>6.75</v>
      </c>
      <c r="M87" s="75">
        <v>0</v>
      </c>
      <c r="N87" s="74">
        <v>0</v>
      </c>
      <c r="O87" s="47">
        <v>192.8</v>
      </c>
      <c r="P87" s="47">
        <v>0</v>
      </c>
      <c r="Q87" s="47">
        <v>0</v>
      </c>
      <c r="R87" s="47">
        <v>0</v>
      </c>
      <c r="S87" s="75">
        <v>0</v>
      </c>
      <c r="W87">
        <v>37.24</v>
      </c>
      <c r="X87">
        <v>0.72</v>
      </c>
      <c r="Y87">
        <v>37.24</v>
      </c>
      <c r="Z87">
        <v>2.89</v>
      </c>
      <c r="AA87">
        <v>12.42</v>
      </c>
      <c r="AB87">
        <v>6.07</v>
      </c>
      <c r="AC87">
        <v>37.24</v>
      </c>
      <c r="AD87">
        <v>175.45</v>
      </c>
      <c r="AE87">
        <v>0</v>
      </c>
      <c r="AF87">
        <v>6.75</v>
      </c>
      <c r="AG87">
        <v>24.83</v>
      </c>
      <c r="AH87">
        <v>0</v>
      </c>
      <c r="AI87">
        <v>0</v>
      </c>
      <c r="AJ87">
        <v>0</v>
      </c>
      <c r="AK87">
        <v>0</v>
      </c>
      <c r="AL87">
        <v>12.42</v>
      </c>
      <c r="AM87">
        <v>18.98</v>
      </c>
      <c r="AN87">
        <v>18.98</v>
      </c>
      <c r="AO87">
        <v>192.8</v>
      </c>
    </row>
    <row r="88" spans="7:41">
      <c r="G88" t="s">
        <v>130</v>
      </c>
      <c r="H88" s="74">
        <v>3.6100000000000003</v>
      </c>
      <c r="I88" s="47">
        <v>0</v>
      </c>
      <c r="J88" s="47">
        <v>181.51999999999998</v>
      </c>
      <c r="K88" s="47">
        <v>161.39000000000001</v>
      </c>
      <c r="L88" s="47">
        <v>6.75</v>
      </c>
      <c r="M88" s="75">
        <v>0</v>
      </c>
      <c r="N88" s="74">
        <v>0</v>
      </c>
      <c r="O88" s="47">
        <v>192.8</v>
      </c>
      <c r="P88" s="47">
        <v>0</v>
      </c>
      <c r="Q88" s="47">
        <v>0</v>
      </c>
      <c r="R88" s="47">
        <v>0</v>
      </c>
      <c r="S88" s="75">
        <v>0</v>
      </c>
      <c r="W88">
        <v>37.24</v>
      </c>
      <c r="X88">
        <v>0.72</v>
      </c>
      <c r="Y88">
        <v>37.24</v>
      </c>
      <c r="Z88">
        <v>2.89</v>
      </c>
      <c r="AA88">
        <v>12.42</v>
      </c>
      <c r="AB88">
        <v>6.07</v>
      </c>
      <c r="AC88">
        <v>37.24</v>
      </c>
      <c r="AD88">
        <v>175.45</v>
      </c>
      <c r="AE88">
        <v>0</v>
      </c>
      <c r="AF88">
        <v>6.75</v>
      </c>
      <c r="AG88">
        <v>24.83</v>
      </c>
      <c r="AH88">
        <v>0</v>
      </c>
      <c r="AI88">
        <v>0</v>
      </c>
      <c r="AJ88">
        <v>0</v>
      </c>
      <c r="AK88">
        <v>0</v>
      </c>
      <c r="AL88">
        <v>12.42</v>
      </c>
      <c r="AM88">
        <v>18.98</v>
      </c>
      <c r="AN88">
        <v>18.98</v>
      </c>
      <c r="AO88">
        <v>192.8</v>
      </c>
    </row>
    <row r="89" spans="7:41">
      <c r="G89" t="s">
        <v>131</v>
      </c>
      <c r="H89" s="74">
        <v>3.6100000000000003</v>
      </c>
      <c r="I89" s="47">
        <v>0</v>
      </c>
      <c r="J89" s="47">
        <v>181.51999999999998</v>
      </c>
      <c r="K89" s="47">
        <v>161.39000000000001</v>
      </c>
      <c r="L89" s="47">
        <v>6.75</v>
      </c>
      <c r="M89" s="75">
        <v>0</v>
      </c>
      <c r="N89" s="74">
        <v>0</v>
      </c>
      <c r="O89" s="47">
        <v>192.8</v>
      </c>
      <c r="P89" s="47">
        <v>0</v>
      </c>
      <c r="Q89" s="47">
        <v>0</v>
      </c>
      <c r="R89" s="47">
        <v>0</v>
      </c>
      <c r="S89" s="75">
        <v>0</v>
      </c>
      <c r="W89">
        <v>37.24</v>
      </c>
      <c r="X89">
        <v>0.72</v>
      </c>
      <c r="Y89">
        <v>37.24</v>
      </c>
      <c r="Z89">
        <v>2.89</v>
      </c>
      <c r="AA89">
        <v>12.42</v>
      </c>
      <c r="AB89">
        <v>6.07</v>
      </c>
      <c r="AC89">
        <v>37.24</v>
      </c>
      <c r="AD89">
        <v>175.45</v>
      </c>
      <c r="AE89">
        <v>0</v>
      </c>
      <c r="AF89">
        <v>6.75</v>
      </c>
      <c r="AG89">
        <v>24.83</v>
      </c>
      <c r="AH89">
        <v>0</v>
      </c>
      <c r="AI89">
        <v>0</v>
      </c>
      <c r="AJ89">
        <v>0</v>
      </c>
      <c r="AK89">
        <v>0</v>
      </c>
      <c r="AL89">
        <v>12.42</v>
      </c>
      <c r="AM89">
        <v>18.98</v>
      </c>
      <c r="AN89">
        <v>18.98</v>
      </c>
      <c r="AO89">
        <v>192.8</v>
      </c>
    </row>
    <row r="90" spans="7:41">
      <c r="G90" t="s">
        <v>132</v>
      </c>
      <c r="H90" s="74">
        <v>3.6100000000000003</v>
      </c>
      <c r="I90" s="47">
        <v>0</v>
      </c>
      <c r="J90" s="47">
        <v>181.51999999999998</v>
      </c>
      <c r="K90" s="47">
        <v>161.39000000000001</v>
      </c>
      <c r="L90" s="47">
        <v>6.75</v>
      </c>
      <c r="M90" s="75">
        <v>0</v>
      </c>
      <c r="N90" s="74">
        <v>0</v>
      </c>
      <c r="O90" s="47">
        <v>192.8</v>
      </c>
      <c r="P90" s="47">
        <v>0</v>
      </c>
      <c r="Q90" s="47">
        <v>0</v>
      </c>
      <c r="R90" s="47">
        <v>0</v>
      </c>
      <c r="S90" s="75">
        <v>0</v>
      </c>
      <c r="W90">
        <v>37.24</v>
      </c>
      <c r="X90">
        <v>0.72</v>
      </c>
      <c r="Y90">
        <v>37.24</v>
      </c>
      <c r="Z90">
        <v>2.89</v>
      </c>
      <c r="AA90">
        <v>12.42</v>
      </c>
      <c r="AB90">
        <v>6.07</v>
      </c>
      <c r="AC90">
        <v>37.24</v>
      </c>
      <c r="AD90">
        <v>175.45</v>
      </c>
      <c r="AE90">
        <v>0</v>
      </c>
      <c r="AF90">
        <v>6.75</v>
      </c>
      <c r="AG90">
        <v>24.83</v>
      </c>
      <c r="AH90">
        <v>0</v>
      </c>
      <c r="AI90">
        <v>0</v>
      </c>
      <c r="AJ90">
        <v>0</v>
      </c>
      <c r="AK90">
        <v>0</v>
      </c>
      <c r="AL90">
        <v>12.42</v>
      </c>
      <c r="AM90">
        <v>18.98</v>
      </c>
      <c r="AN90">
        <v>18.98</v>
      </c>
      <c r="AO90">
        <v>192.8</v>
      </c>
    </row>
    <row r="91" spans="7:41">
      <c r="G91" t="s">
        <v>133</v>
      </c>
      <c r="H91" s="74">
        <v>3.56</v>
      </c>
      <c r="I91" s="47">
        <v>0</v>
      </c>
      <c r="J91" s="47">
        <v>181.44</v>
      </c>
      <c r="K91" s="47">
        <v>161.39000000000001</v>
      </c>
      <c r="L91" s="47">
        <v>6.75</v>
      </c>
      <c r="M91" s="75">
        <v>0</v>
      </c>
      <c r="N91" s="74">
        <v>0</v>
      </c>
      <c r="O91" s="47">
        <v>192.8</v>
      </c>
      <c r="P91" s="47">
        <v>0</v>
      </c>
      <c r="Q91" s="47">
        <v>0</v>
      </c>
      <c r="R91" s="47">
        <v>0</v>
      </c>
      <c r="S91" s="75">
        <v>0</v>
      </c>
      <c r="W91">
        <v>37.24</v>
      </c>
      <c r="X91">
        <v>0.67</v>
      </c>
      <c r="Y91">
        <v>37.24</v>
      </c>
      <c r="Z91">
        <v>2.89</v>
      </c>
      <c r="AA91">
        <v>12.42</v>
      </c>
      <c r="AB91">
        <v>5.99</v>
      </c>
      <c r="AC91">
        <v>37.24</v>
      </c>
      <c r="AD91">
        <v>175.45</v>
      </c>
      <c r="AE91">
        <v>0</v>
      </c>
      <c r="AF91">
        <v>6.75</v>
      </c>
      <c r="AG91">
        <v>24.83</v>
      </c>
      <c r="AH91">
        <v>0</v>
      </c>
      <c r="AI91">
        <v>0</v>
      </c>
      <c r="AJ91">
        <v>0</v>
      </c>
      <c r="AK91">
        <v>0</v>
      </c>
      <c r="AL91">
        <v>12.42</v>
      </c>
      <c r="AM91">
        <v>18.98</v>
      </c>
      <c r="AN91">
        <v>18.98</v>
      </c>
      <c r="AO91">
        <v>192.8</v>
      </c>
    </row>
    <row r="92" spans="7:41">
      <c r="G92" t="s">
        <v>134</v>
      </c>
      <c r="H92" s="74">
        <v>3.56</v>
      </c>
      <c r="I92" s="47">
        <v>0</v>
      </c>
      <c r="J92" s="47">
        <v>181.44</v>
      </c>
      <c r="K92" s="47">
        <v>161.39000000000001</v>
      </c>
      <c r="L92" s="47">
        <v>6.75</v>
      </c>
      <c r="M92" s="75">
        <v>0</v>
      </c>
      <c r="N92" s="74">
        <v>0</v>
      </c>
      <c r="O92" s="47">
        <v>192.8</v>
      </c>
      <c r="P92" s="47">
        <v>0</v>
      </c>
      <c r="Q92" s="47">
        <v>0</v>
      </c>
      <c r="R92" s="47">
        <v>0</v>
      </c>
      <c r="S92" s="75">
        <v>0</v>
      </c>
      <c r="W92">
        <v>37.24</v>
      </c>
      <c r="X92">
        <v>0.67</v>
      </c>
      <c r="Y92">
        <v>37.24</v>
      </c>
      <c r="Z92">
        <v>2.89</v>
      </c>
      <c r="AA92">
        <v>12.42</v>
      </c>
      <c r="AB92">
        <v>5.99</v>
      </c>
      <c r="AC92">
        <v>37.24</v>
      </c>
      <c r="AD92">
        <v>175.45</v>
      </c>
      <c r="AE92">
        <v>0</v>
      </c>
      <c r="AF92">
        <v>6.75</v>
      </c>
      <c r="AG92">
        <v>24.83</v>
      </c>
      <c r="AH92">
        <v>0</v>
      </c>
      <c r="AI92">
        <v>0</v>
      </c>
      <c r="AJ92">
        <v>0</v>
      </c>
      <c r="AK92">
        <v>0</v>
      </c>
      <c r="AL92">
        <v>12.42</v>
      </c>
      <c r="AM92">
        <v>18.98</v>
      </c>
      <c r="AN92">
        <v>18.98</v>
      </c>
      <c r="AO92">
        <v>192.8</v>
      </c>
    </row>
    <row r="93" spans="7:41">
      <c r="G93" t="s">
        <v>135</v>
      </c>
      <c r="H93" s="74">
        <v>3.56</v>
      </c>
      <c r="I93" s="47">
        <v>0</v>
      </c>
      <c r="J93" s="47">
        <v>181.44</v>
      </c>
      <c r="K93" s="47">
        <v>161.39000000000001</v>
      </c>
      <c r="L93" s="47">
        <v>6.75</v>
      </c>
      <c r="M93" s="75">
        <v>0</v>
      </c>
      <c r="N93" s="74">
        <v>0</v>
      </c>
      <c r="O93" s="47">
        <v>192.8</v>
      </c>
      <c r="P93" s="47">
        <v>0</v>
      </c>
      <c r="Q93" s="47">
        <v>0</v>
      </c>
      <c r="R93" s="47">
        <v>0</v>
      </c>
      <c r="S93" s="75">
        <v>0</v>
      </c>
      <c r="W93">
        <v>37.24</v>
      </c>
      <c r="X93">
        <v>0.67</v>
      </c>
      <c r="Y93">
        <v>37.24</v>
      </c>
      <c r="Z93">
        <v>2.89</v>
      </c>
      <c r="AA93">
        <v>12.42</v>
      </c>
      <c r="AB93">
        <v>5.99</v>
      </c>
      <c r="AC93">
        <v>37.24</v>
      </c>
      <c r="AD93">
        <v>175.45</v>
      </c>
      <c r="AE93">
        <v>0</v>
      </c>
      <c r="AF93">
        <v>6.75</v>
      </c>
      <c r="AG93">
        <v>24.83</v>
      </c>
      <c r="AH93">
        <v>0</v>
      </c>
      <c r="AI93">
        <v>0</v>
      </c>
      <c r="AJ93">
        <v>0</v>
      </c>
      <c r="AK93">
        <v>0</v>
      </c>
      <c r="AL93">
        <v>12.42</v>
      </c>
      <c r="AM93">
        <v>18.98</v>
      </c>
      <c r="AN93">
        <v>18.98</v>
      </c>
      <c r="AO93">
        <v>192.8</v>
      </c>
    </row>
    <row r="94" spans="7:41">
      <c r="G94" t="s">
        <v>136</v>
      </c>
      <c r="H94" s="74">
        <v>3.56</v>
      </c>
      <c r="I94" s="47">
        <v>0</v>
      </c>
      <c r="J94" s="47">
        <v>181.44</v>
      </c>
      <c r="K94" s="47">
        <v>161.39000000000001</v>
      </c>
      <c r="L94" s="47">
        <v>6.75</v>
      </c>
      <c r="M94" s="75">
        <v>0</v>
      </c>
      <c r="N94" s="74">
        <v>0</v>
      </c>
      <c r="O94" s="47">
        <v>192.8</v>
      </c>
      <c r="P94" s="47">
        <v>0</v>
      </c>
      <c r="Q94" s="47">
        <v>0</v>
      </c>
      <c r="R94" s="47">
        <v>0</v>
      </c>
      <c r="S94" s="75">
        <v>0</v>
      </c>
      <c r="W94">
        <v>37.24</v>
      </c>
      <c r="X94">
        <v>0.67</v>
      </c>
      <c r="Y94">
        <v>37.24</v>
      </c>
      <c r="Z94">
        <v>2.89</v>
      </c>
      <c r="AA94">
        <v>12.42</v>
      </c>
      <c r="AB94">
        <v>5.99</v>
      </c>
      <c r="AC94">
        <v>37.24</v>
      </c>
      <c r="AD94">
        <v>175.45</v>
      </c>
      <c r="AE94">
        <v>0</v>
      </c>
      <c r="AF94">
        <v>6.75</v>
      </c>
      <c r="AG94">
        <v>24.83</v>
      </c>
      <c r="AH94">
        <v>0</v>
      </c>
      <c r="AI94">
        <v>0</v>
      </c>
      <c r="AJ94">
        <v>0</v>
      </c>
      <c r="AK94">
        <v>0</v>
      </c>
      <c r="AL94">
        <v>12.42</v>
      </c>
      <c r="AM94">
        <v>18.98</v>
      </c>
      <c r="AN94">
        <v>18.98</v>
      </c>
      <c r="AO94">
        <v>192.8</v>
      </c>
    </row>
    <row r="95" spans="7:41">
      <c r="G95" t="s">
        <v>137</v>
      </c>
      <c r="H95" s="74">
        <v>3.47</v>
      </c>
      <c r="I95" s="47">
        <v>0</v>
      </c>
      <c r="J95" s="47">
        <v>181.23999999999998</v>
      </c>
      <c r="K95" s="47">
        <v>161.39000000000001</v>
      </c>
      <c r="L95" s="47">
        <v>6.75</v>
      </c>
      <c r="M95" s="75">
        <v>0</v>
      </c>
      <c r="N95" s="74">
        <v>0</v>
      </c>
      <c r="O95" s="47">
        <v>192.8</v>
      </c>
      <c r="P95" s="47">
        <v>0</v>
      </c>
      <c r="Q95" s="47">
        <v>0</v>
      </c>
      <c r="R95" s="47">
        <v>0</v>
      </c>
      <c r="S95" s="75">
        <v>0</v>
      </c>
      <c r="W95">
        <v>37.24</v>
      </c>
      <c r="X95">
        <v>0.57999999999999996</v>
      </c>
      <c r="Y95">
        <v>37.24</v>
      </c>
      <c r="Z95">
        <v>2.89</v>
      </c>
      <c r="AA95">
        <v>12.42</v>
      </c>
      <c r="AB95">
        <v>5.79</v>
      </c>
      <c r="AC95">
        <v>37.24</v>
      </c>
      <c r="AD95">
        <v>175.45</v>
      </c>
      <c r="AE95">
        <v>0</v>
      </c>
      <c r="AF95">
        <v>6.75</v>
      </c>
      <c r="AG95">
        <v>24.83</v>
      </c>
      <c r="AH95">
        <v>0</v>
      </c>
      <c r="AI95">
        <v>0</v>
      </c>
      <c r="AJ95">
        <v>0</v>
      </c>
      <c r="AK95">
        <v>0</v>
      </c>
      <c r="AL95">
        <v>12.42</v>
      </c>
      <c r="AM95">
        <v>18.98</v>
      </c>
      <c r="AN95">
        <v>18.98</v>
      </c>
      <c r="AO95">
        <v>192.8</v>
      </c>
    </row>
    <row r="96" spans="7:41">
      <c r="G96" t="s">
        <v>138</v>
      </c>
      <c r="H96" s="74">
        <v>3.47</v>
      </c>
      <c r="I96" s="47">
        <v>0</v>
      </c>
      <c r="J96" s="47">
        <v>181.23999999999998</v>
      </c>
      <c r="K96" s="47">
        <v>161.39000000000001</v>
      </c>
      <c r="L96" s="47">
        <v>6.75</v>
      </c>
      <c r="M96" s="75">
        <v>0</v>
      </c>
      <c r="N96" s="74">
        <v>0</v>
      </c>
      <c r="O96" s="47">
        <v>192.8</v>
      </c>
      <c r="P96" s="47">
        <v>0</v>
      </c>
      <c r="Q96" s="47">
        <v>0</v>
      </c>
      <c r="R96" s="47">
        <v>0</v>
      </c>
      <c r="S96" s="75">
        <v>0</v>
      </c>
      <c r="W96">
        <v>37.24</v>
      </c>
      <c r="X96">
        <v>0.57999999999999996</v>
      </c>
      <c r="Y96">
        <v>37.24</v>
      </c>
      <c r="Z96">
        <v>2.89</v>
      </c>
      <c r="AA96">
        <v>12.42</v>
      </c>
      <c r="AB96">
        <v>5.79</v>
      </c>
      <c r="AC96">
        <v>37.24</v>
      </c>
      <c r="AD96">
        <v>175.45</v>
      </c>
      <c r="AE96">
        <v>0</v>
      </c>
      <c r="AF96">
        <v>6.75</v>
      </c>
      <c r="AG96">
        <v>24.83</v>
      </c>
      <c r="AH96">
        <v>0</v>
      </c>
      <c r="AI96">
        <v>0</v>
      </c>
      <c r="AJ96">
        <v>0</v>
      </c>
      <c r="AK96">
        <v>0</v>
      </c>
      <c r="AL96">
        <v>12.42</v>
      </c>
      <c r="AM96">
        <v>18.98</v>
      </c>
      <c r="AN96">
        <v>18.98</v>
      </c>
      <c r="AO96">
        <v>192.8</v>
      </c>
    </row>
    <row r="97" spans="1:133">
      <c r="G97" t="s">
        <v>139</v>
      </c>
      <c r="H97" s="74">
        <v>3.47</v>
      </c>
      <c r="I97" s="47">
        <v>0</v>
      </c>
      <c r="J97" s="47">
        <v>181.23999999999998</v>
      </c>
      <c r="K97" s="47">
        <v>161.39000000000001</v>
      </c>
      <c r="L97" s="47">
        <v>6.75</v>
      </c>
      <c r="M97" s="75">
        <v>0</v>
      </c>
      <c r="N97" s="74">
        <v>0</v>
      </c>
      <c r="O97" s="47">
        <v>192.8</v>
      </c>
      <c r="P97" s="47">
        <v>0</v>
      </c>
      <c r="Q97" s="47">
        <v>0</v>
      </c>
      <c r="R97" s="47">
        <v>0</v>
      </c>
      <c r="S97" s="75">
        <v>0</v>
      </c>
      <c r="W97">
        <v>37.24</v>
      </c>
      <c r="X97">
        <v>0.57999999999999996</v>
      </c>
      <c r="Y97">
        <v>37.24</v>
      </c>
      <c r="Z97">
        <v>2.89</v>
      </c>
      <c r="AA97">
        <v>12.42</v>
      </c>
      <c r="AB97">
        <v>5.79</v>
      </c>
      <c r="AC97">
        <v>37.24</v>
      </c>
      <c r="AD97">
        <v>175.45</v>
      </c>
      <c r="AE97">
        <v>0</v>
      </c>
      <c r="AF97">
        <v>6.75</v>
      </c>
      <c r="AG97">
        <v>24.83</v>
      </c>
      <c r="AH97">
        <v>0</v>
      </c>
      <c r="AI97">
        <v>0</v>
      </c>
      <c r="AJ97">
        <v>0</v>
      </c>
      <c r="AK97">
        <v>0</v>
      </c>
      <c r="AL97">
        <v>12.42</v>
      </c>
      <c r="AM97">
        <v>18.98</v>
      </c>
      <c r="AN97">
        <v>18.98</v>
      </c>
      <c r="AO97">
        <v>192.8</v>
      </c>
    </row>
    <row r="98" spans="1:133">
      <c r="G98" t="s">
        <v>140</v>
      </c>
      <c r="H98" s="74">
        <v>3.47</v>
      </c>
      <c r="I98" s="47">
        <v>0</v>
      </c>
      <c r="J98" s="47">
        <v>181.23999999999998</v>
      </c>
      <c r="K98" s="47">
        <v>161.39000000000001</v>
      </c>
      <c r="L98" s="47">
        <v>6.75</v>
      </c>
      <c r="M98" s="75">
        <v>0</v>
      </c>
      <c r="N98" s="74">
        <v>0</v>
      </c>
      <c r="O98" s="47">
        <v>192.8</v>
      </c>
      <c r="P98" s="47">
        <v>0</v>
      </c>
      <c r="Q98" s="47">
        <v>0</v>
      </c>
      <c r="R98" s="47">
        <v>0</v>
      </c>
      <c r="S98" s="75">
        <v>0</v>
      </c>
      <c r="W98">
        <v>37.24</v>
      </c>
      <c r="X98">
        <v>0.57999999999999996</v>
      </c>
      <c r="Y98">
        <v>37.24</v>
      </c>
      <c r="Z98">
        <v>2.89</v>
      </c>
      <c r="AA98">
        <v>12.42</v>
      </c>
      <c r="AB98">
        <v>5.79</v>
      </c>
      <c r="AC98">
        <v>37.24</v>
      </c>
      <c r="AD98">
        <v>175.45</v>
      </c>
      <c r="AE98">
        <v>0</v>
      </c>
      <c r="AF98">
        <v>6.75</v>
      </c>
      <c r="AG98">
        <v>24.83</v>
      </c>
      <c r="AH98">
        <v>0</v>
      </c>
      <c r="AI98">
        <v>0</v>
      </c>
      <c r="AJ98">
        <v>0</v>
      </c>
      <c r="AK98">
        <v>0</v>
      </c>
      <c r="AL98">
        <v>12.42</v>
      </c>
      <c r="AM98">
        <v>18.98</v>
      </c>
      <c r="AN98">
        <v>18.98</v>
      </c>
      <c r="AO98">
        <v>192.8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8.5970000000000046E-2</v>
      </c>
      <c r="I99" s="70">
        <f t="shared" ref="I99:BU99" si="1">SUM(I3:I98)/4000</f>
        <v>0</v>
      </c>
      <c r="J99" s="70">
        <f t="shared" si="1"/>
        <v>4.3490199999999994</v>
      </c>
      <c r="K99" s="70">
        <f t="shared" si="1"/>
        <v>4.2094699999999996</v>
      </c>
      <c r="L99" s="70">
        <f t="shared" si="1"/>
        <v>0.20768000000000006</v>
      </c>
      <c r="M99" s="70">
        <f t="shared" si="1"/>
        <v>0</v>
      </c>
      <c r="N99" s="69">
        <f t="shared" si="1"/>
        <v>0</v>
      </c>
      <c r="O99" s="70">
        <f t="shared" si="1"/>
        <v>1.3978000000000006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0.89375999999999778</v>
      </c>
      <c r="X99">
        <f t="shared" si="1"/>
        <v>1.661000000000001E-2</v>
      </c>
      <c r="Y99">
        <f t="shared" si="1"/>
        <v>0.89375999999999778</v>
      </c>
      <c r="Z99">
        <f t="shared" si="1"/>
        <v>6.9359999999999825E-2</v>
      </c>
      <c r="AA99">
        <f t="shared" si="1"/>
        <v>0.29807999999999985</v>
      </c>
      <c r="AB99">
        <f t="shared" si="1"/>
        <v>0.13821999999999995</v>
      </c>
      <c r="AC99">
        <f t="shared" si="1"/>
        <v>0.89375999999999778</v>
      </c>
      <c r="AD99">
        <f t="shared" si="1"/>
        <v>4.2108000000000079</v>
      </c>
      <c r="AE99">
        <f t="shared" si="1"/>
        <v>4.725E-2</v>
      </c>
      <c r="AF99">
        <f t="shared" si="1"/>
        <v>0.11475</v>
      </c>
      <c r="AG99">
        <f t="shared" si="1"/>
        <v>0.50711000000000028</v>
      </c>
      <c r="AH99">
        <f t="shared" si="1"/>
        <v>0.10632999999999999</v>
      </c>
      <c r="AI99">
        <f t="shared" si="1"/>
        <v>0.33936000000000005</v>
      </c>
      <c r="AJ99">
        <f t="shared" si="1"/>
        <v>4.5680000000000019E-2</v>
      </c>
      <c r="AK99">
        <f t="shared" si="1"/>
        <v>8.4800000000000028E-2</v>
      </c>
      <c r="AL99">
        <f t="shared" si="1"/>
        <v>0.19250999999999985</v>
      </c>
      <c r="AM99">
        <f t="shared" si="1"/>
        <v>0.61103249999999931</v>
      </c>
      <c r="AN99">
        <f t="shared" si="1"/>
        <v>0.61103249999999931</v>
      </c>
      <c r="AO99">
        <f t="shared" si="1"/>
        <v>1.3978000000000006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543</v>
      </c>
      <c r="X100" t="s">
        <v>545</v>
      </c>
      <c r="Y100" t="s">
        <v>546</v>
      </c>
      <c r="Z100" t="s">
        <v>548</v>
      </c>
      <c r="AA100" t="s">
        <v>550</v>
      </c>
      <c r="AB100" t="s">
        <v>552</v>
      </c>
      <c r="AC100" t="s">
        <v>554</v>
      </c>
      <c r="AD100" t="s">
        <v>555</v>
      </c>
      <c r="AE100" t="s">
        <v>557</v>
      </c>
      <c r="AF100" t="s">
        <v>558</v>
      </c>
      <c r="AG100" t="s">
        <v>560</v>
      </c>
      <c r="AH100" t="s">
        <v>561</v>
      </c>
      <c r="AI100" t="s">
        <v>563</v>
      </c>
      <c r="AJ100" t="s">
        <v>565</v>
      </c>
      <c r="AK100" t="s">
        <v>567</v>
      </c>
      <c r="AL100" t="s">
        <v>569</v>
      </c>
      <c r="AM100" t="s">
        <v>571</v>
      </c>
      <c r="AN100" t="s">
        <v>572</v>
      </c>
      <c r="AO100" t="s">
        <v>574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45580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E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31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31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45580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538</v>
      </c>
      <c r="Z2" t="s">
        <v>575</v>
      </c>
      <c r="AA2" t="s">
        <v>333</v>
      </c>
      <c r="AB2" t="s">
        <v>437</v>
      </c>
      <c r="AC2" t="s">
        <v>334</v>
      </c>
      <c r="AD2" t="s">
        <v>539</v>
      </c>
      <c r="AE2" t="s">
        <v>265</v>
      </c>
    </row>
    <row r="3" spans="1:31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0.96</v>
      </c>
      <c r="I3" s="54">
        <v>31.81</v>
      </c>
      <c r="J3" s="54">
        <v>0</v>
      </c>
      <c r="K3" s="54">
        <v>0</v>
      </c>
      <c r="L3" s="54">
        <v>8.68</v>
      </c>
      <c r="M3" s="73">
        <v>0</v>
      </c>
      <c r="N3" s="72">
        <v>-40</v>
      </c>
      <c r="O3" s="54">
        <v>0</v>
      </c>
      <c r="P3" s="54">
        <v>-59</v>
      </c>
      <c r="Q3" s="54">
        <v>0</v>
      </c>
      <c r="R3" s="54">
        <v>0</v>
      </c>
      <c r="S3" s="73">
        <v>0</v>
      </c>
      <c r="T3" t="s">
        <v>575</v>
      </c>
      <c r="U3" s="74"/>
      <c r="V3" s="75"/>
      <c r="W3">
        <v>-40</v>
      </c>
      <c r="X3">
        <v>31.81</v>
      </c>
      <c r="Y3">
        <v>0.67</v>
      </c>
      <c r="Z3">
        <v>-1.8</v>
      </c>
      <c r="AA3">
        <v>8.68</v>
      </c>
      <c r="AB3">
        <v>0</v>
      </c>
      <c r="AC3">
        <v>0</v>
      </c>
      <c r="AD3">
        <v>0.28999999999999998</v>
      </c>
      <c r="AE3">
        <v>-59</v>
      </c>
    </row>
    <row r="4" spans="1:31">
      <c r="A4" s="113" t="s">
        <v>537</v>
      </c>
      <c r="B4" t="s">
        <v>257</v>
      </c>
      <c r="D4" t="s">
        <v>437</v>
      </c>
      <c r="F4" t="s">
        <v>436</v>
      </c>
      <c r="G4" t="s">
        <v>46</v>
      </c>
      <c r="H4" s="74">
        <v>0.96</v>
      </c>
      <c r="I4" s="47">
        <v>27.96</v>
      </c>
      <c r="J4" s="47">
        <v>0</v>
      </c>
      <c r="K4" s="47">
        <v>0</v>
      </c>
      <c r="L4" s="47">
        <v>8.48</v>
      </c>
      <c r="M4" s="75">
        <v>0</v>
      </c>
      <c r="N4" s="74">
        <v>-20</v>
      </c>
      <c r="O4" s="47">
        <v>0</v>
      </c>
      <c r="P4" s="47">
        <v>-67</v>
      </c>
      <c r="Q4" s="47">
        <v>0</v>
      </c>
      <c r="R4" s="47">
        <v>0</v>
      </c>
      <c r="S4" s="75">
        <v>0</v>
      </c>
      <c r="U4" s="74"/>
      <c r="V4" s="75"/>
      <c r="W4">
        <v>-20</v>
      </c>
      <c r="X4">
        <v>27.96</v>
      </c>
      <c r="Y4">
        <v>0.67</v>
      </c>
      <c r="Z4">
        <v>-1.8</v>
      </c>
      <c r="AA4">
        <v>8.48</v>
      </c>
      <c r="AB4">
        <v>0</v>
      </c>
      <c r="AC4">
        <v>0</v>
      </c>
      <c r="AD4">
        <v>0.28999999999999998</v>
      </c>
      <c r="AE4">
        <v>-67</v>
      </c>
    </row>
    <row r="5" spans="1:31">
      <c r="A5" s="113" t="s">
        <v>538</v>
      </c>
      <c r="G5" t="s">
        <v>47</v>
      </c>
      <c r="H5" s="74">
        <v>3.85</v>
      </c>
      <c r="I5" s="47">
        <v>9.65</v>
      </c>
      <c r="J5" s="47">
        <v>0</v>
      </c>
      <c r="K5" s="47">
        <v>0</v>
      </c>
      <c r="L5" s="47">
        <v>8.2899999999999991</v>
      </c>
      <c r="M5" s="75">
        <v>0</v>
      </c>
      <c r="N5" s="74">
        <v>0</v>
      </c>
      <c r="O5" s="47">
        <v>0</v>
      </c>
      <c r="P5" s="47">
        <v>-95</v>
      </c>
      <c r="Q5" s="47">
        <v>0</v>
      </c>
      <c r="R5" s="47">
        <v>0</v>
      </c>
      <c r="S5" s="75">
        <v>0</v>
      </c>
      <c r="U5" s="74"/>
      <c r="V5" s="75"/>
      <c r="W5">
        <v>2.89</v>
      </c>
      <c r="X5">
        <v>9.65</v>
      </c>
      <c r="Y5">
        <v>0.67</v>
      </c>
      <c r="Z5">
        <v>-1.8</v>
      </c>
      <c r="AA5">
        <v>8.2899999999999991</v>
      </c>
      <c r="AB5">
        <v>0</v>
      </c>
      <c r="AC5">
        <v>0</v>
      </c>
      <c r="AD5">
        <v>0.28999999999999998</v>
      </c>
      <c r="AE5">
        <v>-95</v>
      </c>
    </row>
    <row r="6" spans="1:31">
      <c r="A6" t="s">
        <v>539</v>
      </c>
      <c r="G6" t="s">
        <v>48</v>
      </c>
      <c r="H6" s="74">
        <v>72.300000000000011</v>
      </c>
      <c r="I6" s="47">
        <v>9.64</v>
      </c>
      <c r="J6" s="47">
        <v>0</v>
      </c>
      <c r="K6" s="47">
        <v>0</v>
      </c>
      <c r="L6" s="47">
        <v>8.2899999999999991</v>
      </c>
      <c r="M6" s="75">
        <v>0</v>
      </c>
      <c r="N6" s="74">
        <v>0</v>
      </c>
      <c r="O6" s="47">
        <v>0</v>
      </c>
      <c r="P6" s="47">
        <v>-110</v>
      </c>
      <c r="Q6" s="47">
        <v>0</v>
      </c>
      <c r="R6" s="47">
        <v>0</v>
      </c>
      <c r="S6" s="75">
        <v>0</v>
      </c>
      <c r="U6" s="74"/>
      <c r="V6" s="75"/>
      <c r="W6">
        <v>71.34</v>
      </c>
      <c r="X6">
        <v>9.64</v>
      </c>
      <c r="Y6">
        <v>0.67</v>
      </c>
      <c r="Z6">
        <v>-1.8</v>
      </c>
      <c r="AA6">
        <v>8.2899999999999991</v>
      </c>
      <c r="AB6">
        <v>0</v>
      </c>
      <c r="AC6">
        <v>0</v>
      </c>
      <c r="AD6">
        <v>0.28999999999999998</v>
      </c>
      <c r="AE6">
        <v>-110</v>
      </c>
    </row>
    <row r="7" spans="1:31">
      <c r="G7" t="s">
        <v>49</v>
      </c>
      <c r="H7" s="74">
        <v>79.050000000000011</v>
      </c>
      <c r="I7" s="47">
        <v>0</v>
      </c>
      <c r="J7" s="47">
        <v>0</v>
      </c>
      <c r="K7" s="47">
        <v>0</v>
      </c>
      <c r="L7" s="47">
        <v>8.2899999999999991</v>
      </c>
      <c r="M7" s="75">
        <v>0</v>
      </c>
      <c r="N7" s="74">
        <v>0</v>
      </c>
      <c r="O7" s="47">
        <v>0</v>
      </c>
      <c r="P7" s="47">
        <v>-121</v>
      </c>
      <c r="Q7" s="47">
        <v>0</v>
      </c>
      <c r="R7" s="47">
        <v>0</v>
      </c>
      <c r="S7" s="75">
        <v>0</v>
      </c>
      <c r="U7" s="74"/>
      <c r="V7" s="75"/>
      <c r="W7">
        <v>78.09</v>
      </c>
      <c r="X7">
        <v>0</v>
      </c>
      <c r="Y7">
        <v>0.67</v>
      </c>
      <c r="Z7">
        <v>-1.8</v>
      </c>
      <c r="AA7">
        <v>8.2899999999999991</v>
      </c>
      <c r="AB7">
        <v>0</v>
      </c>
      <c r="AC7">
        <v>0</v>
      </c>
      <c r="AD7">
        <v>0.28999999999999998</v>
      </c>
      <c r="AE7">
        <v>-121</v>
      </c>
    </row>
    <row r="8" spans="1:31">
      <c r="G8" t="s">
        <v>50</v>
      </c>
      <c r="H8" s="74">
        <v>74.23</v>
      </c>
      <c r="I8" s="47">
        <v>0</v>
      </c>
      <c r="J8" s="47">
        <v>0</v>
      </c>
      <c r="K8" s="47">
        <v>0</v>
      </c>
      <c r="L8" s="47">
        <v>8.19</v>
      </c>
      <c r="M8" s="75">
        <v>0</v>
      </c>
      <c r="N8" s="74">
        <v>0</v>
      </c>
      <c r="O8" s="47">
        <v>0</v>
      </c>
      <c r="P8" s="47">
        <v>-118</v>
      </c>
      <c r="Q8" s="47">
        <v>0</v>
      </c>
      <c r="R8" s="47">
        <v>0</v>
      </c>
      <c r="S8" s="75">
        <v>0</v>
      </c>
      <c r="U8" s="74"/>
      <c r="V8" s="75"/>
      <c r="W8">
        <v>73.27</v>
      </c>
      <c r="X8">
        <v>0</v>
      </c>
      <c r="Y8">
        <v>0.67</v>
      </c>
      <c r="Z8">
        <v>-1.8</v>
      </c>
      <c r="AA8">
        <v>8.19</v>
      </c>
      <c r="AB8">
        <v>0</v>
      </c>
      <c r="AC8">
        <v>0</v>
      </c>
      <c r="AD8">
        <v>0.28999999999999998</v>
      </c>
      <c r="AE8">
        <v>-118</v>
      </c>
    </row>
    <row r="9" spans="1:31">
      <c r="G9" t="s">
        <v>51</v>
      </c>
      <c r="H9" s="74">
        <v>69.410000000000011</v>
      </c>
      <c r="I9" s="47">
        <v>0</v>
      </c>
      <c r="J9" s="47">
        <v>0</v>
      </c>
      <c r="K9" s="47">
        <v>0</v>
      </c>
      <c r="L9" s="47">
        <v>8.19</v>
      </c>
      <c r="M9" s="75">
        <v>0</v>
      </c>
      <c r="N9" s="74">
        <v>0</v>
      </c>
      <c r="O9" s="47">
        <v>0</v>
      </c>
      <c r="P9" s="47">
        <v>-132</v>
      </c>
      <c r="Q9" s="47">
        <v>0</v>
      </c>
      <c r="R9" s="47">
        <v>0</v>
      </c>
      <c r="S9" s="75">
        <v>0</v>
      </c>
      <c r="U9" s="74"/>
      <c r="V9" s="75"/>
      <c r="W9">
        <v>68.45</v>
      </c>
      <c r="X9">
        <v>0</v>
      </c>
      <c r="Y9">
        <v>0.67</v>
      </c>
      <c r="Z9">
        <v>-1.8</v>
      </c>
      <c r="AA9">
        <v>8.19</v>
      </c>
      <c r="AB9">
        <v>0</v>
      </c>
      <c r="AC9">
        <v>0</v>
      </c>
      <c r="AD9">
        <v>0.28999999999999998</v>
      </c>
      <c r="AE9">
        <v>-132</v>
      </c>
    </row>
    <row r="10" spans="1:31">
      <c r="G10" t="s">
        <v>52</v>
      </c>
      <c r="H10" s="74">
        <v>34.71</v>
      </c>
      <c r="I10" s="47">
        <v>0</v>
      </c>
      <c r="J10" s="47">
        <v>0</v>
      </c>
      <c r="K10" s="47">
        <v>0</v>
      </c>
      <c r="L10" s="47">
        <v>8.19</v>
      </c>
      <c r="M10" s="75">
        <v>0</v>
      </c>
      <c r="N10" s="74">
        <v>0</v>
      </c>
      <c r="O10" s="47">
        <v>0</v>
      </c>
      <c r="P10" s="47">
        <v>-137</v>
      </c>
      <c r="Q10" s="47">
        <v>0</v>
      </c>
      <c r="R10" s="47">
        <v>0</v>
      </c>
      <c r="S10" s="75">
        <v>0</v>
      </c>
      <c r="U10" s="74"/>
      <c r="V10" s="75"/>
      <c r="W10">
        <v>33.75</v>
      </c>
      <c r="X10">
        <v>0</v>
      </c>
      <c r="Y10">
        <v>0.67</v>
      </c>
      <c r="Z10">
        <v>-1.8</v>
      </c>
      <c r="AA10">
        <v>8.19</v>
      </c>
      <c r="AB10">
        <v>0</v>
      </c>
      <c r="AC10">
        <v>0</v>
      </c>
      <c r="AD10">
        <v>0.28999999999999998</v>
      </c>
      <c r="AE10">
        <v>-137</v>
      </c>
    </row>
    <row r="11" spans="1:31">
      <c r="G11" t="s">
        <v>53</v>
      </c>
      <c r="H11" s="74">
        <v>31.82</v>
      </c>
      <c r="I11" s="47">
        <v>0</v>
      </c>
      <c r="J11" s="47">
        <v>0</v>
      </c>
      <c r="K11" s="47">
        <v>0</v>
      </c>
      <c r="L11" s="47">
        <v>8.19</v>
      </c>
      <c r="M11" s="75">
        <v>0</v>
      </c>
      <c r="N11" s="74">
        <v>0</v>
      </c>
      <c r="O11" s="47">
        <v>-16</v>
      </c>
      <c r="P11" s="47">
        <v>-136</v>
      </c>
      <c r="Q11" s="47">
        <v>0</v>
      </c>
      <c r="R11" s="47">
        <v>0</v>
      </c>
      <c r="S11" s="75">
        <v>0</v>
      </c>
      <c r="U11" s="74"/>
      <c r="V11" s="75"/>
      <c r="W11">
        <v>30.86</v>
      </c>
      <c r="X11">
        <v>-16</v>
      </c>
      <c r="Y11">
        <v>0.67</v>
      </c>
      <c r="Z11">
        <v>-1.8</v>
      </c>
      <c r="AA11">
        <v>8.19</v>
      </c>
      <c r="AB11">
        <v>0</v>
      </c>
      <c r="AC11">
        <v>0</v>
      </c>
      <c r="AD11">
        <v>0.28999999999999998</v>
      </c>
      <c r="AE11">
        <v>-136</v>
      </c>
    </row>
    <row r="12" spans="1:31">
      <c r="G12" t="s">
        <v>54</v>
      </c>
      <c r="H12" s="74">
        <v>30.85</v>
      </c>
      <c r="I12" s="47">
        <v>0</v>
      </c>
      <c r="J12" s="47">
        <v>0</v>
      </c>
      <c r="K12" s="47">
        <v>0</v>
      </c>
      <c r="L12" s="47">
        <v>8.1</v>
      </c>
      <c r="M12" s="75">
        <v>0</v>
      </c>
      <c r="N12" s="74">
        <v>0</v>
      </c>
      <c r="O12" s="47">
        <v>-12</v>
      </c>
      <c r="P12" s="47">
        <v>-133</v>
      </c>
      <c r="Q12" s="47">
        <v>0</v>
      </c>
      <c r="R12" s="47">
        <v>0</v>
      </c>
      <c r="S12" s="75">
        <v>0</v>
      </c>
      <c r="U12" s="74"/>
      <c r="V12" s="75"/>
      <c r="W12">
        <v>29.89</v>
      </c>
      <c r="X12">
        <v>-12</v>
      </c>
      <c r="Y12">
        <v>0.67</v>
      </c>
      <c r="Z12">
        <v>-1.8</v>
      </c>
      <c r="AA12">
        <v>8.1</v>
      </c>
      <c r="AB12">
        <v>0</v>
      </c>
      <c r="AC12">
        <v>0</v>
      </c>
      <c r="AD12">
        <v>0.28999999999999998</v>
      </c>
      <c r="AE12">
        <v>-133</v>
      </c>
    </row>
    <row r="13" spans="1:31">
      <c r="G13" t="s">
        <v>55</v>
      </c>
      <c r="H13" s="74">
        <v>17.350000000000001</v>
      </c>
      <c r="I13" s="47">
        <v>0</v>
      </c>
      <c r="J13" s="47">
        <v>0</v>
      </c>
      <c r="K13" s="47">
        <v>0</v>
      </c>
      <c r="L13" s="47">
        <v>8</v>
      </c>
      <c r="M13" s="75">
        <v>0</v>
      </c>
      <c r="N13" s="74">
        <v>0</v>
      </c>
      <c r="O13" s="47">
        <v>-28</v>
      </c>
      <c r="P13" s="47">
        <v>-37</v>
      </c>
      <c r="Q13" s="47">
        <v>0</v>
      </c>
      <c r="R13" s="47">
        <v>0</v>
      </c>
      <c r="S13" s="75">
        <v>0</v>
      </c>
      <c r="U13" s="74"/>
      <c r="V13" s="75"/>
      <c r="W13">
        <v>16.39</v>
      </c>
      <c r="X13">
        <v>-28</v>
      </c>
      <c r="Y13">
        <v>0.67</v>
      </c>
      <c r="Z13">
        <v>-1.8</v>
      </c>
      <c r="AA13">
        <v>8</v>
      </c>
      <c r="AB13">
        <v>0</v>
      </c>
      <c r="AC13">
        <v>0</v>
      </c>
      <c r="AD13">
        <v>0.28999999999999998</v>
      </c>
      <c r="AE13">
        <v>-37</v>
      </c>
    </row>
    <row r="14" spans="1:31">
      <c r="G14" t="s">
        <v>56</v>
      </c>
      <c r="H14" s="74">
        <v>13.499999999999998</v>
      </c>
      <c r="I14" s="47">
        <v>0</v>
      </c>
      <c r="J14" s="47">
        <v>0</v>
      </c>
      <c r="K14" s="47">
        <v>0</v>
      </c>
      <c r="L14" s="47">
        <v>8</v>
      </c>
      <c r="M14" s="75">
        <v>0</v>
      </c>
      <c r="N14" s="74">
        <v>0</v>
      </c>
      <c r="O14" s="47">
        <v>-31</v>
      </c>
      <c r="P14" s="47">
        <v>-50</v>
      </c>
      <c r="Q14" s="47">
        <v>0</v>
      </c>
      <c r="R14" s="47">
        <v>0</v>
      </c>
      <c r="S14" s="75">
        <v>0</v>
      </c>
      <c r="U14" s="74"/>
      <c r="V14" s="75"/>
      <c r="W14">
        <v>12.54</v>
      </c>
      <c r="X14">
        <v>-31</v>
      </c>
      <c r="Y14">
        <v>0.67</v>
      </c>
      <c r="Z14">
        <v>-1.8</v>
      </c>
      <c r="AA14">
        <v>8</v>
      </c>
      <c r="AB14">
        <v>0</v>
      </c>
      <c r="AC14">
        <v>0</v>
      </c>
      <c r="AD14">
        <v>0.28999999999999998</v>
      </c>
      <c r="AE14">
        <v>-50</v>
      </c>
    </row>
    <row r="15" spans="1:31">
      <c r="G15" t="s">
        <v>57</v>
      </c>
      <c r="H15" s="74">
        <v>19.28</v>
      </c>
      <c r="I15" s="47">
        <v>0</v>
      </c>
      <c r="J15" s="47">
        <v>0</v>
      </c>
      <c r="K15" s="47">
        <v>0</v>
      </c>
      <c r="L15" s="47">
        <v>8</v>
      </c>
      <c r="M15" s="75">
        <v>0</v>
      </c>
      <c r="N15" s="74">
        <v>0</v>
      </c>
      <c r="O15" s="47">
        <v>-48</v>
      </c>
      <c r="P15" s="47">
        <v>-15</v>
      </c>
      <c r="Q15" s="47">
        <v>0</v>
      </c>
      <c r="R15" s="47">
        <v>0</v>
      </c>
      <c r="S15" s="75">
        <v>0</v>
      </c>
      <c r="U15" s="74"/>
      <c r="V15" s="75"/>
      <c r="W15">
        <v>18.32</v>
      </c>
      <c r="X15">
        <v>-48</v>
      </c>
      <c r="Y15">
        <v>0.67</v>
      </c>
      <c r="Z15">
        <v>-1.8</v>
      </c>
      <c r="AA15">
        <v>8</v>
      </c>
      <c r="AB15">
        <v>0</v>
      </c>
      <c r="AC15">
        <v>0</v>
      </c>
      <c r="AD15">
        <v>0.28999999999999998</v>
      </c>
      <c r="AE15">
        <v>-15</v>
      </c>
    </row>
    <row r="16" spans="1:31">
      <c r="G16" t="s">
        <v>58</v>
      </c>
      <c r="H16" s="74">
        <v>16.39</v>
      </c>
      <c r="I16" s="47">
        <v>0</v>
      </c>
      <c r="J16" s="47">
        <v>0</v>
      </c>
      <c r="K16" s="47">
        <v>0</v>
      </c>
      <c r="L16" s="47">
        <v>8</v>
      </c>
      <c r="M16" s="75">
        <v>0</v>
      </c>
      <c r="N16" s="74">
        <v>0</v>
      </c>
      <c r="O16" s="47">
        <v>-59</v>
      </c>
      <c r="P16" s="47">
        <v>-25</v>
      </c>
      <c r="Q16" s="47">
        <v>0</v>
      </c>
      <c r="R16" s="47">
        <v>0</v>
      </c>
      <c r="S16" s="75">
        <v>0</v>
      </c>
      <c r="U16" s="74"/>
      <c r="V16" s="75"/>
      <c r="W16">
        <v>15.43</v>
      </c>
      <c r="X16">
        <v>-59</v>
      </c>
      <c r="Y16">
        <v>0.67</v>
      </c>
      <c r="Z16">
        <v>-1.8</v>
      </c>
      <c r="AA16">
        <v>8</v>
      </c>
      <c r="AB16">
        <v>0</v>
      </c>
      <c r="AC16">
        <v>0</v>
      </c>
      <c r="AD16">
        <v>0.28999999999999998</v>
      </c>
      <c r="AE16">
        <v>-25</v>
      </c>
    </row>
    <row r="17" spans="7:31">
      <c r="G17" t="s">
        <v>59</v>
      </c>
      <c r="H17" s="74">
        <v>49.17</v>
      </c>
      <c r="I17" s="47">
        <v>0</v>
      </c>
      <c r="J17" s="47">
        <v>0</v>
      </c>
      <c r="K17" s="47">
        <v>0</v>
      </c>
      <c r="L17" s="47">
        <v>8</v>
      </c>
      <c r="M17" s="75">
        <v>0</v>
      </c>
      <c r="N17" s="74">
        <v>0</v>
      </c>
      <c r="O17" s="47">
        <v>-66</v>
      </c>
      <c r="P17" s="47">
        <v>-24</v>
      </c>
      <c r="Q17" s="47">
        <v>0</v>
      </c>
      <c r="R17" s="47">
        <v>0</v>
      </c>
      <c r="S17" s="75">
        <v>0</v>
      </c>
      <c r="U17" s="74"/>
      <c r="V17" s="75"/>
      <c r="W17">
        <v>48.21</v>
      </c>
      <c r="X17">
        <v>-66</v>
      </c>
      <c r="Y17">
        <v>0.67</v>
      </c>
      <c r="Z17">
        <v>-1.8</v>
      </c>
      <c r="AA17">
        <v>8</v>
      </c>
      <c r="AB17">
        <v>0</v>
      </c>
      <c r="AC17">
        <v>0</v>
      </c>
      <c r="AD17">
        <v>0.28999999999999998</v>
      </c>
      <c r="AE17">
        <v>-24</v>
      </c>
    </row>
    <row r="18" spans="7:31">
      <c r="G18" t="s">
        <v>60</v>
      </c>
      <c r="H18" s="74">
        <v>89.65</v>
      </c>
      <c r="I18" s="47">
        <v>0</v>
      </c>
      <c r="J18" s="47">
        <v>0</v>
      </c>
      <c r="K18" s="47">
        <v>0</v>
      </c>
      <c r="L18" s="47">
        <v>8</v>
      </c>
      <c r="M18" s="75">
        <v>0</v>
      </c>
      <c r="N18" s="74">
        <v>0</v>
      </c>
      <c r="O18" s="47">
        <v>-60</v>
      </c>
      <c r="P18" s="47">
        <v>-35</v>
      </c>
      <c r="Q18" s="47">
        <v>0</v>
      </c>
      <c r="R18" s="47">
        <v>0</v>
      </c>
      <c r="S18" s="75">
        <v>0</v>
      </c>
      <c r="U18" s="74"/>
      <c r="V18" s="75"/>
      <c r="W18">
        <v>88.69</v>
      </c>
      <c r="X18">
        <v>-60</v>
      </c>
      <c r="Y18">
        <v>0.67</v>
      </c>
      <c r="Z18">
        <v>-1.8</v>
      </c>
      <c r="AA18">
        <v>8</v>
      </c>
      <c r="AB18">
        <v>0</v>
      </c>
      <c r="AC18">
        <v>0</v>
      </c>
      <c r="AD18">
        <v>0.28999999999999998</v>
      </c>
      <c r="AE18">
        <v>-35</v>
      </c>
    </row>
    <row r="19" spans="7:31">
      <c r="G19" t="s">
        <v>61</v>
      </c>
      <c r="H19" s="74">
        <v>114.71000000000001</v>
      </c>
      <c r="I19" s="47">
        <v>0</v>
      </c>
      <c r="J19" s="47">
        <v>0</v>
      </c>
      <c r="K19" s="47">
        <v>0</v>
      </c>
      <c r="L19" s="47">
        <v>8.1</v>
      </c>
      <c r="M19" s="75">
        <v>1.54</v>
      </c>
      <c r="N19" s="74">
        <v>0</v>
      </c>
      <c r="O19" s="47">
        <v>-58</v>
      </c>
      <c r="P19" s="47">
        <v>-50</v>
      </c>
      <c r="Q19" s="47">
        <v>0</v>
      </c>
      <c r="R19" s="47">
        <v>0</v>
      </c>
      <c r="S19" s="75">
        <v>0</v>
      </c>
      <c r="U19" s="74"/>
      <c r="V19" s="75"/>
      <c r="W19">
        <v>113.75</v>
      </c>
      <c r="X19">
        <v>-58</v>
      </c>
      <c r="Y19">
        <v>0.67</v>
      </c>
      <c r="Z19">
        <v>-1.8</v>
      </c>
      <c r="AA19">
        <v>8.1</v>
      </c>
      <c r="AB19">
        <v>0</v>
      </c>
      <c r="AC19">
        <v>1.54</v>
      </c>
      <c r="AD19">
        <v>0.28999999999999998</v>
      </c>
      <c r="AE19">
        <v>-50</v>
      </c>
    </row>
    <row r="20" spans="7:31">
      <c r="G20" t="s">
        <v>62</v>
      </c>
      <c r="H20" s="74">
        <v>112.79</v>
      </c>
      <c r="I20" s="47">
        <v>0</v>
      </c>
      <c r="J20" s="47">
        <v>0</v>
      </c>
      <c r="K20" s="47">
        <v>0</v>
      </c>
      <c r="L20" s="47">
        <v>8.58</v>
      </c>
      <c r="M20" s="75">
        <v>1.54</v>
      </c>
      <c r="N20" s="74">
        <v>0</v>
      </c>
      <c r="O20" s="47">
        <v>-59</v>
      </c>
      <c r="P20" s="47">
        <v>-56</v>
      </c>
      <c r="Q20" s="47">
        <v>0</v>
      </c>
      <c r="R20" s="47">
        <v>0</v>
      </c>
      <c r="S20" s="75">
        <v>0</v>
      </c>
      <c r="U20" s="74"/>
      <c r="V20" s="75"/>
      <c r="W20">
        <v>111.83</v>
      </c>
      <c r="X20">
        <v>-59</v>
      </c>
      <c r="Y20">
        <v>0.67</v>
      </c>
      <c r="Z20">
        <v>-1.8</v>
      </c>
      <c r="AA20">
        <v>8.58</v>
      </c>
      <c r="AB20">
        <v>0</v>
      </c>
      <c r="AC20">
        <v>1.54</v>
      </c>
      <c r="AD20">
        <v>0.28999999999999998</v>
      </c>
      <c r="AE20">
        <v>-56</v>
      </c>
    </row>
    <row r="21" spans="7:31">
      <c r="G21" t="s">
        <v>63</v>
      </c>
      <c r="H21" s="74">
        <v>116.64000000000001</v>
      </c>
      <c r="I21" s="47">
        <v>0</v>
      </c>
      <c r="J21" s="47">
        <v>0</v>
      </c>
      <c r="K21" s="47">
        <v>0</v>
      </c>
      <c r="L21" s="47">
        <v>9.4499999999999993</v>
      </c>
      <c r="M21" s="75">
        <v>1.54</v>
      </c>
      <c r="N21" s="74">
        <v>0</v>
      </c>
      <c r="O21" s="47">
        <v>-50</v>
      </c>
      <c r="P21" s="47">
        <v>-60</v>
      </c>
      <c r="Q21" s="47">
        <v>0</v>
      </c>
      <c r="R21" s="47">
        <v>0</v>
      </c>
      <c r="S21" s="75">
        <v>0</v>
      </c>
      <c r="U21" s="74"/>
      <c r="V21" s="75"/>
      <c r="W21">
        <v>115.68</v>
      </c>
      <c r="X21">
        <v>-50</v>
      </c>
      <c r="Y21">
        <v>0.67</v>
      </c>
      <c r="Z21">
        <v>-1.8</v>
      </c>
      <c r="AA21">
        <v>9.4499999999999993</v>
      </c>
      <c r="AB21">
        <v>0</v>
      </c>
      <c r="AC21">
        <v>1.54</v>
      </c>
      <c r="AD21">
        <v>0.28999999999999998</v>
      </c>
      <c r="AE21">
        <v>-60</v>
      </c>
    </row>
    <row r="22" spans="7:31">
      <c r="G22" t="s">
        <v>64</v>
      </c>
      <c r="H22" s="74">
        <v>112.79</v>
      </c>
      <c r="I22" s="47">
        <v>0</v>
      </c>
      <c r="J22" s="47">
        <v>0</v>
      </c>
      <c r="K22" s="47">
        <v>0</v>
      </c>
      <c r="L22" s="47">
        <v>9.4499999999999993</v>
      </c>
      <c r="M22" s="75">
        <v>1.54</v>
      </c>
      <c r="N22" s="74">
        <v>0</v>
      </c>
      <c r="O22" s="47">
        <v>-51</v>
      </c>
      <c r="P22" s="47">
        <v>-62</v>
      </c>
      <c r="Q22" s="47">
        <v>0</v>
      </c>
      <c r="R22" s="47">
        <v>0</v>
      </c>
      <c r="S22" s="75">
        <v>0</v>
      </c>
      <c r="U22" s="74"/>
      <c r="V22" s="75"/>
      <c r="W22">
        <v>111.83</v>
      </c>
      <c r="X22">
        <v>-51</v>
      </c>
      <c r="Y22">
        <v>0.67</v>
      </c>
      <c r="Z22">
        <v>-1.8</v>
      </c>
      <c r="AA22">
        <v>9.4499999999999993</v>
      </c>
      <c r="AB22">
        <v>0</v>
      </c>
      <c r="AC22">
        <v>1.54</v>
      </c>
      <c r="AD22">
        <v>0.28999999999999998</v>
      </c>
      <c r="AE22">
        <v>-62</v>
      </c>
    </row>
    <row r="23" spans="7:31">
      <c r="G23" t="s">
        <v>65</v>
      </c>
      <c r="H23" s="74">
        <v>105.08000000000001</v>
      </c>
      <c r="I23" s="47">
        <v>0</v>
      </c>
      <c r="J23" s="47">
        <v>0</v>
      </c>
      <c r="K23" s="47">
        <v>0</v>
      </c>
      <c r="L23" s="47">
        <v>10.220000000000001</v>
      </c>
      <c r="M23" s="75">
        <v>1.54</v>
      </c>
      <c r="N23" s="74">
        <v>0</v>
      </c>
      <c r="O23" s="47">
        <v>-48</v>
      </c>
      <c r="P23" s="47">
        <v>-57</v>
      </c>
      <c r="Q23" s="47">
        <v>0</v>
      </c>
      <c r="R23" s="47">
        <v>0</v>
      </c>
      <c r="S23" s="75">
        <v>0</v>
      </c>
      <c r="U23" s="74"/>
      <c r="V23" s="75"/>
      <c r="W23">
        <v>104.12</v>
      </c>
      <c r="X23">
        <v>-48</v>
      </c>
      <c r="Y23">
        <v>0.67</v>
      </c>
      <c r="Z23">
        <v>-1.8</v>
      </c>
      <c r="AA23">
        <v>10.220000000000001</v>
      </c>
      <c r="AB23">
        <v>0</v>
      </c>
      <c r="AC23">
        <v>1.54</v>
      </c>
      <c r="AD23">
        <v>0.28999999999999998</v>
      </c>
      <c r="AE23">
        <v>-57</v>
      </c>
    </row>
    <row r="24" spans="7:31">
      <c r="G24" t="s">
        <v>66</v>
      </c>
      <c r="H24" s="74">
        <v>111.82000000000001</v>
      </c>
      <c r="I24" s="47">
        <v>0</v>
      </c>
      <c r="J24" s="47">
        <v>0</v>
      </c>
      <c r="K24" s="47">
        <v>0</v>
      </c>
      <c r="L24" s="47">
        <v>11.09</v>
      </c>
      <c r="M24" s="75">
        <v>1.54</v>
      </c>
      <c r="N24" s="74">
        <v>0</v>
      </c>
      <c r="O24" s="47">
        <v>-46</v>
      </c>
      <c r="P24" s="47">
        <v>-48</v>
      </c>
      <c r="Q24" s="47">
        <v>0</v>
      </c>
      <c r="R24" s="47">
        <v>0</v>
      </c>
      <c r="S24" s="75">
        <v>0</v>
      </c>
      <c r="U24" s="74"/>
      <c r="V24" s="75"/>
      <c r="W24">
        <v>110.86</v>
      </c>
      <c r="X24">
        <v>-46</v>
      </c>
      <c r="Y24">
        <v>0.67</v>
      </c>
      <c r="Z24">
        <v>-1.8</v>
      </c>
      <c r="AA24">
        <v>11.09</v>
      </c>
      <c r="AB24">
        <v>0</v>
      </c>
      <c r="AC24">
        <v>1.54</v>
      </c>
      <c r="AD24">
        <v>0.28999999999999998</v>
      </c>
      <c r="AE24">
        <v>-48</v>
      </c>
    </row>
    <row r="25" spans="7:31">
      <c r="G25" t="s">
        <v>67</v>
      </c>
      <c r="H25" s="74">
        <v>147.48999999999998</v>
      </c>
      <c r="I25" s="47">
        <v>0</v>
      </c>
      <c r="J25" s="47">
        <v>0</v>
      </c>
      <c r="K25" s="47">
        <v>0</v>
      </c>
      <c r="L25" s="47">
        <v>12.05</v>
      </c>
      <c r="M25" s="75">
        <v>1.54</v>
      </c>
      <c r="N25" s="74">
        <v>0</v>
      </c>
      <c r="O25" s="47">
        <v>-54</v>
      </c>
      <c r="P25" s="47">
        <v>-45</v>
      </c>
      <c r="Q25" s="47">
        <v>0</v>
      </c>
      <c r="R25" s="47">
        <v>0</v>
      </c>
      <c r="S25" s="75">
        <v>0</v>
      </c>
      <c r="U25" s="74"/>
      <c r="V25" s="75"/>
      <c r="W25">
        <v>146.53</v>
      </c>
      <c r="X25">
        <v>-54</v>
      </c>
      <c r="Y25">
        <v>0.67</v>
      </c>
      <c r="Z25">
        <v>-1.8</v>
      </c>
      <c r="AA25">
        <v>12.05</v>
      </c>
      <c r="AB25">
        <v>0</v>
      </c>
      <c r="AC25">
        <v>1.54</v>
      </c>
      <c r="AD25">
        <v>0.28999999999999998</v>
      </c>
      <c r="AE25">
        <v>-45</v>
      </c>
    </row>
    <row r="26" spans="7:31">
      <c r="G26" t="s">
        <v>68</v>
      </c>
      <c r="H26" s="74">
        <v>159.07</v>
      </c>
      <c r="I26" s="47">
        <v>0</v>
      </c>
      <c r="J26" s="47">
        <v>0</v>
      </c>
      <c r="K26" s="47">
        <v>0</v>
      </c>
      <c r="L26" s="47">
        <v>13.3</v>
      </c>
      <c r="M26" s="75">
        <v>1.54</v>
      </c>
      <c r="N26" s="74">
        <v>0</v>
      </c>
      <c r="O26" s="47">
        <v>-50</v>
      </c>
      <c r="P26" s="47">
        <v>-60</v>
      </c>
      <c r="Q26" s="47">
        <v>0</v>
      </c>
      <c r="R26" s="47">
        <v>0</v>
      </c>
      <c r="S26" s="75">
        <v>0</v>
      </c>
      <c r="U26" s="74"/>
      <c r="V26" s="75"/>
      <c r="W26">
        <v>158.11000000000001</v>
      </c>
      <c r="X26">
        <v>-50</v>
      </c>
      <c r="Y26">
        <v>0.67</v>
      </c>
      <c r="Z26">
        <v>-1.8</v>
      </c>
      <c r="AA26">
        <v>13.3</v>
      </c>
      <c r="AB26">
        <v>0</v>
      </c>
      <c r="AC26">
        <v>1.54</v>
      </c>
      <c r="AD26">
        <v>0.28999999999999998</v>
      </c>
      <c r="AE26">
        <v>-60</v>
      </c>
    </row>
    <row r="27" spans="7:31">
      <c r="G27" t="s">
        <v>69</v>
      </c>
      <c r="H27" s="74">
        <v>178.33999999999997</v>
      </c>
      <c r="I27" s="47">
        <v>0</v>
      </c>
      <c r="J27" s="47">
        <v>0</v>
      </c>
      <c r="K27" s="47">
        <v>0</v>
      </c>
      <c r="L27" s="47">
        <v>13.79</v>
      </c>
      <c r="M27" s="75">
        <v>1.54</v>
      </c>
      <c r="N27" s="74">
        <v>0</v>
      </c>
      <c r="O27" s="47">
        <v>-49</v>
      </c>
      <c r="P27" s="47">
        <v>-70</v>
      </c>
      <c r="Q27" s="47">
        <v>0</v>
      </c>
      <c r="R27" s="47">
        <v>0</v>
      </c>
      <c r="S27" s="75">
        <v>0</v>
      </c>
      <c r="U27" s="74"/>
      <c r="V27" s="75"/>
      <c r="W27">
        <v>177.38</v>
      </c>
      <c r="X27">
        <v>-49</v>
      </c>
      <c r="Y27">
        <v>0.67</v>
      </c>
      <c r="Z27">
        <v>-1.8</v>
      </c>
      <c r="AA27">
        <v>13.79</v>
      </c>
      <c r="AB27">
        <v>0</v>
      </c>
      <c r="AC27">
        <v>1.54</v>
      </c>
      <c r="AD27">
        <v>0.28999999999999998</v>
      </c>
      <c r="AE27">
        <v>-70</v>
      </c>
    </row>
    <row r="28" spans="7:31">
      <c r="G28" t="s">
        <v>70</v>
      </c>
      <c r="H28" s="74">
        <v>183.15999999999997</v>
      </c>
      <c r="I28" s="47">
        <v>0</v>
      </c>
      <c r="J28" s="47">
        <v>0</v>
      </c>
      <c r="K28" s="47">
        <v>0</v>
      </c>
      <c r="L28" s="47">
        <v>11.86</v>
      </c>
      <c r="M28" s="75">
        <v>1.54</v>
      </c>
      <c r="N28" s="74">
        <v>0</v>
      </c>
      <c r="O28" s="47">
        <v>-49</v>
      </c>
      <c r="P28" s="47">
        <v>-50</v>
      </c>
      <c r="Q28" s="47">
        <v>0</v>
      </c>
      <c r="R28" s="47">
        <v>0</v>
      </c>
      <c r="S28" s="75">
        <v>0</v>
      </c>
      <c r="U28" s="74"/>
      <c r="V28" s="75"/>
      <c r="W28">
        <v>182.2</v>
      </c>
      <c r="X28">
        <v>-49</v>
      </c>
      <c r="Y28">
        <v>0.67</v>
      </c>
      <c r="Z28">
        <v>-1.8</v>
      </c>
      <c r="AA28">
        <v>11.86</v>
      </c>
      <c r="AB28">
        <v>0</v>
      </c>
      <c r="AC28">
        <v>1.54</v>
      </c>
      <c r="AD28">
        <v>0.28999999999999998</v>
      </c>
      <c r="AE28">
        <v>-50</v>
      </c>
    </row>
    <row r="29" spans="7:31">
      <c r="G29" t="s">
        <v>71</v>
      </c>
      <c r="H29" s="74">
        <v>187.01999999999998</v>
      </c>
      <c r="I29" s="47">
        <v>0</v>
      </c>
      <c r="J29" s="47">
        <v>0</v>
      </c>
      <c r="K29" s="47">
        <v>0</v>
      </c>
      <c r="L29" s="47">
        <v>12.72</v>
      </c>
      <c r="M29" s="75">
        <v>1.54</v>
      </c>
      <c r="N29" s="74">
        <v>0</v>
      </c>
      <c r="O29" s="47">
        <v>-40</v>
      </c>
      <c r="P29" s="47">
        <v>-42</v>
      </c>
      <c r="Q29" s="47">
        <v>0</v>
      </c>
      <c r="R29" s="47">
        <v>0</v>
      </c>
      <c r="S29" s="75">
        <v>0</v>
      </c>
      <c r="U29" s="74"/>
      <c r="V29" s="75"/>
      <c r="W29">
        <v>186.06</v>
      </c>
      <c r="X29">
        <v>-40</v>
      </c>
      <c r="Y29">
        <v>0.67</v>
      </c>
      <c r="Z29">
        <v>-1.8</v>
      </c>
      <c r="AA29">
        <v>12.72</v>
      </c>
      <c r="AB29">
        <v>0</v>
      </c>
      <c r="AC29">
        <v>1.54</v>
      </c>
      <c r="AD29">
        <v>0.28999999999999998</v>
      </c>
      <c r="AE29">
        <v>-42</v>
      </c>
    </row>
    <row r="30" spans="7:31">
      <c r="G30" t="s">
        <v>72</v>
      </c>
      <c r="H30" s="74">
        <v>176.42</v>
      </c>
      <c r="I30" s="47">
        <v>0</v>
      </c>
      <c r="J30" s="47">
        <v>0</v>
      </c>
      <c r="K30" s="47">
        <v>0</v>
      </c>
      <c r="L30" s="47">
        <v>13.88</v>
      </c>
      <c r="M30" s="75">
        <v>1.54</v>
      </c>
      <c r="N30" s="74">
        <v>0</v>
      </c>
      <c r="O30" s="47">
        <v>-39</v>
      </c>
      <c r="P30" s="47">
        <v>-38</v>
      </c>
      <c r="Q30" s="47">
        <v>0</v>
      </c>
      <c r="R30" s="47">
        <v>0</v>
      </c>
      <c r="S30" s="75">
        <v>0</v>
      </c>
      <c r="U30" s="74"/>
      <c r="V30" s="75"/>
      <c r="W30">
        <v>175.46</v>
      </c>
      <c r="X30">
        <v>-39</v>
      </c>
      <c r="Y30">
        <v>0.67</v>
      </c>
      <c r="Z30">
        <v>-1.8</v>
      </c>
      <c r="AA30">
        <v>13.88</v>
      </c>
      <c r="AB30">
        <v>0</v>
      </c>
      <c r="AC30">
        <v>1.54</v>
      </c>
      <c r="AD30">
        <v>0.28999999999999998</v>
      </c>
      <c r="AE30">
        <v>-38</v>
      </c>
    </row>
    <row r="31" spans="7:31">
      <c r="G31" t="s">
        <v>73</v>
      </c>
      <c r="H31" s="74">
        <v>137.85999999999999</v>
      </c>
      <c r="I31" s="47">
        <v>0</v>
      </c>
      <c r="J31" s="47">
        <v>0</v>
      </c>
      <c r="K31" s="47">
        <v>0</v>
      </c>
      <c r="L31" s="47">
        <v>13.88</v>
      </c>
      <c r="M31" s="75">
        <v>1.54</v>
      </c>
      <c r="N31" s="74">
        <v>0</v>
      </c>
      <c r="O31" s="47">
        <v>-15</v>
      </c>
      <c r="P31" s="47">
        <v>-38</v>
      </c>
      <c r="Q31" s="47">
        <v>0</v>
      </c>
      <c r="R31" s="47">
        <v>0</v>
      </c>
      <c r="S31" s="75">
        <v>0</v>
      </c>
      <c r="U31" s="74"/>
      <c r="V31" s="75"/>
      <c r="W31">
        <v>136.9</v>
      </c>
      <c r="X31">
        <v>-15</v>
      </c>
      <c r="Y31">
        <v>0.67</v>
      </c>
      <c r="Z31">
        <v>-1.8</v>
      </c>
      <c r="AA31">
        <v>13.88</v>
      </c>
      <c r="AB31">
        <v>0</v>
      </c>
      <c r="AC31">
        <v>1.54</v>
      </c>
      <c r="AD31">
        <v>0.28999999999999998</v>
      </c>
      <c r="AE31">
        <v>-38</v>
      </c>
    </row>
    <row r="32" spans="7:31">
      <c r="G32" t="s">
        <v>74</v>
      </c>
      <c r="H32" s="74">
        <v>122.43</v>
      </c>
      <c r="I32" s="47">
        <v>0</v>
      </c>
      <c r="J32" s="47">
        <v>0</v>
      </c>
      <c r="K32" s="47">
        <v>0</v>
      </c>
      <c r="L32" s="47">
        <v>14.27</v>
      </c>
      <c r="M32" s="75">
        <v>1.54</v>
      </c>
      <c r="N32" s="74">
        <v>0</v>
      </c>
      <c r="O32" s="47">
        <v>-15</v>
      </c>
      <c r="P32" s="47">
        <v>-40</v>
      </c>
      <c r="Q32" s="47">
        <v>0</v>
      </c>
      <c r="R32" s="47">
        <v>0</v>
      </c>
      <c r="S32" s="75">
        <v>0</v>
      </c>
      <c r="U32" s="74"/>
      <c r="V32" s="75"/>
      <c r="W32">
        <v>121.47</v>
      </c>
      <c r="X32">
        <v>-15</v>
      </c>
      <c r="Y32">
        <v>0.67</v>
      </c>
      <c r="Z32">
        <v>-1.8</v>
      </c>
      <c r="AA32">
        <v>14.27</v>
      </c>
      <c r="AB32">
        <v>0</v>
      </c>
      <c r="AC32">
        <v>1.54</v>
      </c>
      <c r="AD32">
        <v>0.28999999999999998</v>
      </c>
      <c r="AE32">
        <v>-40</v>
      </c>
    </row>
    <row r="33" spans="7:31">
      <c r="G33" t="s">
        <v>75</v>
      </c>
      <c r="H33" s="74">
        <v>149.42999999999998</v>
      </c>
      <c r="I33" s="47">
        <v>0</v>
      </c>
      <c r="J33" s="47">
        <v>0</v>
      </c>
      <c r="K33" s="47">
        <v>0</v>
      </c>
      <c r="L33" s="47">
        <v>14.36</v>
      </c>
      <c r="M33" s="75">
        <v>1.54</v>
      </c>
      <c r="N33" s="74">
        <v>0</v>
      </c>
      <c r="O33" s="47">
        <v>-24</v>
      </c>
      <c r="P33" s="47">
        <v>-40</v>
      </c>
      <c r="Q33" s="47">
        <v>0</v>
      </c>
      <c r="R33" s="47">
        <v>0</v>
      </c>
      <c r="S33" s="75">
        <v>0</v>
      </c>
      <c r="U33" s="74"/>
      <c r="V33" s="75"/>
      <c r="W33">
        <v>148.47</v>
      </c>
      <c r="X33">
        <v>-24</v>
      </c>
      <c r="Y33">
        <v>0.67</v>
      </c>
      <c r="Z33">
        <v>-1.8</v>
      </c>
      <c r="AA33">
        <v>14.36</v>
      </c>
      <c r="AB33">
        <v>0</v>
      </c>
      <c r="AC33">
        <v>1.54</v>
      </c>
      <c r="AD33">
        <v>0.28999999999999998</v>
      </c>
      <c r="AE33">
        <v>-40</v>
      </c>
    </row>
    <row r="34" spans="7:31">
      <c r="G34" t="s">
        <v>76</v>
      </c>
      <c r="H34" s="74">
        <v>171.59999999999997</v>
      </c>
      <c r="I34" s="47">
        <v>0</v>
      </c>
      <c r="J34" s="47">
        <v>0</v>
      </c>
      <c r="K34" s="47">
        <v>0</v>
      </c>
      <c r="L34" s="47">
        <v>13.3</v>
      </c>
      <c r="M34" s="75">
        <v>1.54</v>
      </c>
      <c r="N34" s="74">
        <v>0</v>
      </c>
      <c r="O34" s="47">
        <v>-21</v>
      </c>
      <c r="P34" s="47">
        <v>-40</v>
      </c>
      <c r="Q34" s="47">
        <v>0</v>
      </c>
      <c r="R34" s="47">
        <v>0</v>
      </c>
      <c r="S34" s="75">
        <v>0</v>
      </c>
      <c r="U34" s="74"/>
      <c r="V34" s="75"/>
      <c r="W34">
        <v>170.64</v>
      </c>
      <c r="X34">
        <v>-21</v>
      </c>
      <c r="Y34">
        <v>0.67</v>
      </c>
      <c r="Z34">
        <v>-1.8</v>
      </c>
      <c r="AA34">
        <v>13.3</v>
      </c>
      <c r="AB34">
        <v>0</v>
      </c>
      <c r="AC34">
        <v>1.54</v>
      </c>
      <c r="AD34">
        <v>0.28999999999999998</v>
      </c>
      <c r="AE34">
        <v>-40</v>
      </c>
    </row>
    <row r="35" spans="7:31">
      <c r="G35" t="s">
        <v>77</v>
      </c>
      <c r="H35" s="74">
        <v>123.4</v>
      </c>
      <c r="I35" s="47">
        <v>0</v>
      </c>
      <c r="J35" s="47">
        <v>0</v>
      </c>
      <c r="K35" s="47">
        <v>0</v>
      </c>
      <c r="L35" s="47">
        <v>9.5399999999999991</v>
      </c>
      <c r="M35" s="75">
        <v>1.54</v>
      </c>
      <c r="N35" s="74">
        <v>0</v>
      </c>
      <c r="O35" s="47">
        <v>-25</v>
      </c>
      <c r="P35" s="47">
        <v>-25</v>
      </c>
      <c r="Q35" s="47">
        <v>0</v>
      </c>
      <c r="R35" s="47">
        <v>0</v>
      </c>
      <c r="S35" s="75">
        <v>0</v>
      </c>
      <c r="U35" s="74"/>
      <c r="V35" s="75"/>
      <c r="W35">
        <v>122.44</v>
      </c>
      <c r="X35">
        <v>-25</v>
      </c>
      <c r="Y35">
        <v>0.67</v>
      </c>
      <c r="Z35">
        <v>-1.8</v>
      </c>
      <c r="AA35">
        <v>9.5399999999999991</v>
      </c>
      <c r="AB35">
        <v>0</v>
      </c>
      <c r="AC35">
        <v>1.54</v>
      </c>
      <c r="AD35">
        <v>0.28999999999999998</v>
      </c>
      <c r="AE35">
        <v>-25</v>
      </c>
    </row>
    <row r="36" spans="7:31">
      <c r="G36" t="s">
        <v>78</v>
      </c>
      <c r="H36" s="74">
        <v>161.95999999999998</v>
      </c>
      <c r="I36" s="47">
        <v>0</v>
      </c>
      <c r="J36" s="47">
        <v>0</v>
      </c>
      <c r="K36" s="47">
        <v>0</v>
      </c>
      <c r="L36" s="47">
        <v>10.31</v>
      </c>
      <c r="M36" s="75">
        <v>1.64</v>
      </c>
      <c r="N36" s="74">
        <v>0</v>
      </c>
      <c r="O36" s="47">
        <v>-13</v>
      </c>
      <c r="P36" s="47">
        <v>-9</v>
      </c>
      <c r="Q36" s="47">
        <v>0</v>
      </c>
      <c r="R36" s="47">
        <v>0</v>
      </c>
      <c r="S36" s="75">
        <v>0</v>
      </c>
      <c r="U36" s="74"/>
      <c r="V36" s="75"/>
      <c r="W36">
        <v>161</v>
      </c>
      <c r="X36">
        <v>-13</v>
      </c>
      <c r="Y36">
        <v>0.67</v>
      </c>
      <c r="Z36">
        <v>-1.8</v>
      </c>
      <c r="AA36">
        <v>10.31</v>
      </c>
      <c r="AB36">
        <v>0</v>
      </c>
      <c r="AC36">
        <v>1.64</v>
      </c>
      <c r="AD36">
        <v>0.28999999999999998</v>
      </c>
      <c r="AE36">
        <v>-9</v>
      </c>
    </row>
    <row r="37" spans="7:31">
      <c r="G37" t="s">
        <v>79</v>
      </c>
      <c r="H37" s="74">
        <v>204.36999999999998</v>
      </c>
      <c r="I37" s="47">
        <v>0</v>
      </c>
      <c r="J37" s="47">
        <v>0</v>
      </c>
      <c r="K37" s="47">
        <v>0</v>
      </c>
      <c r="L37" s="47">
        <v>10.8</v>
      </c>
      <c r="M37" s="75">
        <v>1.54</v>
      </c>
      <c r="N37" s="74">
        <v>0</v>
      </c>
      <c r="O37" s="47">
        <v>-10</v>
      </c>
      <c r="P37" s="47">
        <v>0</v>
      </c>
      <c r="Q37" s="47">
        <v>0</v>
      </c>
      <c r="R37" s="47">
        <v>0</v>
      </c>
      <c r="S37" s="75">
        <v>0</v>
      </c>
      <c r="U37" s="74"/>
      <c r="V37" s="75"/>
      <c r="W37">
        <v>203.41</v>
      </c>
      <c r="X37">
        <v>-10</v>
      </c>
      <c r="Y37">
        <v>0.67</v>
      </c>
      <c r="Z37">
        <v>-1.8</v>
      </c>
      <c r="AA37">
        <v>10.8</v>
      </c>
      <c r="AB37">
        <v>0</v>
      </c>
      <c r="AC37">
        <v>1.54</v>
      </c>
      <c r="AD37">
        <v>0.28999999999999998</v>
      </c>
      <c r="AE37">
        <v>0</v>
      </c>
    </row>
    <row r="38" spans="7:31">
      <c r="G38" t="s">
        <v>80</v>
      </c>
      <c r="H38" s="74">
        <v>252.57</v>
      </c>
      <c r="I38" s="47">
        <v>0</v>
      </c>
      <c r="J38" s="47">
        <v>0</v>
      </c>
      <c r="K38" s="47">
        <v>0</v>
      </c>
      <c r="L38" s="47">
        <v>10.41</v>
      </c>
      <c r="M38" s="75">
        <v>1.54</v>
      </c>
      <c r="N38" s="74">
        <v>0</v>
      </c>
      <c r="O38" s="47">
        <v>0</v>
      </c>
      <c r="P38" s="47">
        <v>-10</v>
      </c>
      <c r="Q38" s="47">
        <v>0</v>
      </c>
      <c r="R38" s="47">
        <v>0</v>
      </c>
      <c r="S38" s="75">
        <v>0</v>
      </c>
      <c r="U38" s="74"/>
      <c r="V38" s="75"/>
      <c r="W38">
        <v>251.61</v>
      </c>
      <c r="X38">
        <v>0</v>
      </c>
      <c r="Y38">
        <v>0.67</v>
      </c>
      <c r="Z38">
        <v>-1.8</v>
      </c>
      <c r="AA38">
        <v>10.41</v>
      </c>
      <c r="AB38">
        <v>0</v>
      </c>
      <c r="AC38">
        <v>1.54</v>
      </c>
      <c r="AD38">
        <v>0.28999999999999998</v>
      </c>
      <c r="AE38">
        <v>-10</v>
      </c>
    </row>
    <row r="39" spans="7:31">
      <c r="G39" t="s">
        <v>81</v>
      </c>
      <c r="H39" s="74">
        <v>241.01</v>
      </c>
      <c r="I39" s="47">
        <v>0</v>
      </c>
      <c r="J39" s="47">
        <v>28.92</v>
      </c>
      <c r="K39" s="47">
        <v>0</v>
      </c>
      <c r="L39" s="47">
        <v>9.83</v>
      </c>
      <c r="M39" s="75">
        <v>1.54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/>
      <c r="V39" s="75"/>
      <c r="W39">
        <v>240.05</v>
      </c>
      <c r="X39">
        <v>0</v>
      </c>
      <c r="Y39">
        <v>0.67</v>
      </c>
      <c r="Z39">
        <v>-0.8</v>
      </c>
      <c r="AA39">
        <v>9.83</v>
      </c>
      <c r="AB39">
        <v>0</v>
      </c>
      <c r="AC39">
        <v>1.54</v>
      </c>
      <c r="AD39">
        <v>0.28999999999999998</v>
      </c>
      <c r="AE39">
        <v>28.92</v>
      </c>
    </row>
    <row r="40" spans="7:31">
      <c r="G40" t="s">
        <v>82</v>
      </c>
      <c r="H40" s="74">
        <v>249.67999999999998</v>
      </c>
      <c r="I40" s="47">
        <v>0</v>
      </c>
      <c r="J40" s="47">
        <v>62.66</v>
      </c>
      <c r="K40" s="47">
        <v>0</v>
      </c>
      <c r="L40" s="47">
        <v>9.4499999999999993</v>
      </c>
      <c r="M40" s="75">
        <v>1.54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/>
      <c r="V40" s="75"/>
      <c r="W40">
        <v>248.72</v>
      </c>
      <c r="X40">
        <v>0</v>
      </c>
      <c r="Y40">
        <v>0.67</v>
      </c>
      <c r="Z40">
        <v>-0.8</v>
      </c>
      <c r="AA40">
        <v>9.4499999999999993</v>
      </c>
      <c r="AB40">
        <v>0</v>
      </c>
      <c r="AC40">
        <v>1.54</v>
      </c>
      <c r="AD40">
        <v>0.28999999999999998</v>
      </c>
      <c r="AE40">
        <v>62.66</v>
      </c>
    </row>
    <row r="41" spans="7:31">
      <c r="G41" t="s">
        <v>83</v>
      </c>
      <c r="H41" s="74">
        <v>240.04</v>
      </c>
      <c r="I41" s="47">
        <v>24.1</v>
      </c>
      <c r="J41" s="47">
        <v>9.64</v>
      </c>
      <c r="K41" s="47">
        <v>0</v>
      </c>
      <c r="L41" s="47">
        <v>11.28</v>
      </c>
      <c r="M41" s="75">
        <v>1.54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/>
      <c r="V41" s="75"/>
      <c r="W41">
        <v>239.08</v>
      </c>
      <c r="X41">
        <v>24.1</v>
      </c>
      <c r="Y41">
        <v>0.67</v>
      </c>
      <c r="Z41">
        <v>-0.8</v>
      </c>
      <c r="AA41">
        <v>11.28</v>
      </c>
      <c r="AB41">
        <v>0</v>
      </c>
      <c r="AC41">
        <v>1.54</v>
      </c>
      <c r="AD41">
        <v>0.28999999999999998</v>
      </c>
      <c r="AE41">
        <v>9.64</v>
      </c>
    </row>
    <row r="42" spans="7:31">
      <c r="G42" t="s">
        <v>84</v>
      </c>
      <c r="H42" s="74">
        <v>210.15999999999997</v>
      </c>
      <c r="I42" s="47">
        <v>0</v>
      </c>
      <c r="J42" s="47">
        <v>0</v>
      </c>
      <c r="K42" s="47">
        <v>0</v>
      </c>
      <c r="L42" s="47">
        <v>12.24</v>
      </c>
      <c r="M42" s="75">
        <v>1.54</v>
      </c>
      <c r="N42" s="74">
        <v>0</v>
      </c>
      <c r="O42" s="47">
        <v>0</v>
      </c>
      <c r="P42" s="47">
        <v>-15</v>
      </c>
      <c r="Q42" s="47">
        <v>0</v>
      </c>
      <c r="R42" s="47">
        <v>0</v>
      </c>
      <c r="S42" s="75">
        <v>0</v>
      </c>
      <c r="U42" s="74"/>
      <c r="V42" s="75"/>
      <c r="W42">
        <v>209.2</v>
      </c>
      <c r="X42">
        <v>0</v>
      </c>
      <c r="Y42">
        <v>0.67</v>
      </c>
      <c r="Z42">
        <v>-0.8</v>
      </c>
      <c r="AA42">
        <v>12.24</v>
      </c>
      <c r="AB42">
        <v>0</v>
      </c>
      <c r="AC42">
        <v>1.54</v>
      </c>
      <c r="AD42">
        <v>0.28999999999999998</v>
      </c>
      <c r="AE42">
        <v>-15</v>
      </c>
    </row>
    <row r="43" spans="7:31">
      <c r="G43" t="s">
        <v>85</v>
      </c>
      <c r="H43" s="74">
        <v>121.46000000000001</v>
      </c>
      <c r="I43" s="47">
        <v>0</v>
      </c>
      <c r="J43" s="47">
        <v>0</v>
      </c>
      <c r="K43" s="47">
        <v>0</v>
      </c>
      <c r="L43" s="47">
        <v>13.21</v>
      </c>
      <c r="M43" s="75">
        <v>1.54</v>
      </c>
      <c r="N43" s="74">
        <v>0</v>
      </c>
      <c r="O43" s="47">
        <v>0</v>
      </c>
      <c r="P43" s="47">
        <v>-8</v>
      </c>
      <c r="Q43" s="47">
        <v>0</v>
      </c>
      <c r="R43" s="47">
        <v>0</v>
      </c>
      <c r="S43" s="75">
        <v>0</v>
      </c>
      <c r="U43" s="74"/>
      <c r="V43" s="75"/>
      <c r="W43">
        <v>120.5</v>
      </c>
      <c r="X43">
        <v>0</v>
      </c>
      <c r="Y43">
        <v>0.67</v>
      </c>
      <c r="Z43">
        <v>-0.8</v>
      </c>
      <c r="AA43">
        <v>13.21</v>
      </c>
      <c r="AB43">
        <v>0</v>
      </c>
      <c r="AC43">
        <v>1.54</v>
      </c>
      <c r="AD43">
        <v>0.28999999999999998</v>
      </c>
      <c r="AE43">
        <v>-8</v>
      </c>
    </row>
    <row r="44" spans="7:31">
      <c r="G44" t="s">
        <v>86</v>
      </c>
      <c r="H44" s="74">
        <v>79.050000000000011</v>
      </c>
      <c r="I44" s="47">
        <v>0</v>
      </c>
      <c r="J44" s="47">
        <v>0</v>
      </c>
      <c r="K44" s="47">
        <v>0</v>
      </c>
      <c r="L44" s="47">
        <v>13.69</v>
      </c>
      <c r="M44" s="75">
        <v>1.54</v>
      </c>
      <c r="N44" s="74">
        <v>0</v>
      </c>
      <c r="O44" s="47">
        <v>0</v>
      </c>
      <c r="P44" s="47">
        <v>-3</v>
      </c>
      <c r="Q44" s="47">
        <v>0</v>
      </c>
      <c r="R44" s="47">
        <v>0</v>
      </c>
      <c r="S44" s="75">
        <v>0</v>
      </c>
      <c r="U44" s="74"/>
      <c r="V44" s="75"/>
      <c r="W44">
        <v>78.09</v>
      </c>
      <c r="X44">
        <v>0</v>
      </c>
      <c r="Y44">
        <v>0.67</v>
      </c>
      <c r="Z44">
        <v>-0.8</v>
      </c>
      <c r="AA44">
        <v>13.69</v>
      </c>
      <c r="AB44">
        <v>0</v>
      </c>
      <c r="AC44">
        <v>1.54</v>
      </c>
      <c r="AD44">
        <v>0.28999999999999998</v>
      </c>
      <c r="AE44">
        <v>-3</v>
      </c>
    </row>
    <row r="45" spans="7:31">
      <c r="G45" t="s">
        <v>87</v>
      </c>
      <c r="H45" s="74">
        <v>0.96</v>
      </c>
      <c r="I45" s="47">
        <v>0</v>
      </c>
      <c r="J45" s="47">
        <v>0</v>
      </c>
      <c r="K45" s="47">
        <v>0</v>
      </c>
      <c r="L45" s="47">
        <v>13.21</v>
      </c>
      <c r="M45" s="75">
        <v>1.54</v>
      </c>
      <c r="N45" s="74">
        <v>0</v>
      </c>
      <c r="O45" s="47">
        <v>-33</v>
      </c>
      <c r="P45" s="47">
        <v>-15</v>
      </c>
      <c r="Q45" s="47">
        <v>0</v>
      </c>
      <c r="R45" s="47">
        <v>0</v>
      </c>
      <c r="S45" s="75">
        <v>0</v>
      </c>
      <c r="U45" s="74"/>
      <c r="V45" s="75"/>
      <c r="W45">
        <v>0</v>
      </c>
      <c r="X45">
        <v>-33</v>
      </c>
      <c r="Y45">
        <v>0.67</v>
      </c>
      <c r="Z45">
        <v>-0.8</v>
      </c>
      <c r="AA45">
        <v>13.21</v>
      </c>
      <c r="AB45">
        <v>0</v>
      </c>
      <c r="AC45">
        <v>1.54</v>
      </c>
      <c r="AD45">
        <v>0.28999999999999998</v>
      </c>
      <c r="AE45">
        <v>-15</v>
      </c>
    </row>
    <row r="46" spans="7:31">
      <c r="G46" t="s">
        <v>88</v>
      </c>
      <c r="H46" s="74">
        <v>0.96</v>
      </c>
      <c r="I46" s="47">
        <v>0</v>
      </c>
      <c r="J46" s="47">
        <v>0</v>
      </c>
      <c r="K46" s="47">
        <v>0</v>
      </c>
      <c r="L46" s="47">
        <v>14.08</v>
      </c>
      <c r="M46" s="75">
        <v>1.54</v>
      </c>
      <c r="N46" s="74">
        <v>0</v>
      </c>
      <c r="O46" s="47">
        <v>-35</v>
      </c>
      <c r="P46" s="47">
        <v>-15</v>
      </c>
      <c r="Q46" s="47">
        <v>0</v>
      </c>
      <c r="R46" s="47">
        <v>0</v>
      </c>
      <c r="S46" s="75">
        <v>0</v>
      </c>
      <c r="U46" s="74"/>
      <c r="V46" s="75"/>
      <c r="W46">
        <v>0</v>
      </c>
      <c r="X46">
        <v>-35</v>
      </c>
      <c r="Y46">
        <v>0.67</v>
      </c>
      <c r="Z46">
        <v>-0.8</v>
      </c>
      <c r="AA46">
        <v>14.08</v>
      </c>
      <c r="AB46">
        <v>0</v>
      </c>
      <c r="AC46">
        <v>1.54</v>
      </c>
      <c r="AD46">
        <v>0.28999999999999998</v>
      </c>
      <c r="AE46">
        <v>-15</v>
      </c>
    </row>
    <row r="47" spans="7:31">
      <c r="G47" t="s">
        <v>89</v>
      </c>
      <c r="H47" s="74">
        <v>9.6399999999999988</v>
      </c>
      <c r="I47" s="47">
        <v>0</v>
      </c>
      <c r="J47" s="47">
        <v>0</v>
      </c>
      <c r="K47" s="47">
        <v>0</v>
      </c>
      <c r="L47" s="47">
        <v>13.11</v>
      </c>
      <c r="M47" s="75">
        <v>1.54</v>
      </c>
      <c r="N47" s="74">
        <v>0</v>
      </c>
      <c r="O47" s="47">
        <v>-23</v>
      </c>
      <c r="P47" s="47">
        <v>-28</v>
      </c>
      <c r="Q47" s="47">
        <v>0</v>
      </c>
      <c r="R47" s="47">
        <v>0</v>
      </c>
      <c r="S47" s="75">
        <v>0</v>
      </c>
      <c r="U47" s="74"/>
      <c r="V47" s="75"/>
      <c r="W47">
        <v>8.68</v>
      </c>
      <c r="X47">
        <v>-23</v>
      </c>
      <c r="Y47">
        <v>0.67</v>
      </c>
      <c r="Z47">
        <v>-0.8</v>
      </c>
      <c r="AA47">
        <v>13.11</v>
      </c>
      <c r="AB47">
        <v>0</v>
      </c>
      <c r="AC47">
        <v>1.54</v>
      </c>
      <c r="AD47">
        <v>0.28999999999999998</v>
      </c>
      <c r="AE47">
        <v>-28</v>
      </c>
    </row>
    <row r="48" spans="7:31">
      <c r="G48" t="s">
        <v>90</v>
      </c>
      <c r="H48" s="74">
        <v>6.74</v>
      </c>
      <c r="I48" s="47">
        <v>0</v>
      </c>
      <c r="J48" s="47">
        <v>0</v>
      </c>
      <c r="K48" s="47">
        <v>0</v>
      </c>
      <c r="L48" s="47">
        <v>10.9</v>
      </c>
      <c r="M48" s="75">
        <v>1.54</v>
      </c>
      <c r="N48" s="74">
        <v>0</v>
      </c>
      <c r="O48" s="47">
        <v>-28</v>
      </c>
      <c r="P48" s="47">
        <v>-28</v>
      </c>
      <c r="Q48" s="47">
        <v>0</v>
      </c>
      <c r="R48" s="47">
        <v>0</v>
      </c>
      <c r="S48" s="75">
        <v>0</v>
      </c>
      <c r="U48" s="74"/>
      <c r="V48" s="75"/>
      <c r="W48">
        <v>5.78</v>
      </c>
      <c r="X48">
        <v>-28</v>
      </c>
      <c r="Y48">
        <v>0.67</v>
      </c>
      <c r="Z48">
        <v>-0.8</v>
      </c>
      <c r="AA48">
        <v>10.9</v>
      </c>
      <c r="AB48">
        <v>0</v>
      </c>
      <c r="AC48">
        <v>1.54</v>
      </c>
      <c r="AD48">
        <v>0.28999999999999998</v>
      </c>
      <c r="AE48">
        <v>-28</v>
      </c>
    </row>
    <row r="49" spans="7:31">
      <c r="G49" t="s">
        <v>91</v>
      </c>
      <c r="H49" s="74">
        <v>0.96</v>
      </c>
      <c r="I49" s="47">
        <v>0</v>
      </c>
      <c r="J49" s="47">
        <v>0</v>
      </c>
      <c r="K49" s="47">
        <v>12.54</v>
      </c>
      <c r="L49" s="47">
        <v>10.6</v>
      </c>
      <c r="M49" s="75">
        <v>1.54</v>
      </c>
      <c r="N49" s="74">
        <v>0</v>
      </c>
      <c r="O49" s="47">
        <v>-25</v>
      </c>
      <c r="P49" s="47">
        <v>-49</v>
      </c>
      <c r="Q49" s="47">
        <v>0</v>
      </c>
      <c r="R49" s="47">
        <v>0</v>
      </c>
      <c r="S49" s="75">
        <v>0</v>
      </c>
      <c r="U49" s="74"/>
      <c r="V49" s="75"/>
      <c r="W49">
        <v>0</v>
      </c>
      <c r="X49">
        <v>-25</v>
      </c>
      <c r="Y49">
        <v>0.67</v>
      </c>
      <c r="Z49">
        <v>-0.8</v>
      </c>
      <c r="AA49">
        <v>10.6</v>
      </c>
      <c r="AB49">
        <v>12.54</v>
      </c>
      <c r="AC49">
        <v>1.54</v>
      </c>
      <c r="AD49">
        <v>0.28999999999999998</v>
      </c>
      <c r="AE49">
        <v>-49</v>
      </c>
    </row>
    <row r="50" spans="7:31">
      <c r="G50" t="s">
        <v>92</v>
      </c>
      <c r="H50" s="74">
        <v>0.96</v>
      </c>
      <c r="I50" s="47">
        <v>0</v>
      </c>
      <c r="J50" s="47">
        <v>0</v>
      </c>
      <c r="K50" s="47">
        <v>12.53</v>
      </c>
      <c r="L50" s="47">
        <v>11.09</v>
      </c>
      <c r="M50" s="75">
        <v>1.54</v>
      </c>
      <c r="N50" s="74">
        <v>0</v>
      </c>
      <c r="O50" s="47">
        <v>-33</v>
      </c>
      <c r="P50" s="47">
        <v>-53</v>
      </c>
      <c r="Q50" s="47">
        <v>0</v>
      </c>
      <c r="R50" s="47">
        <v>0</v>
      </c>
      <c r="S50" s="75">
        <v>0</v>
      </c>
      <c r="U50" s="74"/>
      <c r="V50" s="75"/>
      <c r="W50">
        <v>0</v>
      </c>
      <c r="X50">
        <v>-33</v>
      </c>
      <c r="Y50">
        <v>0.67</v>
      </c>
      <c r="Z50">
        <v>-0.8</v>
      </c>
      <c r="AA50">
        <v>11.09</v>
      </c>
      <c r="AB50">
        <v>12.53</v>
      </c>
      <c r="AC50">
        <v>1.54</v>
      </c>
      <c r="AD50">
        <v>0.28999999999999998</v>
      </c>
      <c r="AE50">
        <v>-53</v>
      </c>
    </row>
    <row r="51" spans="7:31">
      <c r="G51" t="s">
        <v>93</v>
      </c>
      <c r="H51" s="74">
        <v>37.6</v>
      </c>
      <c r="I51" s="47">
        <v>0</v>
      </c>
      <c r="J51" s="47">
        <v>0</v>
      </c>
      <c r="K51" s="47">
        <v>12.53</v>
      </c>
      <c r="L51" s="47">
        <v>9.64</v>
      </c>
      <c r="M51" s="75">
        <v>1.54</v>
      </c>
      <c r="N51" s="74">
        <v>0</v>
      </c>
      <c r="O51" s="47">
        <v>-25</v>
      </c>
      <c r="P51" s="47">
        <v>-36</v>
      </c>
      <c r="Q51" s="47">
        <v>0</v>
      </c>
      <c r="R51" s="47">
        <v>0</v>
      </c>
      <c r="S51" s="75">
        <v>0</v>
      </c>
      <c r="U51" s="74"/>
      <c r="V51" s="75"/>
      <c r="W51">
        <v>36.64</v>
      </c>
      <c r="X51">
        <v>-25</v>
      </c>
      <c r="Y51">
        <v>0.67</v>
      </c>
      <c r="Z51">
        <v>-0.8</v>
      </c>
      <c r="AA51">
        <v>9.64</v>
      </c>
      <c r="AB51">
        <v>12.53</v>
      </c>
      <c r="AC51">
        <v>1.54</v>
      </c>
      <c r="AD51">
        <v>0.28999999999999998</v>
      </c>
      <c r="AE51">
        <v>-36</v>
      </c>
    </row>
    <row r="52" spans="7:31">
      <c r="G52" t="s">
        <v>94</v>
      </c>
      <c r="H52" s="74">
        <v>35.67</v>
      </c>
      <c r="I52" s="47">
        <v>0</v>
      </c>
      <c r="J52" s="47">
        <v>0</v>
      </c>
      <c r="K52" s="47">
        <v>12.53</v>
      </c>
      <c r="L52" s="47">
        <v>8.68</v>
      </c>
      <c r="M52" s="75">
        <v>1.54</v>
      </c>
      <c r="N52" s="74">
        <v>0</v>
      </c>
      <c r="O52" s="47">
        <v>-27</v>
      </c>
      <c r="P52" s="47">
        <v>-33</v>
      </c>
      <c r="Q52" s="47">
        <v>0</v>
      </c>
      <c r="R52" s="47">
        <v>0</v>
      </c>
      <c r="S52" s="75">
        <v>0</v>
      </c>
      <c r="U52" s="74"/>
      <c r="V52" s="75"/>
      <c r="W52">
        <v>34.71</v>
      </c>
      <c r="X52">
        <v>-27</v>
      </c>
      <c r="Y52">
        <v>0.67</v>
      </c>
      <c r="Z52">
        <v>-0.8</v>
      </c>
      <c r="AA52">
        <v>8.68</v>
      </c>
      <c r="AB52">
        <v>12.53</v>
      </c>
      <c r="AC52">
        <v>1.54</v>
      </c>
      <c r="AD52">
        <v>0.28999999999999998</v>
      </c>
      <c r="AE52">
        <v>-33</v>
      </c>
    </row>
    <row r="53" spans="7:31">
      <c r="G53" t="s">
        <v>95</v>
      </c>
      <c r="H53" s="74">
        <v>40.49</v>
      </c>
      <c r="I53" s="47">
        <v>0</v>
      </c>
      <c r="J53" s="47">
        <v>0</v>
      </c>
      <c r="K53" s="47">
        <v>12.53</v>
      </c>
      <c r="L53" s="47">
        <v>9.35</v>
      </c>
      <c r="M53" s="75">
        <v>1.54</v>
      </c>
      <c r="N53" s="74">
        <v>0</v>
      </c>
      <c r="O53" s="47">
        <v>-27</v>
      </c>
      <c r="P53" s="47">
        <v>-52</v>
      </c>
      <c r="Q53" s="47">
        <v>0</v>
      </c>
      <c r="R53" s="47">
        <v>0</v>
      </c>
      <c r="S53" s="75">
        <v>0</v>
      </c>
      <c r="U53" s="74"/>
      <c r="V53" s="75"/>
      <c r="W53">
        <v>39.53</v>
      </c>
      <c r="X53">
        <v>-27</v>
      </c>
      <c r="Y53">
        <v>0.67</v>
      </c>
      <c r="Z53">
        <v>-0.8</v>
      </c>
      <c r="AA53">
        <v>9.35</v>
      </c>
      <c r="AB53">
        <v>12.53</v>
      </c>
      <c r="AC53">
        <v>1.54</v>
      </c>
      <c r="AD53">
        <v>0.28999999999999998</v>
      </c>
      <c r="AE53">
        <v>-52</v>
      </c>
    </row>
    <row r="54" spans="7:31">
      <c r="G54" t="s">
        <v>96</v>
      </c>
      <c r="H54" s="74">
        <v>42.42</v>
      </c>
      <c r="I54" s="47">
        <v>0</v>
      </c>
      <c r="J54" s="47">
        <v>0</v>
      </c>
      <c r="K54" s="47">
        <v>12.53</v>
      </c>
      <c r="L54" s="47">
        <v>9.4499999999999993</v>
      </c>
      <c r="M54" s="75">
        <v>1.54</v>
      </c>
      <c r="N54" s="74">
        <v>0</v>
      </c>
      <c r="O54" s="47">
        <v>-25</v>
      </c>
      <c r="P54" s="47">
        <v>-45</v>
      </c>
      <c r="Q54" s="47">
        <v>0</v>
      </c>
      <c r="R54" s="47">
        <v>0</v>
      </c>
      <c r="S54" s="75">
        <v>0</v>
      </c>
      <c r="U54" s="74"/>
      <c r="V54" s="75"/>
      <c r="W54">
        <v>41.46</v>
      </c>
      <c r="X54">
        <v>-25</v>
      </c>
      <c r="Y54">
        <v>0.67</v>
      </c>
      <c r="Z54">
        <v>-0.8</v>
      </c>
      <c r="AA54">
        <v>9.4499999999999993</v>
      </c>
      <c r="AB54">
        <v>12.53</v>
      </c>
      <c r="AC54">
        <v>1.54</v>
      </c>
      <c r="AD54">
        <v>0.28999999999999998</v>
      </c>
      <c r="AE54">
        <v>-45</v>
      </c>
    </row>
    <row r="55" spans="7:31">
      <c r="G55" t="s">
        <v>97</v>
      </c>
      <c r="H55" s="74">
        <v>10.6</v>
      </c>
      <c r="I55" s="47">
        <v>0</v>
      </c>
      <c r="J55" s="47">
        <v>0</v>
      </c>
      <c r="K55" s="47">
        <v>12.53</v>
      </c>
      <c r="L55" s="47">
        <v>8.68</v>
      </c>
      <c r="M55" s="75">
        <v>1.54</v>
      </c>
      <c r="N55" s="74">
        <v>0</v>
      </c>
      <c r="O55" s="47">
        <v>-38</v>
      </c>
      <c r="P55" s="47">
        <v>-15</v>
      </c>
      <c r="Q55" s="47">
        <v>0</v>
      </c>
      <c r="R55" s="47">
        <v>0</v>
      </c>
      <c r="S55" s="75">
        <v>0</v>
      </c>
      <c r="U55" s="74"/>
      <c r="V55" s="75"/>
      <c r="W55">
        <v>9.64</v>
      </c>
      <c r="X55">
        <v>-38</v>
      </c>
      <c r="Y55">
        <v>0.67</v>
      </c>
      <c r="Z55">
        <v>-0.8</v>
      </c>
      <c r="AA55">
        <v>8.68</v>
      </c>
      <c r="AB55">
        <v>12.53</v>
      </c>
      <c r="AC55">
        <v>1.54</v>
      </c>
      <c r="AD55">
        <v>0.28999999999999998</v>
      </c>
      <c r="AE55">
        <v>-15</v>
      </c>
    </row>
    <row r="56" spans="7:31">
      <c r="G56" t="s">
        <v>98</v>
      </c>
      <c r="H56" s="74">
        <v>10.6</v>
      </c>
      <c r="I56" s="47">
        <v>0</v>
      </c>
      <c r="J56" s="47">
        <v>0</v>
      </c>
      <c r="K56" s="47">
        <v>12.53</v>
      </c>
      <c r="L56" s="47">
        <v>8.68</v>
      </c>
      <c r="M56" s="75">
        <v>1.54</v>
      </c>
      <c r="N56" s="74">
        <v>0</v>
      </c>
      <c r="O56" s="47">
        <v>-42</v>
      </c>
      <c r="P56" s="47">
        <v>-30</v>
      </c>
      <c r="Q56" s="47">
        <v>0</v>
      </c>
      <c r="R56" s="47">
        <v>0</v>
      </c>
      <c r="S56" s="75">
        <v>0</v>
      </c>
      <c r="U56" s="74"/>
      <c r="V56" s="75"/>
      <c r="W56">
        <v>9.64</v>
      </c>
      <c r="X56">
        <v>-42</v>
      </c>
      <c r="Y56">
        <v>0.67</v>
      </c>
      <c r="Z56">
        <v>-0.8</v>
      </c>
      <c r="AA56">
        <v>8.68</v>
      </c>
      <c r="AB56">
        <v>12.53</v>
      </c>
      <c r="AC56">
        <v>1.54</v>
      </c>
      <c r="AD56">
        <v>0.28999999999999998</v>
      </c>
      <c r="AE56">
        <v>-30</v>
      </c>
    </row>
    <row r="57" spans="7:31">
      <c r="G57" t="s">
        <v>99</v>
      </c>
      <c r="H57" s="74">
        <v>26.03</v>
      </c>
      <c r="I57" s="47">
        <v>0</v>
      </c>
      <c r="J57" s="47">
        <v>0</v>
      </c>
      <c r="K57" s="47">
        <v>12.53</v>
      </c>
      <c r="L57" s="47">
        <v>7.71</v>
      </c>
      <c r="M57" s="75">
        <v>1.54</v>
      </c>
      <c r="N57" s="74">
        <v>0</v>
      </c>
      <c r="O57" s="47">
        <v>-12</v>
      </c>
      <c r="P57" s="47">
        <v>-20</v>
      </c>
      <c r="Q57" s="47">
        <v>0</v>
      </c>
      <c r="R57" s="47">
        <v>0</v>
      </c>
      <c r="S57" s="75">
        <v>0</v>
      </c>
      <c r="U57" s="74"/>
      <c r="V57" s="75"/>
      <c r="W57">
        <v>25.07</v>
      </c>
      <c r="X57">
        <v>-12</v>
      </c>
      <c r="Y57">
        <v>0.67</v>
      </c>
      <c r="Z57">
        <v>-0.8</v>
      </c>
      <c r="AA57">
        <v>7.71</v>
      </c>
      <c r="AB57">
        <v>12.53</v>
      </c>
      <c r="AC57">
        <v>1.54</v>
      </c>
      <c r="AD57">
        <v>0.28999999999999998</v>
      </c>
      <c r="AE57">
        <v>-20</v>
      </c>
    </row>
    <row r="58" spans="7:31">
      <c r="G58" t="s">
        <v>100</v>
      </c>
      <c r="H58" s="74">
        <v>28.92</v>
      </c>
      <c r="I58" s="47">
        <v>0</v>
      </c>
      <c r="J58" s="47">
        <v>0</v>
      </c>
      <c r="K58" s="47">
        <v>12.53</v>
      </c>
      <c r="L58" s="47">
        <v>8.68</v>
      </c>
      <c r="M58" s="75">
        <v>1.54</v>
      </c>
      <c r="N58" s="74">
        <v>0</v>
      </c>
      <c r="O58" s="47">
        <v>-10</v>
      </c>
      <c r="P58" s="47">
        <v>-14</v>
      </c>
      <c r="Q58" s="47">
        <v>0</v>
      </c>
      <c r="R58" s="47">
        <v>0</v>
      </c>
      <c r="S58" s="75">
        <v>0</v>
      </c>
      <c r="U58" s="74"/>
      <c r="V58" s="75"/>
      <c r="W58">
        <v>27.96</v>
      </c>
      <c r="X58">
        <v>-10</v>
      </c>
      <c r="Y58">
        <v>0.67</v>
      </c>
      <c r="Z58">
        <v>-0.8</v>
      </c>
      <c r="AA58">
        <v>8.68</v>
      </c>
      <c r="AB58">
        <v>12.53</v>
      </c>
      <c r="AC58">
        <v>1.54</v>
      </c>
      <c r="AD58">
        <v>0.28999999999999998</v>
      </c>
      <c r="AE58">
        <v>-14</v>
      </c>
    </row>
    <row r="59" spans="7:31">
      <c r="G59" t="s">
        <v>101</v>
      </c>
      <c r="H59" s="74">
        <v>17.36</v>
      </c>
      <c r="I59" s="47">
        <v>0</v>
      </c>
      <c r="J59" s="47">
        <v>0</v>
      </c>
      <c r="K59" s="47">
        <v>12.53</v>
      </c>
      <c r="L59" s="47">
        <v>10.119999999999999</v>
      </c>
      <c r="M59" s="75">
        <v>1.54</v>
      </c>
      <c r="N59" s="74">
        <v>0</v>
      </c>
      <c r="O59" s="47">
        <v>-10</v>
      </c>
      <c r="P59" s="47">
        <v>-11</v>
      </c>
      <c r="Q59" s="47">
        <v>0</v>
      </c>
      <c r="R59" s="47">
        <v>0</v>
      </c>
      <c r="S59" s="75">
        <v>0</v>
      </c>
      <c r="U59" s="74"/>
      <c r="V59" s="75"/>
      <c r="W59">
        <v>16.399999999999999</v>
      </c>
      <c r="X59">
        <v>-10</v>
      </c>
      <c r="Y59">
        <v>0.67</v>
      </c>
      <c r="Z59">
        <v>-0.8</v>
      </c>
      <c r="AA59">
        <v>10.119999999999999</v>
      </c>
      <c r="AB59">
        <v>12.53</v>
      </c>
      <c r="AC59">
        <v>1.54</v>
      </c>
      <c r="AD59">
        <v>0.28999999999999998</v>
      </c>
      <c r="AE59">
        <v>-11</v>
      </c>
    </row>
    <row r="60" spans="7:31">
      <c r="G60" t="s">
        <v>102</v>
      </c>
      <c r="H60" s="74">
        <v>25.07</v>
      </c>
      <c r="I60" s="47">
        <v>0</v>
      </c>
      <c r="J60" s="47">
        <v>0</v>
      </c>
      <c r="K60" s="47">
        <v>12.53</v>
      </c>
      <c r="L60" s="47">
        <v>5.3</v>
      </c>
      <c r="M60" s="75">
        <v>1.54</v>
      </c>
      <c r="N60" s="74">
        <v>0</v>
      </c>
      <c r="O60" s="47">
        <v>-10</v>
      </c>
      <c r="P60" s="47">
        <v>-9</v>
      </c>
      <c r="Q60" s="47">
        <v>0</v>
      </c>
      <c r="R60" s="47">
        <v>0</v>
      </c>
      <c r="S60" s="75">
        <v>0</v>
      </c>
      <c r="U60" s="74"/>
      <c r="V60" s="75"/>
      <c r="W60">
        <v>24.11</v>
      </c>
      <c r="X60">
        <v>-10</v>
      </c>
      <c r="Y60">
        <v>0.67</v>
      </c>
      <c r="Z60">
        <v>-0.8</v>
      </c>
      <c r="AA60">
        <v>5.3</v>
      </c>
      <c r="AB60">
        <v>12.53</v>
      </c>
      <c r="AC60">
        <v>1.54</v>
      </c>
      <c r="AD60">
        <v>0.28999999999999998</v>
      </c>
      <c r="AE60">
        <v>-9</v>
      </c>
    </row>
    <row r="61" spans="7:31">
      <c r="G61" t="s">
        <v>103</v>
      </c>
      <c r="H61" s="74">
        <v>29.89</v>
      </c>
      <c r="I61" s="47">
        <v>0</v>
      </c>
      <c r="J61" s="47">
        <v>5.78</v>
      </c>
      <c r="K61" s="47">
        <v>12.53</v>
      </c>
      <c r="L61" s="47">
        <v>7.71</v>
      </c>
      <c r="M61" s="75">
        <v>1.54</v>
      </c>
      <c r="N61" s="74">
        <v>0</v>
      </c>
      <c r="O61" s="47">
        <v>-10</v>
      </c>
      <c r="P61" s="47">
        <v>0</v>
      </c>
      <c r="Q61" s="47">
        <v>0</v>
      </c>
      <c r="R61" s="47">
        <v>0</v>
      </c>
      <c r="S61" s="75">
        <v>0</v>
      </c>
      <c r="U61" s="74"/>
      <c r="V61" s="75"/>
      <c r="W61">
        <v>28.93</v>
      </c>
      <c r="X61">
        <v>-10</v>
      </c>
      <c r="Y61">
        <v>0.67</v>
      </c>
      <c r="Z61">
        <v>-0.8</v>
      </c>
      <c r="AA61">
        <v>7.71</v>
      </c>
      <c r="AB61">
        <v>12.53</v>
      </c>
      <c r="AC61">
        <v>1.54</v>
      </c>
      <c r="AD61">
        <v>0.28999999999999998</v>
      </c>
      <c r="AE61">
        <v>5.78</v>
      </c>
    </row>
    <row r="62" spans="7:31">
      <c r="G62" t="s">
        <v>104</v>
      </c>
      <c r="H62" s="74">
        <v>27.96</v>
      </c>
      <c r="I62" s="47">
        <v>0</v>
      </c>
      <c r="J62" s="47">
        <v>0</v>
      </c>
      <c r="K62" s="47">
        <v>12.53</v>
      </c>
      <c r="L62" s="47">
        <v>6.75</v>
      </c>
      <c r="M62" s="75">
        <v>1.54</v>
      </c>
      <c r="N62" s="74">
        <v>0</v>
      </c>
      <c r="O62" s="47">
        <v>-6</v>
      </c>
      <c r="P62" s="47">
        <v>-20</v>
      </c>
      <c r="Q62" s="47">
        <v>0</v>
      </c>
      <c r="R62" s="47">
        <v>0</v>
      </c>
      <c r="S62" s="75">
        <v>0</v>
      </c>
      <c r="U62" s="74"/>
      <c r="V62" s="75"/>
      <c r="W62">
        <v>27</v>
      </c>
      <c r="X62">
        <v>-6</v>
      </c>
      <c r="Y62">
        <v>0.67</v>
      </c>
      <c r="Z62">
        <v>-0.8</v>
      </c>
      <c r="AA62">
        <v>6.75</v>
      </c>
      <c r="AB62">
        <v>12.53</v>
      </c>
      <c r="AC62">
        <v>1.54</v>
      </c>
      <c r="AD62">
        <v>0.28999999999999998</v>
      </c>
      <c r="AE62">
        <v>-20</v>
      </c>
    </row>
    <row r="63" spans="7:31">
      <c r="G63" t="s">
        <v>105</v>
      </c>
      <c r="H63" s="74">
        <v>53.03</v>
      </c>
      <c r="I63" s="47">
        <v>0</v>
      </c>
      <c r="J63" s="47">
        <v>0</v>
      </c>
      <c r="K63" s="47">
        <v>12.53</v>
      </c>
      <c r="L63" s="47">
        <v>5.78</v>
      </c>
      <c r="M63" s="75">
        <v>1.54</v>
      </c>
      <c r="N63" s="74">
        <v>0</v>
      </c>
      <c r="O63" s="47">
        <v>0</v>
      </c>
      <c r="P63" s="47">
        <v>-52</v>
      </c>
      <c r="Q63" s="47">
        <v>0</v>
      </c>
      <c r="R63" s="47">
        <v>0</v>
      </c>
      <c r="S63" s="75">
        <v>0</v>
      </c>
      <c r="U63" s="74"/>
      <c r="V63" s="75"/>
      <c r="W63">
        <v>52.07</v>
      </c>
      <c r="X63">
        <v>0</v>
      </c>
      <c r="Y63">
        <v>0.67</v>
      </c>
      <c r="Z63">
        <v>-0.8</v>
      </c>
      <c r="AA63">
        <v>5.78</v>
      </c>
      <c r="AB63">
        <v>12.53</v>
      </c>
      <c r="AC63">
        <v>1.54</v>
      </c>
      <c r="AD63">
        <v>0.28999999999999998</v>
      </c>
      <c r="AE63">
        <v>-52</v>
      </c>
    </row>
    <row r="64" spans="7:31">
      <c r="G64" t="s">
        <v>106</v>
      </c>
      <c r="H64" s="74">
        <v>58.81</v>
      </c>
      <c r="I64" s="47">
        <v>0</v>
      </c>
      <c r="J64" s="47">
        <v>0</v>
      </c>
      <c r="K64" s="47">
        <v>12.53</v>
      </c>
      <c r="L64" s="47">
        <v>5.78</v>
      </c>
      <c r="M64" s="75">
        <v>1.64</v>
      </c>
      <c r="N64" s="74">
        <v>0</v>
      </c>
      <c r="O64" s="47">
        <v>0</v>
      </c>
      <c r="P64" s="47">
        <v>-55</v>
      </c>
      <c r="Q64" s="47">
        <v>0</v>
      </c>
      <c r="R64" s="47">
        <v>0</v>
      </c>
      <c r="S64" s="75">
        <v>0</v>
      </c>
      <c r="U64" s="74"/>
      <c r="V64" s="75"/>
      <c r="W64">
        <v>57.85</v>
      </c>
      <c r="X64">
        <v>0</v>
      </c>
      <c r="Y64">
        <v>0.67</v>
      </c>
      <c r="Z64">
        <v>-0.8</v>
      </c>
      <c r="AA64">
        <v>5.78</v>
      </c>
      <c r="AB64">
        <v>12.53</v>
      </c>
      <c r="AC64">
        <v>1.64</v>
      </c>
      <c r="AD64">
        <v>0.28999999999999998</v>
      </c>
      <c r="AE64">
        <v>-55</v>
      </c>
    </row>
    <row r="65" spans="7:31">
      <c r="G65" t="s">
        <v>107</v>
      </c>
      <c r="H65" s="74">
        <v>54.95</v>
      </c>
      <c r="I65" s="47">
        <v>0</v>
      </c>
      <c r="J65" s="47">
        <v>0</v>
      </c>
      <c r="K65" s="47">
        <v>12.53</v>
      </c>
      <c r="L65" s="47">
        <v>8.58</v>
      </c>
      <c r="M65" s="75">
        <v>1.54</v>
      </c>
      <c r="N65" s="74">
        <v>0</v>
      </c>
      <c r="O65" s="47">
        <v>0</v>
      </c>
      <c r="P65" s="47">
        <v>-75</v>
      </c>
      <c r="Q65" s="47">
        <v>0</v>
      </c>
      <c r="R65" s="47">
        <v>0</v>
      </c>
      <c r="S65" s="75">
        <v>0</v>
      </c>
      <c r="U65" s="74"/>
      <c r="V65" s="75"/>
      <c r="W65">
        <v>53.99</v>
      </c>
      <c r="X65">
        <v>0</v>
      </c>
      <c r="Y65">
        <v>0.67</v>
      </c>
      <c r="Z65">
        <v>-0.8</v>
      </c>
      <c r="AA65">
        <v>8.58</v>
      </c>
      <c r="AB65">
        <v>12.53</v>
      </c>
      <c r="AC65">
        <v>1.54</v>
      </c>
      <c r="AD65">
        <v>0.28999999999999998</v>
      </c>
      <c r="AE65">
        <v>-75</v>
      </c>
    </row>
    <row r="66" spans="7:31">
      <c r="G66" t="s">
        <v>108</v>
      </c>
      <c r="H66" s="74">
        <v>58.81</v>
      </c>
      <c r="I66" s="47">
        <v>0</v>
      </c>
      <c r="J66" s="47">
        <v>0</v>
      </c>
      <c r="K66" s="47">
        <v>12.53</v>
      </c>
      <c r="L66" s="47">
        <v>9.06</v>
      </c>
      <c r="M66" s="75">
        <v>1.64</v>
      </c>
      <c r="N66" s="74">
        <v>0</v>
      </c>
      <c r="O66" s="47">
        <v>-20</v>
      </c>
      <c r="P66" s="47">
        <v>-70</v>
      </c>
      <c r="Q66" s="47">
        <v>0</v>
      </c>
      <c r="R66" s="47">
        <v>0</v>
      </c>
      <c r="S66" s="75">
        <v>0</v>
      </c>
      <c r="U66" s="74"/>
      <c r="V66" s="75"/>
      <c r="W66">
        <v>57.85</v>
      </c>
      <c r="X66">
        <v>-20</v>
      </c>
      <c r="Y66">
        <v>0.67</v>
      </c>
      <c r="Z66">
        <v>-0.8</v>
      </c>
      <c r="AA66">
        <v>9.06</v>
      </c>
      <c r="AB66">
        <v>12.53</v>
      </c>
      <c r="AC66">
        <v>1.64</v>
      </c>
      <c r="AD66">
        <v>0.28999999999999998</v>
      </c>
      <c r="AE66">
        <v>-70</v>
      </c>
    </row>
    <row r="67" spans="7:31">
      <c r="G67" t="s">
        <v>109</v>
      </c>
      <c r="H67" s="74">
        <v>51.09</v>
      </c>
      <c r="I67" s="47">
        <v>0</v>
      </c>
      <c r="J67" s="47">
        <v>0</v>
      </c>
      <c r="K67" s="47">
        <v>12.53</v>
      </c>
      <c r="L67" s="47">
        <v>10.220000000000001</v>
      </c>
      <c r="M67" s="75">
        <v>1.64</v>
      </c>
      <c r="N67" s="74">
        <v>0</v>
      </c>
      <c r="O67" s="47">
        <v>0</v>
      </c>
      <c r="P67" s="47">
        <v>-59</v>
      </c>
      <c r="Q67" s="47">
        <v>0</v>
      </c>
      <c r="R67" s="47">
        <v>0</v>
      </c>
      <c r="S67" s="75">
        <v>0</v>
      </c>
      <c r="U67" s="74"/>
      <c r="V67" s="75"/>
      <c r="W67">
        <v>50.13</v>
      </c>
      <c r="X67">
        <v>0</v>
      </c>
      <c r="Y67">
        <v>0.67</v>
      </c>
      <c r="Z67">
        <v>-0.8</v>
      </c>
      <c r="AA67">
        <v>10.220000000000001</v>
      </c>
      <c r="AB67">
        <v>12.53</v>
      </c>
      <c r="AC67">
        <v>1.64</v>
      </c>
      <c r="AD67">
        <v>0.28999999999999998</v>
      </c>
      <c r="AE67">
        <v>-59</v>
      </c>
    </row>
    <row r="68" spans="7:31">
      <c r="G68" t="s">
        <v>110</v>
      </c>
      <c r="H68" s="74">
        <v>55.92</v>
      </c>
      <c r="I68" s="47">
        <v>7.71</v>
      </c>
      <c r="J68" s="47">
        <v>0</v>
      </c>
      <c r="K68" s="47">
        <v>12.53</v>
      </c>
      <c r="L68" s="47">
        <v>10.7</v>
      </c>
      <c r="M68" s="75">
        <v>1.54</v>
      </c>
      <c r="N68" s="74">
        <v>0</v>
      </c>
      <c r="O68" s="47">
        <v>0</v>
      </c>
      <c r="P68" s="47">
        <v>-54</v>
      </c>
      <c r="Q68" s="47">
        <v>0</v>
      </c>
      <c r="R68" s="47">
        <v>0</v>
      </c>
      <c r="S68" s="75">
        <v>0</v>
      </c>
      <c r="U68" s="74"/>
      <c r="V68" s="75"/>
      <c r="W68">
        <v>54.96</v>
      </c>
      <c r="X68">
        <v>7.71</v>
      </c>
      <c r="Y68">
        <v>0.67</v>
      </c>
      <c r="Z68">
        <v>-0.8</v>
      </c>
      <c r="AA68">
        <v>10.7</v>
      </c>
      <c r="AB68">
        <v>12.53</v>
      </c>
      <c r="AC68">
        <v>1.54</v>
      </c>
      <c r="AD68">
        <v>0.28999999999999998</v>
      </c>
      <c r="AE68">
        <v>-54</v>
      </c>
    </row>
    <row r="69" spans="7:31">
      <c r="G69" t="s">
        <v>111</v>
      </c>
      <c r="H69" s="74">
        <v>80.010000000000005</v>
      </c>
      <c r="I69" s="47">
        <v>0</v>
      </c>
      <c r="J69" s="47">
        <v>0</v>
      </c>
      <c r="K69" s="47">
        <v>12.53</v>
      </c>
      <c r="L69" s="47">
        <v>11.57</v>
      </c>
      <c r="M69" s="75">
        <v>1.54</v>
      </c>
      <c r="N69" s="74">
        <v>0</v>
      </c>
      <c r="O69" s="47">
        <v>0</v>
      </c>
      <c r="P69" s="47">
        <v>-44</v>
      </c>
      <c r="Q69" s="47">
        <v>0</v>
      </c>
      <c r="R69" s="47">
        <v>0</v>
      </c>
      <c r="S69" s="75">
        <v>0</v>
      </c>
      <c r="U69" s="74"/>
      <c r="V69" s="75"/>
      <c r="W69">
        <v>79.05</v>
      </c>
      <c r="X69">
        <v>0</v>
      </c>
      <c r="Y69">
        <v>0.67</v>
      </c>
      <c r="Z69">
        <v>-0.8</v>
      </c>
      <c r="AA69">
        <v>11.57</v>
      </c>
      <c r="AB69">
        <v>12.53</v>
      </c>
      <c r="AC69">
        <v>1.54</v>
      </c>
      <c r="AD69">
        <v>0.28999999999999998</v>
      </c>
      <c r="AE69">
        <v>-44</v>
      </c>
    </row>
    <row r="70" spans="7:31">
      <c r="G70" t="s">
        <v>112</v>
      </c>
      <c r="H70" s="74">
        <v>64.600000000000009</v>
      </c>
      <c r="I70" s="47">
        <v>17.350000000000001</v>
      </c>
      <c r="J70" s="47">
        <v>0</v>
      </c>
      <c r="K70" s="47">
        <v>12.53</v>
      </c>
      <c r="L70" s="47">
        <v>12.24</v>
      </c>
      <c r="M70" s="75">
        <v>1.54</v>
      </c>
      <c r="N70" s="74">
        <v>0</v>
      </c>
      <c r="O70" s="47">
        <v>0</v>
      </c>
      <c r="P70" s="47">
        <v>-48</v>
      </c>
      <c r="Q70" s="47">
        <v>0</v>
      </c>
      <c r="R70" s="47">
        <v>0</v>
      </c>
      <c r="S70" s="75">
        <v>0</v>
      </c>
      <c r="U70" s="74"/>
      <c r="V70" s="75"/>
      <c r="W70">
        <v>63.64</v>
      </c>
      <c r="X70">
        <v>17.350000000000001</v>
      </c>
      <c r="Y70">
        <v>0.67</v>
      </c>
      <c r="Z70">
        <v>-0.8</v>
      </c>
      <c r="AA70">
        <v>12.24</v>
      </c>
      <c r="AB70">
        <v>12.53</v>
      </c>
      <c r="AC70">
        <v>1.54</v>
      </c>
      <c r="AD70">
        <v>0.28999999999999998</v>
      </c>
      <c r="AE70">
        <v>-48</v>
      </c>
    </row>
    <row r="71" spans="7:31">
      <c r="G71" t="s">
        <v>113</v>
      </c>
      <c r="H71" s="74">
        <v>65.550000000000011</v>
      </c>
      <c r="I71" s="47">
        <v>16.39</v>
      </c>
      <c r="J71" s="47">
        <v>0</v>
      </c>
      <c r="K71" s="47">
        <v>12.53</v>
      </c>
      <c r="L71" s="47">
        <v>12.44</v>
      </c>
      <c r="M71" s="75">
        <v>1.54</v>
      </c>
      <c r="N71" s="74">
        <v>0</v>
      </c>
      <c r="O71" s="47">
        <v>0</v>
      </c>
      <c r="P71" s="47">
        <v>-20</v>
      </c>
      <c r="Q71" s="47">
        <v>0</v>
      </c>
      <c r="R71" s="47">
        <v>0</v>
      </c>
      <c r="S71" s="75">
        <v>0</v>
      </c>
      <c r="U71" s="74"/>
      <c r="V71" s="75"/>
      <c r="W71">
        <v>64.59</v>
      </c>
      <c r="X71">
        <v>16.39</v>
      </c>
      <c r="Y71">
        <v>0.67</v>
      </c>
      <c r="Z71">
        <v>-0.8</v>
      </c>
      <c r="AA71">
        <v>12.44</v>
      </c>
      <c r="AB71">
        <v>12.53</v>
      </c>
      <c r="AC71">
        <v>1.54</v>
      </c>
      <c r="AD71">
        <v>0.28999999999999998</v>
      </c>
      <c r="AE71">
        <v>-20</v>
      </c>
    </row>
    <row r="72" spans="7:31">
      <c r="G72" t="s">
        <v>114</v>
      </c>
      <c r="H72" s="74">
        <v>80.010000000000005</v>
      </c>
      <c r="I72" s="47">
        <v>41.45</v>
      </c>
      <c r="J72" s="47">
        <v>0</v>
      </c>
      <c r="K72" s="47">
        <v>12.53</v>
      </c>
      <c r="L72" s="47">
        <v>12.15</v>
      </c>
      <c r="M72" s="75">
        <v>1.54</v>
      </c>
      <c r="N72" s="74">
        <v>0</v>
      </c>
      <c r="O72" s="47">
        <v>0</v>
      </c>
      <c r="P72" s="47">
        <v>-15</v>
      </c>
      <c r="Q72" s="47">
        <v>0</v>
      </c>
      <c r="R72" s="47">
        <v>0</v>
      </c>
      <c r="S72" s="75">
        <v>0</v>
      </c>
      <c r="U72" s="74"/>
      <c r="V72" s="75"/>
      <c r="W72">
        <v>79.05</v>
      </c>
      <c r="X72">
        <v>41.45</v>
      </c>
      <c r="Y72">
        <v>0.67</v>
      </c>
      <c r="Z72">
        <v>-0.8</v>
      </c>
      <c r="AA72">
        <v>12.15</v>
      </c>
      <c r="AB72">
        <v>12.53</v>
      </c>
      <c r="AC72">
        <v>1.54</v>
      </c>
      <c r="AD72">
        <v>0.28999999999999998</v>
      </c>
      <c r="AE72">
        <v>-15</v>
      </c>
    </row>
    <row r="73" spans="7:31">
      <c r="G73" t="s">
        <v>115</v>
      </c>
      <c r="H73" s="74">
        <v>40.49</v>
      </c>
      <c r="I73" s="47">
        <v>16.39</v>
      </c>
      <c r="J73" s="47">
        <v>0</v>
      </c>
      <c r="K73" s="47">
        <v>12.53</v>
      </c>
      <c r="L73" s="47">
        <v>12.24</v>
      </c>
      <c r="M73" s="75">
        <v>1.54</v>
      </c>
      <c r="N73" s="74">
        <v>0</v>
      </c>
      <c r="O73" s="47">
        <v>0</v>
      </c>
      <c r="P73" s="47">
        <v>-40</v>
      </c>
      <c r="Q73" s="47">
        <v>0</v>
      </c>
      <c r="R73" s="47">
        <v>0</v>
      </c>
      <c r="S73" s="75">
        <v>0</v>
      </c>
      <c r="U73" s="74"/>
      <c r="V73" s="75"/>
      <c r="W73">
        <v>39.53</v>
      </c>
      <c r="X73">
        <v>16.39</v>
      </c>
      <c r="Y73">
        <v>0.67</v>
      </c>
      <c r="Z73">
        <v>-0.8</v>
      </c>
      <c r="AA73">
        <v>12.24</v>
      </c>
      <c r="AB73">
        <v>12.53</v>
      </c>
      <c r="AC73">
        <v>1.54</v>
      </c>
      <c r="AD73">
        <v>0.28999999999999998</v>
      </c>
      <c r="AE73">
        <v>-40</v>
      </c>
    </row>
    <row r="74" spans="7:31">
      <c r="G74" t="s">
        <v>116</v>
      </c>
      <c r="H74" s="74">
        <v>41.45</v>
      </c>
      <c r="I74" s="47">
        <v>16.39</v>
      </c>
      <c r="J74" s="47">
        <v>0</v>
      </c>
      <c r="K74" s="47">
        <v>12.53</v>
      </c>
      <c r="L74" s="47">
        <v>12.63</v>
      </c>
      <c r="M74" s="75">
        <v>1.54</v>
      </c>
      <c r="N74" s="74">
        <v>0</v>
      </c>
      <c r="O74" s="47">
        <v>0</v>
      </c>
      <c r="P74" s="47">
        <v>-50</v>
      </c>
      <c r="Q74" s="47">
        <v>0</v>
      </c>
      <c r="R74" s="47">
        <v>0</v>
      </c>
      <c r="S74" s="75">
        <v>0</v>
      </c>
      <c r="U74" s="74"/>
      <c r="V74" s="75"/>
      <c r="W74">
        <v>40.49</v>
      </c>
      <c r="X74">
        <v>16.39</v>
      </c>
      <c r="Y74">
        <v>0.67</v>
      </c>
      <c r="Z74">
        <v>-0.8</v>
      </c>
      <c r="AA74">
        <v>12.63</v>
      </c>
      <c r="AB74">
        <v>12.53</v>
      </c>
      <c r="AC74">
        <v>1.54</v>
      </c>
      <c r="AD74">
        <v>0.28999999999999998</v>
      </c>
      <c r="AE74">
        <v>-50</v>
      </c>
    </row>
    <row r="75" spans="7:31">
      <c r="G75" t="s">
        <v>117</v>
      </c>
      <c r="H75" s="74">
        <v>50.81</v>
      </c>
      <c r="I75" s="47">
        <v>10.6</v>
      </c>
      <c r="J75" s="47">
        <v>0</v>
      </c>
      <c r="K75" s="47">
        <v>0</v>
      </c>
      <c r="L75" s="47">
        <v>12.82</v>
      </c>
      <c r="M75" s="75">
        <v>1.54</v>
      </c>
      <c r="N75" s="74">
        <v>0</v>
      </c>
      <c r="O75" s="47">
        <v>0</v>
      </c>
      <c r="P75" s="47">
        <v>-40</v>
      </c>
      <c r="Q75" s="47">
        <v>0</v>
      </c>
      <c r="R75" s="47">
        <v>0</v>
      </c>
      <c r="S75" s="75">
        <v>0</v>
      </c>
      <c r="U75" s="74"/>
      <c r="V75" s="75"/>
      <c r="W75">
        <v>50.14</v>
      </c>
      <c r="X75">
        <v>10.6</v>
      </c>
      <c r="Y75">
        <v>0.67</v>
      </c>
      <c r="Z75">
        <v>-0.8</v>
      </c>
      <c r="AA75">
        <v>12.82</v>
      </c>
      <c r="AB75">
        <v>0</v>
      </c>
      <c r="AC75">
        <v>1.54</v>
      </c>
      <c r="AD75">
        <v>0</v>
      </c>
      <c r="AE75">
        <v>-40</v>
      </c>
    </row>
    <row r="76" spans="7:31">
      <c r="G76" t="s">
        <v>118</v>
      </c>
      <c r="H76" s="74">
        <v>55.620000000000005</v>
      </c>
      <c r="I76" s="47">
        <v>18.32</v>
      </c>
      <c r="J76" s="47">
        <v>0</v>
      </c>
      <c r="K76" s="47">
        <v>0</v>
      </c>
      <c r="L76" s="47">
        <v>13.11</v>
      </c>
      <c r="M76" s="75">
        <v>1.54</v>
      </c>
      <c r="N76" s="74">
        <v>0</v>
      </c>
      <c r="O76" s="47">
        <v>0</v>
      </c>
      <c r="P76" s="47">
        <v>-40</v>
      </c>
      <c r="Q76" s="47">
        <v>0</v>
      </c>
      <c r="R76" s="47">
        <v>0</v>
      </c>
      <c r="S76" s="75">
        <v>0</v>
      </c>
      <c r="U76" s="74"/>
      <c r="V76" s="75"/>
      <c r="W76">
        <v>54.95</v>
      </c>
      <c r="X76">
        <v>18.32</v>
      </c>
      <c r="Y76">
        <v>0.67</v>
      </c>
      <c r="Z76">
        <v>-0.8</v>
      </c>
      <c r="AA76">
        <v>13.11</v>
      </c>
      <c r="AB76">
        <v>0</v>
      </c>
      <c r="AC76">
        <v>1.54</v>
      </c>
      <c r="AD76">
        <v>0</v>
      </c>
      <c r="AE76">
        <v>-40</v>
      </c>
    </row>
    <row r="77" spans="7:31">
      <c r="G77" t="s">
        <v>119</v>
      </c>
      <c r="H77" s="74">
        <v>51.77</v>
      </c>
      <c r="I77" s="47">
        <v>15.42</v>
      </c>
      <c r="J77" s="47">
        <v>0</v>
      </c>
      <c r="K77" s="47">
        <v>0</v>
      </c>
      <c r="L77" s="47">
        <v>12.92</v>
      </c>
      <c r="M77" s="75">
        <v>1.54</v>
      </c>
      <c r="N77" s="74">
        <v>0</v>
      </c>
      <c r="O77" s="47">
        <v>0</v>
      </c>
      <c r="P77" s="47">
        <v>-60</v>
      </c>
      <c r="Q77" s="47">
        <v>0</v>
      </c>
      <c r="R77" s="47">
        <v>0</v>
      </c>
      <c r="S77" s="75">
        <v>0</v>
      </c>
      <c r="U77" s="74"/>
      <c r="V77" s="75"/>
      <c r="W77">
        <v>51.1</v>
      </c>
      <c r="X77">
        <v>15.42</v>
      </c>
      <c r="Y77">
        <v>0.67</v>
      </c>
      <c r="Z77">
        <v>-0.8</v>
      </c>
      <c r="AA77">
        <v>12.92</v>
      </c>
      <c r="AB77">
        <v>0</v>
      </c>
      <c r="AC77">
        <v>1.54</v>
      </c>
      <c r="AD77">
        <v>0</v>
      </c>
      <c r="AE77">
        <v>-60</v>
      </c>
    </row>
    <row r="78" spans="7:31">
      <c r="G78" t="s">
        <v>120</v>
      </c>
      <c r="H78" s="74">
        <v>36.340000000000003</v>
      </c>
      <c r="I78" s="47">
        <v>0</v>
      </c>
      <c r="J78" s="47">
        <v>0</v>
      </c>
      <c r="K78" s="47">
        <v>0</v>
      </c>
      <c r="L78" s="47">
        <v>12.63</v>
      </c>
      <c r="M78" s="75">
        <v>6.07</v>
      </c>
      <c r="N78" s="74">
        <v>0</v>
      </c>
      <c r="O78" s="47">
        <v>0</v>
      </c>
      <c r="P78" s="47">
        <v>-75</v>
      </c>
      <c r="Q78" s="47">
        <v>0</v>
      </c>
      <c r="R78" s="47">
        <v>0</v>
      </c>
      <c r="S78" s="75">
        <v>0</v>
      </c>
      <c r="U78" s="74"/>
      <c r="V78" s="75"/>
      <c r="W78">
        <v>35.67</v>
      </c>
      <c r="X78">
        <v>0</v>
      </c>
      <c r="Y78">
        <v>0.67</v>
      </c>
      <c r="Z78">
        <v>-0.8</v>
      </c>
      <c r="AA78">
        <v>12.63</v>
      </c>
      <c r="AB78">
        <v>0</v>
      </c>
      <c r="AC78">
        <v>6.07</v>
      </c>
      <c r="AD78">
        <v>0</v>
      </c>
      <c r="AE78">
        <v>-75</v>
      </c>
    </row>
    <row r="79" spans="7:31">
      <c r="G79" t="s">
        <v>121</v>
      </c>
      <c r="H79" s="74">
        <v>24.39</v>
      </c>
      <c r="I79" s="47">
        <v>3.86</v>
      </c>
      <c r="J79" s="47">
        <v>0</v>
      </c>
      <c r="K79" s="47">
        <v>0</v>
      </c>
      <c r="L79" s="47">
        <v>12.34</v>
      </c>
      <c r="M79" s="75">
        <v>1.54</v>
      </c>
      <c r="N79" s="74">
        <v>0</v>
      </c>
      <c r="O79" s="47">
        <v>0</v>
      </c>
      <c r="P79" s="47">
        <v>-60</v>
      </c>
      <c r="Q79" s="47">
        <v>0</v>
      </c>
      <c r="R79" s="47">
        <v>0</v>
      </c>
      <c r="S79" s="75">
        <v>0</v>
      </c>
      <c r="U79" s="74"/>
      <c r="V79" s="75"/>
      <c r="W79">
        <v>24.1</v>
      </c>
      <c r="X79">
        <v>3.86</v>
      </c>
      <c r="Y79">
        <v>0.28999999999999998</v>
      </c>
      <c r="Z79">
        <v>-0.8</v>
      </c>
      <c r="AA79">
        <v>12.34</v>
      </c>
      <c r="AB79">
        <v>0</v>
      </c>
      <c r="AC79">
        <v>1.54</v>
      </c>
      <c r="AD79">
        <v>0</v>
      </c>
      <c r="AE79">
        <v>-60</v>
      </c>
    </row>
    <row r="80" spans="7:31">
      <c r="G80" t="s">
        <v>122</v>
      </c>
      <c r="H80" s="74">
        <v>35</v>
      </c>
      <c r="I80" s="47">
        <v>19.28</v>
      </c>
      <c r="J80" s="47">
        <v>0</v>
      </c>
      <c r="K80" s="47">
        <v>0</v>
      </c>
      <c r="L80" s="47">
        <v>11.95</v>
      </c>
      <c r="M80" s="75">
        <v>1.54</v>
      </c>
      <c r="N80" s="74">
        <v>0</v>
      </c>
      <c r="O80" s="47">
        <v>0</v>
      </c>
      <c r="P80" s="47">
        <v>-55</v>
      </c>
      <c r="Q80" s="47">
        <v>0</v>
      </c>
      <c r="R80" s="47">
        <v>0</v>
      </c>
      <c r="S80" s="75">
        <v>0</v>
      </c>
      <c r="U80" s="74"/>
      <c r="V80" s="75"/>
      <c r="W80">
        <v>34.71</v>
      </c>
      <c r="X80">
        <v>19.28</v>
      </c>
      <c r="Y80">
        <v>0.28999999999999998</v>
      </c>
      <c r="Z80">
        <v>-0.8</v>
      </c>
      <c r="AA80">
        <v>11.95</v>
      </c>
      <c r="AB80">
        <v>0</v>
      </c>
      <c r="AC80">
        <v>1.54</v>
      </c>
      <c r="AD80">
        <v>0</v>
      </c>
      <c r="AE80">
        <v>-55</v>
      </c>
    </row>
    <row r="81" spans="7:31">
      <c r="G81" t="s">
        <v>123</v>
      </c>
      <c r="H81" s="74">
        <v>13.109999999999998</v>
      </c>
      <c r="I81" s="47">
        <v>9.64</v>
      </c>
      <c r="J81" s="47">
        <v>0</v>
      </c>
      <c r="K81" s="47">
        <v>0</v>
      </c>
      <c r="L81" s="47">
        <v>11.57</v>
      </c>
      <c r="M81" s="75">
        <v>1.54</v>
      </c>
      <c r="N81" s="74">
        <v>0</v>
      </c>
      <c r="O81" s="47">
        <v>0</v>
      </c>
      <c r="P81" s="47">
        <v>-25</v>
      </c>
      <c r="Q81" s="47">
        <v>0</v>
      </c>
      <c r="R81" s="47">
        <v>0</v>
      </c>
      <c r="S81" s="75">
        <v>0</v>
      </c>
      <c r="U81" s="74"/>
      <c r="V81" s="75"/>
      <c r="W81">
        <v>12.53</v>
      </c>
      <c r="X81">
        <v>9.64</v>
      </c>
      <c r="Y81">
        <v>0.28999999999999998</v>
      </c>
      <c r="Z81">
        <v>-0.8</v>
      </c>
      <c r="AA81">
        <v>11.57</v>
      </c>
      <c r="AB81">
        <v>0</v>
      </c>
      <c r="AC81">
        <v>1.54</v>
      </c>
      <c r="AD81">
        <v>0.28999999999999998</v>
      </c>
      <c r="AE81">
        <v>-25</v>
      </c>
    </row>
    <row r="82" spans="7:31">
      <c r="G82" t="s">
        <v>124</v>
      </c>
      <c r="H82" s="74">
        <v>0.57999999999999996</v>
      </c>
      <c r="I82" s="47">
        <v>4.82</v>
      </c>
      <c r="J82" s="47">
        <v>0</v>
      </c>
      <c r="K82" s="47">
        <v>0</v>
      </c>
      <c r="L82" s="47">
        <v>11.09</v>
      </c>
      <c r="M82" s="75">
        <v>1.54</v>
      </c>
      <c r="N82" s="74">
        <v>0</v>
      </c>
      <c r="O82" s="47">
        <v>0</v>
      </c>
      <c r="P82" s="47">
        <v>-25</v>
      </c>
      <c r="Q82" s="47">
        <v>0</v>
      </c>
      <c r="R82" s="47">
        <v>0</v>
      </c>
      <c r="S82" s="75">
        <v>0</v>
      </c>
      <c r="U82" s="74"/>
      <c r="V82" s="75"/>
      <c r="W82">
        <v>0</v>
      </c>
      <c r="X82">
        <v>4.82</v>
      </c>
      <c r="Y82">
        <v>0.28999999999999998</v>
      </c>
      <c r="Z82">
        <v>-0.8</v>
      </c>
      <c r="AA82">
        <v>11.09</v>
      </c>
      <c r="AB82">
        <v>0</v>
      </c>
      <c r="AC82">
        <v>1.54</v>
      </c>
      <c r="AD82">
        <v>0.28999999999999998</v>
      </c>
      <c r="AE82">
        <v>-25</v>
      </c>
    </row>
    <row r="83" spans="7:31">
      <c r="G83" t="s">
        <v>125</v>
      </c>
      <c r="H83" s="74">
        <v>41.07</v>
      </c>
      <c r="I83" s="47">
        <v>33.74</v>
      </c>
      <c r="J83" s="47">
        <v>0</v>
      </c>
      <c r="K83" s="47">
        <v>0</v>
      </c>
      <c r="L83" s="47">
        <v>10.6</v>
      </c>
      <c r="M83" s="75">
        <v>1.54</v>
      </c>
      <c r="N83" s="74">
        <v>0</v>
      </c>
      <c r="O83" s="47">
        <v>0</v>
      </c>
      <c r="P83" s="47">
        <v>-10</v>
      </c>
      <c r="Q83" s="47">
        <v>0</v>
      </c>
      <c r="R83" s="47">
        <v>0</v>
      </c>
      <c r="S83" s="75">
        <v>0</v>
      </c>
      <c r="U83" s="74"/>
      <c r="V83" s="75"/>
      <c r="W83">
        <v>40.49</v>
      </c>
      <c r="X83">
        <v>33.74</v>
      </c>
      <c r="Y83">
        <v>0.28999999999999998</v>
      </c>
      <c r="Z83">
        <v>-0.8</v>
      </c>
      <c r="AA83">
        <v>10.6</v>
      </c>
      <c r="AB83">
        <v>0</v>
      </c>
      <c r="AC83">
        <v>1.54</v>
      </c>
      <c r="AD83">
        <v>0.28999999999999998</v>
      </c>
      <c r="AE83">
        <v>-10</v>
      </c>
    </row>
    <row r="84" spans="7:31">
      <c r="G84" t="s">
        <v>126</v>
      </c>
      <c r="H84" s="74">
        <v>70.960000000000008</v>
      </c>
      <c r="I84" s="47">
        <v>53.02</v>
      </c>
      <c r="J84" s="47">
        <v>0</v>
      </c>
      <c r="K84" s="47">
        <v>0</v>
      </c>
      <c r="L84" s="47">
        <v>10.6</v>
      </c>
      <c r="M84" s="75">
        <v>1.54</v>
      </c>
      <c r="N84" s="74">
        <v>0</v>
      </c>
      <c r="O84" s="47">
        <v>0</v>
      </c>
      <c r="P84" s="47">
        <v>-7</v>
      </c>
      <c r="Q84" s="47">
        <v>0</v>
      </c>
      <c r="R84" s="47">
        <v>0</v>
      </c>
      <c r="S84" s="75">
        <v>0</v>
      </c>
      <c r="U84" s="74"/>
      <c r="V84" s="75"/>
      <c r="W84">
        <v>70.38</v>
      </c>
      <c r="X84">
        <v>53.02</v>
      </c>
      <c r="Y84">
        <v>0.28999999999999998</v>
      </c>
      <c r="Z84">
        <v>-0.8</v>
      </c>
      <c r="AA84">
        <v>10.6</v>
      </c>
      <c r="AB84">
        <v>0</v>
      </c>
      <c r="AC84">
        <v>1.54</v>
      </c>
      <c r="AD84">
        <v>0.28999999999999998</v>
      </c>
      <c r="AE84">
        <v>-7</v>
      </c>
    </row>
    <row r="85" spans="7:31">
      <c r="G85" t="s">
        <v>127</v>
      </c>
      <c r="H85" s="74">
        <v>67.490000000000009</v>
      </c>
      <c r="I85" s="47">
        <v>28.92</v>
      </c>
      <c r="J85" s="47">
        <v>19.28</v>
      </c>
      <c r="K85" s="47">
        <v>0</v>
      </c>
      <c r="L85" s="47">
        <v>10.6</v>
      </c>
      <c r="M85" s="75">
        <v>1.54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/>
      <c r="W85">
        <v>66.53</v>
      </c>
      <c r="X85">
        <v>28.92</v>
      </c>
      <c r="Y85">
        <v>0.67</v>
      </c>
      <c r="Z85">
        <v>-0.8</v>
      </c>
      <c r="AA85">
        <v>10.6</v>
      </c>
      <c r="AB85">
        <v>0</v>
      </c>
      <c r="AC85">
        <v>1.54</v>
      </c>
      <c r="AD85">
        <v>0.28999999999999998</v>
      </c>
      <c r="AE85">
        <v>19.28</v>
      </c>
    </row>
    <row r="86" spans="7:31">
      <c r="G86" t="s">
        <v>128</v>
      </c>
      <c r="H86" s="74">
        <v>46.27</v>
      </c>
      <c r="I86" s="47">
        <v>23.14</v>
      </c>
      <c r="J86" s="47">
        <v>4.82</v>
      </c>
      <c r="K86" s="47">
        <v>0</v>
      </c>
      <c r="L86" s="47">
        <v>9.64</v>
      </c>
      <c r="M86" s="75">
        <v>1.54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/>
      <c r="W86">
        <v>45.31</v>
      </c>
      <c r="X86">
        <v>23.14</v>
      </c>
      <c r="Y86">
        <v>0.67</v>
      </c>
      <c r="Z86">
        <v>-0.8</v>
      </c>
      <c r="AA86">
        <v>9.64</v>
      </c>
      <c r="AB86">
        <v>0</v>
      </c>
      <c r="AC86">
        <v>1.54</v>
      </c>
      <c r="AD86">
        <v>0.28999999999999998</v>
      </c>
      <c r="AE86">
        <v>4.82</v>
      </c>
    </row>
    <row r="87" spans="7:31">
      <c r="G87" t="s">
        <v>129</v>
      </c>
      <c r="H87" s="74">
        <v>118.57000000000001</v>
      </c>
      <c r="I87" s="47">
        <v>16.39</v>
      </c>
      <c r="J87" s="47">
        <v>0</v>
      </c>
      <c r="K87" s="47">
        <v>0</v>
      </c>
      <c r="L87" s="47">
        <v>9.74</v>
      </c>
      <c r="M87" s="75">
        <v>1.54</v>
      </c>
      <c r="N87" s="74">
        <v>0</v>
      </c>
      <c r="O87" s="47">
        <v>0</v>
      </c>
      <c r="P87" s="47">
        <v>-10</v>
      </c>
      <c r="Q87" s="47">
        <v>0</v>
      </c>
      <c r="R87" s="47">
        <v>0</v>
      </c>
      <c r="S87" s="75">
        <v>0</v>
      </c>
      <c r="U87" s="74"/>
      <c r="V87" s="75"/>
      <c r="W87">
        <v>117.61</v>
      </c>
      <c r="X87">
        <v>16.39</v>
      </c>
      <c r="Y87">
        <v>0.67</v>
      </c>
      <c r="Z87">
        <v>-0.8</v>
      </c>
      <c r="AA87">
        <v>9.74</v>
      </c>
      <c r="AB87">
        <v>0</v>
      </c>
      <c r="AC87">
        <v>1.54</v>
      </c>
      <c r="AD87">
        <v>0.28999999999999998</v>
      </c>
      <c r="AE87">
        <v>-10</v>
      </c>
    </row>
    <row r="88" spans="7:31">
      <c r="G88" t="s">
        <v>130</v>
      </c>
      <c r="H88" s="74">
        <v>107.01</v>
      </c>
      <c r="I88" s="47">
        <v>25.06</v>
      </c>
      <c r="J88" s="47">
        <v>0</v>
      </c>
      <c r="K88" s="47">
        <v>0</v>
      </c>
      <c r="L88" s="47">
        <v>9.5399999999999991</v>
      </c>
      <c r="M88" s="75">
        <v>1.54</v>
      </c>
      <c r="N88" s="74">
        <v>0</v>
      </c>
      <c r="O88" s="47">
        <v>0</v>
      </c>
      <c r="P88" s="47">
        <v>-15</v>
      </c>
      <c r="Q88" s="47">
        <v>0</v>
      </c>
      <c r="R88" s="47">
        <v>0</v>
      </c>
      <c r="S88" s="75">
        <v>0</v>
      </c>
      <c r="U88" s="74"/>
      <c r="V88" s="75"/>
      <c r="W88">
        <v>106.05</v>
      </c>
      <c r="X88">
        <v>25.06</v>
      </c>
      <c r="Y88">
        <v>0.67</v>
      </c>
      <c r="Z88">
        <v>-0.8</v>
      </c>
      <c r="AA88">
        <v>9.5399999999999991</v>
      </c>
      <c r="AB88">
        <v>0</v>
      </c>
      <c r="AC88">
        <v>1.54</v>
      </c>
      <c r="AD88">
        <v>0.28999999999999998</v>
      </c>
      <c r="AE88">
        <v>-15</v>
      </c>
    </row>
    <row r="89" spans="7:31">
      <c r="G89" t="s">
        <v>131</v>
      </c>
      <c r="H89" s="74">
        <v>79.050000000000011</v>
      </c>
      <c r="I89" s="47">
        <v>17.350000000000001</v>
      </c>
      <c r="J89" s="47">
        <v>0</v>
      </c>
      <c r="K89" s="47">
        <v>0</v>
      </c>
      <c r="L89" s="47">
        <v>9.93</v>
      </c>
      <c r="M89" s="75">
        <v>1.54</v>
      </c>
      <c r="N89" s="74">
        <v>0</v>
      </c>
      <c r="O89" s="47">
        <v>0</v>
      </c>
      <c r="P89" s="47">
        <v>-25</v>
      </c>
      <c r="Q89" s="47">
        <v>0</v>
      </c>
      <c r="R89" s="47">
        <v>0</v>
      </c>
      <c r="S89" s="75">
        <v>0</v>
      </c>
      <c r="U89" s="74"/>
      <c r="V89" s="75"/>
      <c r="W89">
        <v>78.09</v>
      </c>
      <c r="X89">
        <v>17.350000000000001</v>
      </c>
      <c r="Y89">
        <v>0.67</v>
      </c>
      <c r="Z89">
        <v>-0.8</v>
      </c>
      <c r="AA89">
        <v>9.93</v>
      </c>
      <c r="AB89">
        <v>0</v>
      </c>
      <c r="AC89">
        <v>1.54</v>
      </c>
      <c r="AD89">
        <v>0.28999999999999998</v>
      </c>
      <c r="AE89">
        <v>-25</v>
      </c>
    </row>
    <row r="90" spans="7:31">
      <c r="G90" t="s">
        <v>132</v>
      </c>
      <c r="H90" s="74">
        <v>84.830000000000013</v>
      </c>
      <c r="I90" s="47">
        <v>9.64</v>
      </c>
      <c r="J90" s="47">
        <v>0</v>
      </c>
      <c r="K90" s="47">
        <v>0</v>
      </c>
      <c r="L90" s="47">
        <v>9.64</v>
      </c>
      <c r="M90" s="75">
        <v>1.54</v>
      </c>
      <c r="N90" s="74">
        <v>0</v>
      </c>
      <c r="O90" s="47">
        <v>0</v>
      </c>
      <c r="P90" s="47">
        <v>-30</v>
      </c>
      <c r="Q90" s="47">
        <v>0</v>
      </c>
      <c r="R90" s="47">
        <v>0</v>
      </c>
      <c r="S90" s="75">
        <v>0</v>
      </c>
      <c r="U90" s="74"/>
      <c r="V90" s="75"/>
      <c r="W90">
        <v>83.87</v>
      </c>
      <c r="X90">
        <v>9.64</v>
      </c>
      <c r="Y90">
        <v>0.67</v>
      </c>
      <c r="Z90">
        <v>-0.8</v>
      </c>
      <c r="AA90">
        <v>9.64</v>
      </c>
      <c r="AB90">
        <v>0</v>
      </c>
      <c r="AC90">
        <v>1.54</v>
      </c>
      <c r="AD90">
        <v>0.28999999999999998</v>
      </c>
      <c r="AE90">
        <v>-30</v>
      </c>
    </row>
    <row r="91" spans="7:31">
      <c r="G91" t="s">
        <v>133</v>
      </c>
      <c r="H91" s="74">
        <v>112.80000000000001</v>
      </c>
      <c r="I91" s="47">
        <v>55.91</v>
      </c>
      <c r="J91" s="47">
        <v>0</v>
      </c>
      <c r="K91" s="47">
        <v>0</v>
      </c>
      <c r="L91" s="47">
        <v>9.25</v>
      </c>
      <c r="M91" s="75">
        <v>1.54</v>
      </c>
      <c r="N91" s="74">
        <v>0</v>
      </c>
      <c r="O91" s="47">
        <v>0</v>
      </c>
      <c r="P91" s="47">
        <v>-25</v>
      </c>
      <c r="Q91" s="47">
        <v>0</v>
      </c>
      <c r="R91" s="47">
        <v>0</v>
      </c>
      <c r="S91" s="75">
        <v>0</v>
      </c>
      <c r="U91" s="74"/>
      <c r="V91" s="75"/>
      <c r="W91">
        <v>111.84</v>
      </c>
      <c r="X91">
        <v>55.91</v>
      </c>
      <c r="Y91">
        <v>0.67</v>
      </c>
      <c r="Z91">
        <v>-1.8</v>
      </c>
      <c r="AA91">
        <v>9.25</v>
      </c>
      <c r="AB91">
        <v>0</v>
      </c>
      <c r="AC91">
        <v>1.54</v>
      </c>
      <c r="AD91">
        <v>0.28999999999999998</v>
      </c>
      <c r="AE91">
        <v>-25</v>
      </c>
    </row>
    <row r="92" spans="7:31">
      <c r="G92" t="s">
        <v>134</v>
      </c>
      <c r="H92" s="74">
        <v>124.36000000000001</v>
      </c>
      <c r="I92" s="47">
        <v>53.02</v>
      </c>
      <c r="J92" s="47">
        <v>0</v>
      </c>
      <c r="K92" s="47">
        <v>0</v>
      </c>
      <c r="L92" s="47">
        <v>8.48</v>
      </c>
      <c r="M92" s="75">
        <v>1.54</v>
      </c>
      <c r="N92" s="74">
        <v>0</v>
      </c>
      <c r="O92" s="47">
        <v>0</v>
      </c>
      <c r="P92" s="47">
        <v>-20</v>
      </c>
      <c r="Q92" s="47">
        <v>0</v>
      </c>
      <c r="R92" s="47">
        <v>0</v>
      </c>
      <c r="S92" s="75">
        <v>0</v>
      </c>
      <c r="U92" s="74"/>
      <c r="V92" s="75"/>
      <c r="W92">
        <v>123.4</v>
      </c>
      <c r="X92">
        <v>53.02</v>
      </c>
      <c r="Y92">
        <v>0.67</v>
      </c>
      <c r="Z92">
        <v>-1.8</v>
      </c>
      <c r="AA92">
        <v>8.48</v>
      </c>
      <c r="AB92">
        <v>0</v>
      </c>
      <c r="AC92">
        <v>1.54</v>
      </c>
      <c r="AD92">
        <v>0.28999999999999998</v>
      </c>
      <c r="AE92">
        <v>-20</v>
      </c>
    </row>
    <row r="93" spans="7:31">
      <c r="G93" t="s">
        <v>135</v>
      </c>
      <c r="H93" s="74">
        <v>103.15</v>
      </c>
      <c r="I93" s="47">
        <v>37.6</v>
      </c>
      <c r="J93" s="47">
        <v>0</v>
      </c>
      <c r="K93" s="47">
        <v>0</v>
      </c>
      <c r="L93" s="47">
        <v>8.2899999999999991</v>
      </c>
      <c r="M93" s="75">
        <v>1.54</v>
      </c>
      <c r="N93" s="74">
        <v>0</v>
      </c>
      <c r="O93" s="47">
        <v>0</v>
      </c>
      <c r="P93" s="47">
        <v>-10</v>
      </c>
      <c r="Q93" s="47">
        <v>0</v>
      </c>
      <c r="R93" s="47">
        <v>0</v>
      </c>
      <c r="S93" s="75">
        <v>0</v>
      </c>
      <c r="U93" s="74"/>
      <c r="V93" s="75"/>
      <c r="W93">
        <v>102.19</v>
      </c>
      <c r="X93">
        <v>37.6</v>
      </c>
      <c r="Y93">
        <v>0.67</v>
      </c>
      <c r="Z93">
        <v>-1.8</v>
      </c>
      <c r="AA93">
        <v>8.2899999999999991</v>
      </c>
      <c r="AB93">
        <v>0</v>
      </c>
      <c r="AC93">
        <v>1.54</v>
      </c>
      <c r="AD93">
        <v>0.28999999999999998</v>
      </c>
      <c r="AE93">
        <v>-10</v>
      </c>
    </row>
    <row r="94" spans="7:31">
      <c r="G94" t="s">
        <v>136</v>
      </c>
      <c r="H94" s="74">
        <v>104.11000000000001</v>
      </c>
      <c r="I94" s="47">
        <v>37.6</v>
      </c>
      <c r="J94" s="47">
        <v>0</v>
      </c>
      <c r="K94" s="47">
        <v>0</v>
      </c>
      <c r="L94" s="47">
        <v>8</v>
      </c>
      <c r="M94" s="75">
        <v>1.54</v>
      </c>
      <c r="N94" s="74">
        <v>0</v>
      </c>
      <c r="O94" s="47">
        <v>0</v>
      </c>
      <c r="P94" s="47">
        <v>-5</v>
      </c>
      <c r="Q94" s="47">
        <v>0</v>
      </c>
      <c r="R94" s="47">
        <v>0</v>
      </c>
      <c r="S94" s="75">
        <v>0</v>
      </c>
      <c r="U94" s="74"/>
      <c r="V94" s="75"/>
      <c r="W94">
        <v>103.15</v>
      </c>
      <c r="X94">
        <v>37.6</v>
      </c>
      <c r="Y94">
        <v>0.67</v>
      </c>
      <c r="Z94">
        <v>-1.8</v>
      </c>
      <c r="AA94">
        <v>8</v>
      </c>
      <c r="AB94">
        <v>0</v>
      </c>
      <c r="AC94">
        <v>1.54</v>
      </c>
      <c r="AD94">
        <v>0.28999999999999998</v>
      </c>
      <c r="AE94">
        <v>-5</v>
      </c>
    </row>
    <row r="95" spans="7:31">
      <c r="G95" t="s">
        <v>137</v>
      </c>
      <c r="H95" s="74">
        <v>94.48</v>
      </c>
      <c r="I95" s="47">
        <v>51.09</v>
      </c>
      <c r="J95" s="47">
        <v>0</v>
      </c>
      <c r="K95" s="47">
        <v>0</v>
      </c>
      <c r="L95" s="47">
        <v>7.42</v>
      </c>
      <c r="M95" s="75">
        <v>1.54</v>
      </c>
      <c r="N95" s="74">
        <v>0</v>
      </c>
      <c r="O95" s="47">
        <v>0</v>
      </c>
      <c r="P95" s="47">
        <v>-10</v>
      </c>
      <c r="Q95" s="47">
        <v>0</v>
      </c>
      <c r="R95" s="47">
        <v>0</v>
      </c>
      <c r="S95" s="75">
        <v>0</v>
      </c>
      <c r="U95" s="74"/>
      <c r="V95" s="75"/>
      <c r="W95">
        <v>93.52</v>
      </c>
      <c r="X95">
        <v>51.09</v>
      </c>
      <c r="Y95">
        <v>0.67</v>
      </c>
      <c r="Z95">
        <v>-1.8</v>
      </c>
      <c r="AA95">
        <v>7.42</v>
      </c>
      <c r="AB95">
        <v>0</v>
      </c>
      <c r="AC95">
        <v>1.54</v>
      </c>
      <c r="AD95">
        <v>0.28999999999999998</v>
      </c>
      <c r="AE95">
        <v>-10</v>
      </c>
    </row>
    <row r="96" spans="7:31">
      <c r="G96" t="s">
        <v>138</v>
      </c>
      <c r="H96" s="74">
        <v>89.660000000000011</v>
      </c>
      <c r="I96" s="47">
        <v>46.27</v>
      </c>
      <c r="J96" s="47">
        <v>0</v>
      </c>
      <c r="K96" s="47">
        <v>0</v>
      </c>
      <c r="L96" s="47">
        <v>7.13</v>
      </c>
      <c r="M96" s="75">
        <v>1.54</v>
      </c>
      <c r="N96" s="74">
        <v>0</v>
      </c>
      <c r="O96" s="47">
        <v>0</v>
      </c>
      <c r="P96" s="47">
        <v>-10</v>
      </c>
      <c r="Q96" s="47">
        <v>0</v>
      </c>
      <c r="R96" s="47">
        <v>0</v>
      </c>
      <c r="S96" s="75">
        <v>0</v>
      </c>
      <c r="U96" s="74"/>
      <c r="V96" s="75"/>
      <c r="W96">
        <v>88.7</v>
      </c>
      <c r="X96">
        <v>46.27</v>
      </c>
      <c r="Y96">
        <v>0.67</v>
      </c>
      <c r="Z96">
        <v>-1.8</v>
      </c>
      <c r="AA96">
        <v>7.13</v>
      </c>
      <c r="AB96">
        <v>0</v>
      </c>
      <c r="AC96">
        <v>1.54</v>
      </c>
      <c r="AD96">
        <v>0.28999999999999998</v>
      </c>
      <c r="AE96">
        <v>-10</v>
      </c>
    </row>
    <row r="97" spans="1:83">
      <c r="G97" t="s">
        <v>139</v>
      </c>
      <c r="H97" s="74">
        <v>79.050000000000011</v>
      </c>
      <c r="I97" s="47">
        <v>46.27</v>
      </c>
      <c r="J97" s="47">
        <v>0</v>
      </c>
      <c r="K97" s="47">
        <v>0</v>
      </c>
      <c r="L97" s="47">
        <v>6.94</v>
      </c>
      <c r="M97" s="75">
        <v>1.54</v>
      </c>
      <c r="N97" s="74">
        <v>0</v>
      </c>
      <c r="O97" s="47">
        <v>0</v>
      </c>
      <c r="P97" s="47">
        <v>-17</v>
      </c>
      <c r="Q97" s="47">
        <v>0</v>
      </c>
      <c r="R97" s="47">
        <v>0</v>
      </c>
      <c r="S97" s="75">
        <v>0</v>
      </c>
      <c r="U97" s="74"/>
      <c r="V97" s="75"/>
      <c r="W97">
        <v>78.09</v>
      </c>
      <c r="X97">
        <v>46.27</v>
      </c>
      <c r="Y97">
        <v>0.67</v>
      </c>
      <c r="Z97">
        <v>-1.8</v>
      </c>
      <c r="AA97">
        <v>6.94</v>
      </c>
      <c r="AB97">
        <v>0</v>
      </c>
      <c r="AC97">
        <v>1.54</v>
      </c>
      <c r="AD97">
        <v>0.28999999999999998</v>
      </c>
      <c r="AE97">
        <v>-17</v>
      </c>
    </row>
    <row r="98" spans="1:83">
      <c r="G98" t="s">
        <v>140</v>
      </c>
      <c r="H98" s="74">
        <v>63.63</v>
      </c>
      <c r="I98" s="47">
        <v>44.34</v>
      </c>
      <c r="J98" s="47">
        <v>0</v>
      </c>
      <c r="K98" s="47">
        <v>0</v>
      </c>
      <c r="L98" s="47">
        <v>6.56</v>
      </c>
      <c r="M98" s="75">
        <v>1.54</v>
      </c>
      <c r="N98" s="74">
        <v>0</v>
      </c>
      <c r="O98" s="47">
        <v>0</v>
      </c>
      <c r="P98" s="47">
        <v>-17</v>
      </c>
      <c r="Q98" s="47">
        <v>0</v>
      </c>
      <c r="R98" s="47">
        <v>0</v>
      </c>
      <c r="S98" s="75">
        <v>0</v>
      </c>
      <c r="U98" s="74"/>
      <c r="V98" s="75"/>
      <c r="W98">
        <v>62.67</v>
      </c>
      <c r="X98">
        <v>44.34</v>
      </c>
      <c r="Y98">
        <v>0.67</v>
      </c>
      <c r="Z98">
        <v>-1.8</v>
      </c>
      <c r="AA98">
        <v>6.56</v>
      </c>
      <c r="AB98">
        <v>0</v>
      </c>
      <c r="AC98">
        <v>1.54</v>
      </c>
      <c r="AD98">
        <v>0.28999999999999998</v>
      </c>
      <c r="AE98">
        <v>-17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1.8713725000000003</v>
      </c>
      <c r="I99" s="70">
        <f t="shared" ref="I99:BQ99" si="1">SUM(I3:I98)/4000</f>
        <v>0.22003500000000001</v>
      </c>
      <c r="J99" s="70">
        <f t="shared" si="1"/>
        <v>3.2774999999999999E-2</v>
      </c>
      <c r="K99" s="70">
        <f t="shared" si="1"/>
        <v>8.1447499999999964E-2</v>
      </c>
      <c r="L99" s="70">
        <f t="shared" si="1"/>
        <v>0.2424675</v>
      </c>
      <c r="M99" s="70">
        <f t="shared" si="1"/>
        <v>3.2032500000000047E-2</v>
      </c>
      <c r="N99" s="69">
        <f t="shared" si="1"/>
        <v>-1.4999999999999999E-2</v>
      </c>
      <c r="O99" s="70">
        <f t="shared" si="1"/>
        <v>-0.36875000000000002</v>
      </c>
      <c r="P99" s="70">
        <f t="shared" si="1"/>
        <v>-0.95150000000000001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1.8343375000000002</v>
      </c>
      <c r="X99">
        <f t="shared" si="1"/>
        <v>-0.14871499999999999</v>
      </c>
      <c r="Y99">
        <f t="shared" si="1"/>
        <v>1.5510000000000027E-2</v>
      </c>
      <c r="Z99">
        <f t="shared" si="1"/>
        <v>-3.0199999999999946E-2</v>
      </c>
      <c r="AA99">
        <f t="shared" si="1"/>
        <v>0.2424675</v>
      </c>
      <c r="AB99">
        <f t="shared" si="1"/>
        <v>8.1447499999999964E-2</v>
      </c>
      <c r="AC99">
        <f t="shared" si="1"/>
        <v>3.2032500000000047E-2</v>
      </c>
      <c r="AD99">
        <f t="shared" si="1"/>
        <v>6.5249999999999874E-3</v>
      </c>
      <c r="AE99">
        <f t="shared" si="1"/>
        <v>-0.91872499999999979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45580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45580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575</v>
      </c>
      <c r="Z2" t="s">
        <v>436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154.24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575</v>
      </c>
      <c r="U3" s="74"/>
      <c r="V3" s="75"/>
      <c r="W3">
        <v>0</v>
      </c>
      <c r="X3">
        <v>154.24</v>
      </c>
      <c r="Y3">
        <v>-5.5</v>
      </c>
      <c r="Z3">
        <v>0</v>
      </c>
    </row>
    <row r="4" spans="1:26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0</v>
      </c>
      <c r="I4" s="47">
        <v>144.6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/>
      <c r="V4" s="75"/>
      <c r="W4">
        <v>0</v>
      </c>
      <c r="X4">
        <v>144.6</v>
      </c>
      <c r="Y4">
        <v>-5.5</v>
      </c>
      <c r="Z4">
        <v>0</v>
      </c>
    </row>
    <row r="5" spans="1:26">
      <c r="A5" s="113" t="s">
        <v>537</v>
      </c>
      <c r="B5" t="s">
        <v>378</v>
      </c>
      <c r="D5" t="s">
        <v>437</v>
      </c>
      <c r="G5" t="s">
        <v>47</v>
      </c>
      <c r="H5" s="74">
        <v>0</v>
      </c>
      <c r="I5" s="47">
        <v>125.32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/>
      <c r="V5" s="75"/>
      <c r="W5">
        <v>0</v>
      </c>
      <c r="X5">
        <v>125.32</v>
      </c>
      <c r="Y5">
        <v>-5.5</v>
      </c>
      <c r="Z5">
        <v>0</v>
      </c>
    </row>
    <row r="6" spans="1:26">
      <c r="A6" s="113" t="s">
        <v>538</v>
      </c>
      <c r="B6" t="s">
        <v>378</v>
      </c>
      <c r="G6" t="s">
        <v>48</v>
      </c>
      <c r="H6" s="74">
        <v>0</v>
      </c>
      <c r="I6" s="47">
        <v>101.22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/>
      <c r="V6" s="75"/>
      <c r="W6">
        <v>0</v>
      </c>
      <c r="X6">
        <v>101.22</v>
      </c>
      <c r="Y6">
        <v>-5.5</v>
      </c>
      <c r="Z6">
        <v>0</v>
      </c>
    </row>
    <row r="7" spans="1:26">
      <c r="A7" t="s">
        <v>540</v>
      </c>
      <c r="G7" t="s">
        <v>49</v>
      </c>
      <c r="H7" s="74">
        <v>0</v>
      </c>
      <c r="I7" s="47">
        <v>91.58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/>
      <c r="V7" s="75"/>
      <c r="W7">
        <v>0</v>
      </c>
      <c r="X7">
        <v>91.58</v>
      </c>
      <c r="Y7">
        <v>-5.5</v>
      </c>
      <c r="Z7">
        <v>0</v>
      </c>
    </row>
    <row r="8" spans="1:26">
      <c r="G8" t="s">
        <v>50</v>
      </c>
      <c r="H8" s="74">
        <v>0</v>
      </c>
      <c r="I8" s="47">
        <v>77.12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/>
      <c r="V8" s="75"/>
      <c r="W8">
        <v>0</v>
      </c>
      <c r="X8">
        <v>77.12</v>
      </c>
      <c r="Y8">
        <v>-5.5</v>
      </c>
      <c r="Z8">
        <v>0</v>
      </c>
    </row>
    <row r="9" spans="1:26">
      <c r="G9" t="s">
        <v>51</v>
      </c>
      <c r="H9" s="74">
        <v>0</v>
      </c>
      <c r="I9" s="47">
        <v>72.3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/>
      <c r="V9" s="75"/>
      <c r="W9">
        <v>0</v>
      </c>
      <c r="X9">
        <v>72.3</v>
      </c>
      <c r="Y9">
        <v>-5.5</v>
      </c>
      <c r="Z9">
        <v>0</v>
      </c>
    </row>
    <row r="10" spans="1:26">
      <c r="G10" t="s">
        <v>52</v>
      </c>
      <c r="H10" s="74">
        <v>0</v>
      </c>
      <c r="I10" s="47">
        <v>77.12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/>
      <c r="V10" s="75"/>
      <c r="W10">
        <v>0</v>
      </c>
      <c r="X10">
        <v>77.12</v>
      </c>
      <c r="Y10">
        <v>-5.5</v>
      </c>
      <c r="Z10">
        <v>0</v>
      </c>
    </row>
    <row r="11" spans="1:26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/>
      <c r="V11" s="75"/>
      <c r="W11">
        <v>0</v>
      </c>
      <c r="X11">
        <v>0</v>
      </c>
      <c r="Y11">
        <v>-5.5</v>
      </c>
      <c r="Z11">
        <v>0</v>
      </c>
    </row>
    <row r="12" spans="1:26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/>
      <c r="V12" s="75"/>
      <c r="W12">
        <v>0</v>
      </c>
      <c r="X12">
        <v>0</v>
      </c>
      <c r="Y12">
        <v>-5.5</v>
      </c>
      <c r="Z12">
        <v>0</v>
      </c>
    </row>
    <row r="13" spans="1:26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/>
      <c r="V13" s="75"/>
      <c r="W13">
        <v>0</v>
      </c>
      <c r="X13">
        <v>0</v>
      </c>
      <c r="Y13">
        <v>-5.5</v>
      </c>
      <c r="Z13">
        <v>0</v>
      </c>
    </row>
    <row r="14" spans="1:26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/>
      <c r="V14" s="75"/>
      <c r="W14">
        <v>0</v>
      </c>
      <c r="X14">
        <v>0</v>
      </c>
      <c r="Y14">
        <v>-5.5</v>
      </c>
      <c r="Z14">
        <v>0</v>
      </c>
    </row>
    <row r="15" spans="1:26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/>
      <c r="V15" s="75"/>
      <c r="W15">
        <v>0</v>
      </c>
      <c r="X15">
        <v>0</v>
      </c>
      <c r="Y15">
        <v>-5.5</v>
      </c>
      <c r="Z15">
        <v>0</v>
      </c>
    </row>
    <row r="16" spans="1:26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/>
      <c r="V16" s="75"/>
      <c r="W16">
        <v>0</v>
      </c>
      <c r="X16">
        <v>0</v>
      </c>
      <c r="Y16">
        <v>-5.5</v>
      </c>
      <c r="Z16">
        <v>0</v>
      </c>
    </row>
    <row r="17" spans="7:26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/>
      <c r="V17" s="75"/>
      <c r="W17">
        <v>0</v>
      </c>
      <c r="X17">
        <v>0</v>
      </c>
      <c r="Y17">
        <v>-5.5</v>
      </c>
      <c r="Z17">
        <v>0</v>
      </c>
    </row>
    <row r="18" spans="7:26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/>
      <c r="V18" s="75"/>
      <c r="W18">
        <v>0</v>
      </c>
      <c r="X18">
        <v>0</v>
      </c>
      <c r="Y18">
        <v>-5.5</v>
      </c>
      <c r="Z18">
        <v>0</v>
      </c>
    </row>
    <row r="19" spans="7:26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/>
      <c r="V19" s="75"/>
      <c r="W19">
        <v>0</v>
      </c>
      <c r="X19">
        <v>0</v>
      </c>
      <c r="Y19">
        <v>-5.5</v>
      </c>
      <c r="Z19">
        <v>0</v>
      </c>
    </row>
    <row r="20" spans="7:26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/>
      <c r="V20" s="75"/>
      <c r="W20">
        <v>0</v>
      </c>
      <c r="X20">
        <v>0</v>
      </c>
      <c r="Y20">
        <v>-5.5</v>
      </c>
      <c r="Z20">
        <v>0</v>
      </c>
    </row>
    <row r="21" spans="7:26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/>
      <c r="V21" s="75"/>
      <c r="W21">
        <v>0</v>
      </c>
      <c r="X21">
        <v>0</v>
      </c>
      <c r="Y21">
        <v>-5.5</v>
      </c>
      <c r="Z21">
        <v>0</v>
      </c>
    </row>
    <row r="22" spans="7:26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/>
      <c r="V22" s="75"/>
      <c r="W22">
        <v>0</v>
      </c>
      <c r="X22">
        <v>0</v>
      </c>
      <c r="Y22">
        <v>-5.5</v>
      </c>
      <c r="Z22">
        <v>0</v>
      </c>
    </row>
    <row r="23" spans="7:26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/>
      <c r="V23" s="75"/>
      <c r="W23">
        <v>0</v>
      </c>
      <c r="X23">
        <v>0</v>
      </c>
      <c r="Y23">
        <v>-5.5</v>
      </c>
      <c r="Z23">
        <v>0</v>
      </c>
    </row>
    <row r="24" spans="7:26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/>
      <c r="V24" s="75"/>
      <c r="W24">
        <v>0</v>
      </c>
      <c r="X24">
        <v>0</v>
      </c>
      <c r="Y24">
        <v>-5.5</v>
      </c>
      <c r="Z24">
        <v>0</v>
      </c>
    </row>
    <row r="25" spans="7:26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/>
      <c r="V25" s="75"/>
      <c r="W25">
        <v>0</v>
      </c>
      <c r="X25">
        <v>0</v>
      </c>
      <c r="Y25">
        <v>-5.5</v>
      </c>
      <c r="Z25">
        <v>0</v>
      </c>
    </row>
    <row r="26" spans="7:26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/>
      <c r="V26" s="75"/>
      <c r="W26">
        <v>0</v>
      </c>
      <c r="X26">
        <v>0</v>
      </c>
      <c r="Y26">
        <v>-5.5</v>
      </c>
      <c r="Z26">
        <v>0</v>
      </c>
    </row>
    <row r="27" spans="7:26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/>
      <c r="V27" s="75"/>
      <c r="W27">
        <v>0</v>
      </c>
      <c r="X27">
        <v>0</v>
      </c>
      <c r="Y27">
        <v>-5.5</v>
      </c>
      <c r="Z27">
        <v>0</v>
      </c>
    </row>
    <row r="28" spans="7:26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/>
      <c r="V28" s="75"/>
      <c r="W28">
        <v>0</v>
      </c>
      <c r="X28">
        <v>0</v>
      </c>
      <c r="Y28">
        <v>-5.5</v>
      </c>
      <c r="Z28">
        <v>0</v>
      </c>
    </row>
    <row r="29" spans="7:26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/>
      <c r="V29" s="75"/>
      <c r="W29">
        <v>0</v>
      </c>
      <c r="X29">
        <v>0</v>
      </c>
      <c r="Y29">
        <v>-5.5</v>
      </c>
      <c r="Z29">
        <v>0</v>
      </c>
    </row>
    <row r="30" spans="7:26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/>
      <c r="V30" s="75"/>
      <c r="W30">
        <v>0</v>
      </c>
      <c r="X30">
        <v>0</v>
      </c>
      <c r="Y30">
        <v>-5.5</v>
      </c>
      <c r="Z30">
        <v>0</v>
      </c>
    </row>
    <row r="31" spans="7:26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/>
      <c r="V31" s="75"/>
      <c r="W31">
        <v>0</v>
      </c>
      <c r="X31">
        <v>0</v>
      </c>
      <c r="Y31">
        <v>-5.5</v>
      </c>
      <c r="Z31">
        <v>0</v>
      </c>
    </row>
    <row r="32" spans="7:26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/>
      <c r="V32" s="75"/>
      <c r="W32">
        <v>0</v>
      </c>
      <c r="X32">
        <v>0</v>
      </c>
      <c r="Y32">
        <v>-5.5</v>
      </c>
      <c r="Z32">
        <v>0</v>
      </c>
    </row>
    <row r="33" spans="7:26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/>
      <c r="V33" s="75"/>
      <c r="W33">
        <v>0</v>
      </c>
      <c r="X33">
        <v>0</v>
      </c>
      <c r="Y33">
        <v>-5.5</v>
      </c>
      <c r="Z33">
        <v>0</v>
      </c>
    </row>
    <row r="34" spans="7:26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/>
      <c r="V34" s="75"/>
      <c r="W34">
        <v>0</v>
      </c>
      <c r="X34">
        <v>0</v>
      </c>
      <c r="Y34">
        <v>-5.5</v>
      </c>
      <c r="Z34">
        <v>0</v>
      </c>
    </row>
    <row r="35" spans="7:26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/>
      <c r="V35" s="75"/>
      <c r="W35">
        <v>0</v>
      </c>
      <c r="X35">
        <v>0</v>
      </c>
      <c r="Y35">
        <v>-5.5</v>
      </c>
      <c r="Z35">
        <v>0</v>
      </c>
    </row>
    <row r="36" spans="7:26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5.05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/>
      <c r="V36" s="75"/>
      <c r="W36">
        <v>0</v>
      </c>
      <c r="X36">
        <v>0</v>
      </c>
      <c r="Y36">
        <v>-5.5</v>
      </c>
      <c r="Z36">
        <v>5.05</v>
      </c>
    </row>
    <row r="37" spans="7:26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10.6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/>
      <c r="V37" s="75"/>
      <c r="W37">
        <v>0</v>
      </c>
      <c r="X37">
        <v>0</v>
      </c>
      <c r="Y37">
        <v>-5.5</v>
      </c>
      <c r="Z37">
        <v>10.6</v>
      </c>
    </row>
    <row r="38" spans="7:26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10.31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/>
      <c r="V38" s="75"/>
      <c r="W38">
        <v>0</v>
      </c>
      <c r="X38">
        <v>0</v>
      </c>
      <c r="Y38">
        <v>-5.5</v>
      </c>
      <c r="Z38">
        <v>10.31</v>
      </c>
    </row>
    <row r="39" spans="7:26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8.9700000000000006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/>
      <c r="V39" s="75"/>
      <c r="W39">
        <v>0</v>
      </c>
      <c r="X39">
        <v>0</v>
      </c>
      <c r="Y39">
        <v>-5.5</v>
      </c>
      <c r="Z39">
        <v>8.9700000000000006</v>
      </c>
    </row>
    <row r="40" spans="7:26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9.74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/>
      <c r="V40" s="75"/>
      <c r="W40">
        <v>0</v>
      </c>
      <c r="X40">
        <v>0</v>
      </c>
      <c r="Y40">
        <v>-5.5</v>
      </c>
      <c r="Z40">
        <v>9.74</v>
      </c>
    </row>
    <row r="41" spans="7:26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11.47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/>
      <c r="V41" s="75"/>
      <c r="W41">
        <v>0</v>
      </c>
      <c r="X41">
        <v>0</v>
      </c>
      <c r="Y41">
        <v>-5.5</v>
      </c>
      <c r="Z41">
        <v>11.47</v>
      </c>
    </row>
    <row r="42" spans="7:26">
      <c r="G42" t="s">
        <v>84</v>
      </c>
      <c r="H42" s="74">
        <v>66.510000000000005</v>
      </c>
      <c r="I42" s="47">
        <v>0</v>
      </c>
      <c r="J42" s="47">
        <v>0</v>
      </c>
      <c r="K42" s="47">
        <v>0</v>
      </c>
      <c r="L42" s="47">
        <v>0</v>
      </c>
      <c r="M42" s="75">
        <v>8.39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/>
      <c r="V42" s="75"/>
      <c r="W42">
        <v>66.510000000000005</v>
      </c>
      <c r="X42">
        <v>0</v>
      </c>
      <c r="Y42">
        <v>-5.5</v>
      </c>
      <c r="Z42">
        <v>8.39</v>
      </c>
    </row>
    <row r="43" spans="7:26">
      <c r="G43" t="s">
        <v>85</v>
      </c>
      <c r="H43" s="74">
        <v>48.31</v>
      </c>
      <c r="I43" s="47">
        <v>0</v>
      </c>
      <c r="J43" s="47">
        <v>0</v>
      </c>
      <c r="K43" s="47">
        <v>0</v>
      </c>
      <c r="L43" s="47">
        <v>0</v>
      </c>
      <c r="M43" s="75">
        <v>9.35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/>
      <c r="V43" s="75"/>
      <c r="W43">
        <v>48.31</v>
      </c>
      <c r="X43">
        <v>0</v>
      </c>
      <c r="Y43">
        <v>-5.5</v>
      </c>
      <c r="Z43">
        <v>9.35</v>
      </c>
    </row>
    <row r="44" spans="7:26">
      <c r="G44" t="s">
        <v>86</v>
      </c>
      <c r="H44" s="74">
        <v>60.81</v>
      </c>
      <c r="I44" s="47">
        <v>0</v>
      </c>
      <c r="J44" s="47">
        <v>0</v>
      </c>
      <c r="K44" s="47">
        <v>0</v>
      </c>
      <c r="L44" s="47">
        <v>0</v>
      </c>
      <c r="M44" s="75">
        <v>9.93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/>
      <c r="W44">
        <v>60.81</v>
      </c>
      <c r="X44">
        <v>0</v>
      </c>
      <c r="Y44">
        <v>-5.5</v>
      </c>
      <c r="Z44">
        <v>9.93</v>
      </c>
    </row>
    <row r="45" spans="7:26">
      <c r="G45" t="s">
        <v>87</v>
      </c>
      <c r="H45" s="74">
        <v>55.71</v>
      </c>
      <c r="I45" s="47">
        <v>0</v>
      </c>
      <c r="J45" s="47">
        <v>0</v>
      </c>
      <c r="K45" s="47">
        <v>0</v>
      </c>
      <c r="L45" s="47">
        <v>0</v>
      </c>
      <c r="M45" s="75">
        <v>6.75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/>
      <c r="V45" s="75"/>
      <c r="W45">
        <v>55.71</v>
      </c>
      <c r="X45">
        <v>0</v>
      </c>
      <c r="Y45">
        <v>-5.5</v>
      </c>
      <c r="Z45">
        <v>6.75</v>
      </c>
    </row>
    <row r="46" spans="7:26">
      <c r="G46" t="s">
        <v>88</v>
      </c>
      <c r="H46" s="74">
        <v>41.96</v>
      </c>
      <c r="I46" s="47">
        <v>0</v>
      </c>
      <c r="J46" s="47">
        <v>0</v>
      </c>
      <c r="K46" s="47">
        <v>0</v>
      </c>
      <c r="L46" s="47">
        <v>0</v>
      </c>
      <c r="M46" s="75">
        <v>5.69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/>
      <c r="V46" s="75"/>
      <c r="W46">
        <v>41.96</v>
      </c>
      <c r="X46">
        <v>0</v>
      </c>
      <c r="Y46">
        <v>-5.5</v>
      </c>
      <c r="Z46">
        <v>5.69</v>
      </c>
    </row>
    <row r="47" spans="7:26">
      <c r="G47" t="s">
        <v>89</v>
      </c>
      <c r="H47" s="74">
        <v>102.76</v>
      </c>
      <c r="I47" s="47">
        <v>0</v>
      </c>
      <c r="J47" s="47">
        <v>0</v>
      </c>
      <c r="K47" s="47">
        <v>0</v>
      </c>
      <c r="L47" s="47">
        <v>0</v>
      </c>
      <c r="M47" s="75">
        <v>7.23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/>
      <c r="W47">
        <v>102.76</v>
      </c>
      <c r="X47">
        <v>0</v>
      </c>
      <c r="Y47">
        <v>-5.5</v>
      </c>
      <c r="Z47">
        <v>7.23</v>
      </c>
    </row>
    <row r="48" spans="7:26">
      <c r="G48" t="s">
        <v>90</v>
      </c>
      <c r="H48" s="74">
        <v>115.48</v>
      </c>
      <c r="I48" s="47">
        <v>0</v>
      </c>
      <c r="J48" s="47">
        <v>0</v>
      </c>
      <c r="K48" s="47">
        <v>0</v>
      </c>
      <c r="L48" s="47">
        <v>0</v>
      </c>
      <c r="M48" s="75">
        <v>5.21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/>
      <c r="W48">
        <v>115.48</v>
      </c>
      <c r="X48">
        <v>0</v>
      </c>
      <c r="Y48">
        <v>-5.5</v>
      </c>
      <c r="Z48">
        <v>5.21</v>
      </c>
    </row>
    <row r="49" spans="7:26">
      <c r="G49" t="s">
        <v>91</v>
      </c>
      <c r="H49" s="74">
        <v>153.28</v>
      </c>
      <c r="I49" s="47">
        <v>0</v>
      </c>
      <c r="J49" s="47">
        <v>0</v>
      </c>
      <c r="K49" s="47">
        <v>0</v>
      </c>
      <c r="L49" s="47">
        <v>0</v>
      </c>
      <c r="M49" s="75">
        <v>3.76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/>
      <c r="W49">
        <v>153.28</v>
      </c>
      <c r="X49">
        <v>0</v>
      </c>
      <c r="Y49">
        <v>-5.29</v>
      </c>
      <c r="Z49">
        <v>3.76</v>
      </c>
    </row>
    <row r="50" spans="7:26">
      <c r="G50" t="s">
        <v>92</v>
      </c>
      <c r="H50" s="74">
        <v>158.09</v>
      </c>
      <c r="I50" s="47">
        <v>0</v>
      </c>
      <c r="J50" s="47">
        <v>0</v>
      </c>
      <c r="K50" s="47">
        <v>0</v>
      </c>
      <c r="L50" s="47">
        <v>0</v>
      </c>
      <c r="M50" s="75">
        <v>7.81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/>
      <c r="W50">
        <v>158.09</v>
      </c>
      <c r="X50">
        <v>0</v>
      </c>
      <c r="Y50">
        <v>-5.3</v>
      </c>
      <c r="Z50">
        <v>7.81</v>
      </c>
    </row>
    <row r="51" spans="7:26">
      <c r="G51" t="s">
        <v>93</v>
      </c>
      <c r="H51" s="74">
        <v>157.13</v>
      </c>
      <c r="I51" s="47">
        <v>0</v>
      </c>
      <c r="J51" s="47">
        <v>0</v>
      </c>
      <c r="K51" s="47">
        <v>0</v>
      </c>
      <c r="L51" s="47">
        <v>0</v>
      </c>
      <c r="M51" s="75">
        <v>9.06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/>
      <c r="W51">
        <v>157.13</v>
      </c>
      <c r="X51">
        <v>0</v>
      </c>
      <c r="Y51">
        <v>-5.5</v>
      </c>
      <c r="Z51">
        <v>9.06</v>
      </c>
    </row>
    <row r="52" spans="7:26">
      <c r="G52" t="s">
        <v>94</v>
      </c>
      <c r="H52" s="74">
        <v>153.28</v>
      </c>
      <c r="I52" s="47">
        <v>0</v>
      </c>
      <c r="J52" s="47">
        <v>0</v>
      </c>
      <c r="K52" s="47">
        <v>0</v>
      </c>
      <c r="L52" s="47">
        <v>0</v>
      </c>
      <c r="M52" s="75">
        <v>9.93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/>
      <c r="W52">
        <v>153.28</v>
      </c>
      <c r="X52">
        <v>0</v>
      </c>
      <c r="Y52">
        <v>-5.5</v>
      </c>
      <c r="Z52">
        <v>9.93</v>
      </c>
    </row>
    <row r="53" spans="7:26">
      <c r="G53" t="s">
        <v>95</v>
      </c>
      <c r="H53" s="74">
        <v>145.56</v>
      </c>
      <c r="I53" s="47">
        <v>0</v>
      </c>
      <c r="J53" s="47">
        <v>0</v>
      </c>
      <c r="K53" s="47">
        <v>0</v>
      </c>
      <c r="L53" s="47">
        <v>0</v>
      </c>
      <c r="M53" s="75">
        <v>9.16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/>
      <c r="W53">
        <v>145.56</v>
      </c>
      <c r="X53">
        <v>0</v>
      </c>
      <c r="Y53">
        <v>-5.5</v>
      </c>
      <c r="Z53">
        <v>9.16</v>
      </c>
    </row>
    <row r="54" spans="7:26">
      <c r="G54" t="s">
        <v>96</v>
      </c>
      <c r="H54" s="74">
        <v>131.11000000000001</v>
      </c>
      <c r="I54" s="47">
        <v>0</v>
      </c>
      <c r="J54" s="47">
        <v>0</v>
      </c>
      <c r="K54" s="47">
        <v>0</v>
      </c>
      <c r="L54" s="47">
        <v>0</v>
      </c>
      <c r="M54" s="75">
        <v>10.119999999999999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/>
      <c r="W54">
        <v>131.11000000000001</v>
      </c>
      <c r="X54">
        <v>0</v>
      </c>
      <c r="Y54">
        <v>-5.5</v>
      </c>
      <c r="Z54">
        <v>10.119999999999999</v>
      </c>
    </row>
    <row r="55" spans="7:26">
      <c r="G55" t="s">
        <v>97</v>
      </c>
      <c r="H55" s="74">
        <v>108.93</v>
      </c>
      <c r="I55" s="47">
        <v>0</v>
      </c>
      <c r="J55" s="47">
        <v>0</v>
      </c>
      <c r="K55" s="47">
        <v>0</v>
      </c>
      <c r="L55" s="47">
        <v>0</v>
      </c>
      <c r="M55" s="75">
        <v>10.029999999999999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/>
      <c r="W55">
        <v>108.93</v>
      </c>
      <c r="X55">
        <v>0</v>
      </c>
      <c r="Y55">
        <v>-5.5</v>
      </c>
      <c r="Z55">
        <v>10.029999999999999</v>
      </c>
    </row>
    <row r="56" spans="7:26">
      <c r="G56" t="s">
        <v>98</v>
      </c>
      <c r="H56" s="74">
        <v>97.36</v>
      </c>
      <c r="I56" s="47">
        <v>0</v>
      </c>
      <c r="J56" s="47">
        <v>0</v>
      </c>
      <c r="K56" s="47">
        <v>0</v>
      </c>
      <c r="L56" s="47">
        <v>0</v>
      </c>
      <c r="M56" s="75">
        <v>11.76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/>
      <c r="V56" s="75"/>
      <c r="W56">
        <v>97.36</v>
      </c>
      <c r="X56">
        <v>0</v>
      </c>
      <c r="Y56">
        <v>-5.5</v>
      </c>
      <c r="Z56">
        <v>11.76</v>
      </c>
    </row>
    <row r="57" spans="7:26">
      <c r="G57" t="s">
        <v>99</v>
      </c>
      <c r="H57" s="74">
        <v>83.87</v>
      </c>
      <c r="I57" s="47">
        <v>0</v>
      </c>
      <c r="J57" s="47">
        <v>0</v>
      </c>
      <c r="K57" s="47">
        <v>0</v>
      </c>
      <c r="L57" s="47">
        <v>0</v>
      </c>
      <c r="M57" s="75">
        <v>9.64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/>
      <c r="W57">
        <v>83.87</v>
      </c>
      <c r="X57">
        <v>0</v>
      </c>
      <c r="Y57">
        <v>-5.5</v>
      </c>
      <c r="Z57">
        <v>9.64</v>
      </c>
    </row>
    <row r="58" spans="7:26">
      <c r="G58" t="s">
        <v>100</v>
      </c>
      <c r="H58" s="74">
        <v>101.22</v>
      </c>
      <c r="I58" s="47">
        <v>0</v>
      </c>
      <c r="J58" s="47">
        <v>0</v>
      </c>
      <c r="K58" s="47">
        <v>0</v>
      </c>
      <c r="L58" s="47">
        <v>0</v>
      </c>
      <c r="M58" s="75">
        <v>7.33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/>
      <c r="W58">
        <v>101.22</v>
      </c>
      <c r="X58">
        <v>0</v>
      </c>
      <c r="Y58">
        <v>-5.5</v>
      </c>
      <c r="Z58">
        <v>7.33</v>
      </c>
    </row>
    <row r="59" spans="7:26">
      <c r="G59" t="s">
        <v>101</v>
      </c>
      <c r="H59" s="74">
        <v>151.35</v>
      </c>
      <c r="I59" s="47">
        <v>0</v>
      </c>
      <c r="J59" s="47">
        <v>0</v>
      </c>
      <c r="K59" s="47">
        <v>0</v>
      </c>
      <c r="L59" s="47">
        <v>0</v>
      </c>
      <c r="M59" s="75">
        <v>8.1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/>
      <c r="W59">
        <v>151.35</v>
      </c>
      <c r="X59">
        <v>0</v>
      </c>
      <c r="Y59">
        <v>-5.5</v>
      </c>
      <c r="Z59">
        <v>8.1</v>
      </c>
    </row>
    <row r="60" spans="7:26">
      <c r="G60" t="s">
        <v>102</v>
      </c>
      <c r="H60" s="74">
        <v>175.26</v>
      </c>
      <c r="I60" s="47">
        <v>0</v>
      </c>
      <c r="J60" s="47">
        <v>0</v>
      </c>
      <c r="K60" s="47">
        <v>0</v>
      </c>
      <c r="L60" s="47">
        <v>0</v>
      </c>
      <c r="M60" s="75">
        <v>10.6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/>
      <c r="W60">
        <v>175.26</v>
      </c>
      <c r="X60">
        <v>0</v>
      </c>
      <c r="Y60">
        <v>-5.5</v>
      </c>
      <c r="Z60">
        <v>10.6</v>
      </c>
    </row>
    <row r="61" spans="7:26">
      <c r="G61" t="s">
        <v>103</v>
      </c>
      <c r="H61" s="74">
        <v>215.94</v>
      </c>
      <c r="I61" s="47">
        <v>0</v>
      </c>
      <c r="J61" s="47">
        <v>0</v>
      </c>
      <c r="K61" s="47">
        <v>0</v>
      </c>
      <c r="L61" s="47">
        <v>0</v>
      </c>
      <c r="M61" s="75">
        <v>9.06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/>
      <c r="W61">
        <v>215.94</v>
      </c>
      <c r="X61">
        <v>0</v>
      </c>
      <c r="Y61">
        <v>-5.5</v>
      </c>
      <c r="Z61">
        <v>9.06</v>
      </c>
    </row>
    <row r="62" spans="7:26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7.52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/>
      <c r="W62">
        <v>0</v>
      </c>
      <c r="X62">
        <v>0</v>
      </c>
      <c r="Y62">
        <v>-5.5</v>
      </c>
      <c r="Z62">
        <v>7.52</v>
      </c>
    </row>
    <row r="63" spans="7:26">
      <c r="G63" t="s">
        <v>105</v>
      </c>
      <c r="H63" s="74">
        <v>264.32</v>
      </c>
      <c r="I63" s="47">
        <v>0</v>
      </c>
      <c r="J63" s="47">
        <v>0</v>
      </c>
      <c r="K63" s="47">
        <v>0</v>
      </c>
      <c r="L63" s="47">
        <v>0</v>
      </c>
      <c r="M63" s="75">
        <v>6.65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/>
      <c r="W63">
        <v>264.32</v>
      </c>
      <c r="X63">
        <v>0</v>
      </c>
      <c r="Y63">
        <v>-5.5</v>
      </c>
      <c r="Z63">
        <v>6.65</v>
      </c>
    </row>
    <row r="64" spans="7:26">
      <c r="G64" t="s">
        <v>106</v>
      </c>
      <c r="H64" s="74">
        <v>232.9</v>
      </c>
      <c r="I64" s="47">
        <v>0</v>
      </c>
      <c r="J64" s="47">
        <v>0</v>
      </c>
      <c r="K64" s="47">
        <v>0</v>
      </c>
      <c r="L64" s="47">
        <v>0</v>
      </c>
      <c r="M64" s="75">
        <v>7.64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/>
      <c r="W64">
        <v>232.9</v>
      </c>
      <c r="X64">
        <v>0</v>
      </c>
      <c r="Y64">
        <v>-5.5</v>
      </c>
      <c r="Z64">
        <v>7.64</v>
      </c>
    </row>
    <row r="65" spans="7:26">
      <c r="G65" t="s">
        <v>107</v>
      </c>
      <c r="H65" s="74">
        <v>210.37</v>
      </c>
      <c r="I65" s="47">
        <v>0</v>
      </c>
      <c r="J65" s="47">
        <v>0</v>
      </c>
      <c r="K65" s="47">
        <v>0</v>
      </c>
      <c r="L65" s="47">
        <v>0</v>
      </c>
      <c r="M65" s="75">
        <v>6.82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/>
      <c r="W65">
        <v>210.37</v>
      </c>
      <c r="X65">
        <v>0</v>
      </c>
      <c r="Y65">
        <v>-5.5</v>
      </c>
      <c r="Z65">
        <v>6.82</v>
      </c>
    </row>
    <row r="66" spans="7:26">
      <c r="G66" t="s">
        <v>108</v>
      </c>
      <c r="H66" s="74">
        <v>121.12</v>
      </c>
      <c r="I66" s="47">
        <v>0</v>
      </c>
      <c r="J66" s="47">
        <v>0</v>
      </c>
      <c r="K66" s="47">
        <v>0</v>
      </c>
      <c r="L66" s="47">
        <v>0</v>
      </c>
      <c r="M66" s="75">
        <v>4.37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/>
      <c r="W66">
        <v>121.12</v>
      </c>
      <c r="X66">
        <v>0</v>
      </c>
      <c r="Y66">
        <v>-5.5</v>
      </c>
      <c r="Z66">
        <v>4.37</v>
      </c>
    </row>
    <row r="67" spans="7:26">
      <c r="G67" t="s">
        <v>109</v>
      </c>
      <c r="H67" s="74">
        <v>314.10000000000002</v>
      </c>
      <c r="I67" s="47">
        <v>0</v>
      </c>
      <c r="J67" s="47">
        <v>0</v>
      </c>
      <c r="K67" s="47">
        <v>0</v>
      </c>
      <c r="L67" s="47">
        <v>0</v>
      </c>
      <c r="M67" s="75">
        <v>7.53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/>
      <c r="W67">
        <v>314.10000000000002</v>
      </c>
      <c r="X67">
        <v>0</v>
      </c>
      <c r="Y67">
        <v>-5.5</v>
      </c>
      <c r="Z67">
        <v>7.53</v>
      </c>
    </row>
    <row r="68" spans="7:26">
      <c r="G68" t="s">
        <v>110</v>
      </c>
      <c r="H68" s="74">
        <v>401.4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/>
      <c r="W68">
        <v>401.4</v>
      </c>
      <c r="X68">
        <v>0</v>
      </c>
      <c r="Y68">
        <v>-5.5</v>
      </c>
      <c r="Z68">
        <v>0</v>
      </c>
    </row>
    <row r="69" spans="7:26">
      <c r="G69" t="s">
        <v>111</v>
      </c>
      <c r="H69" s="74">
        <v>206.32</v>
      </c>
      <c r="I69" s="47">
        <v>0</v>
      </c>
      <c r="J69" s="47">
        <v>0</v>
      </c>
      <c r="K69" s="47">
        <v>0</v>
      </c>
      <c r="L69" s="47">
        <v>0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/>
      <c r="W69">
        <v>206.32</v>
      </c>
      <c r="X69">
        <v>0</v>
      </c>
      <c r="Y69">
        <v>-5.5</v>
      </c>
      <c r="Z69">
        <v>0</v>
      </c>
    </row>
    <row r="70" spans="7:26">
      <c r="G70" t="s">
        <v>112</v>
      </c>
      <c r="H70" s="74">
        <v>13.22</v>
      </c>
      <c r="I70" s="47">
        <v>0</v>
      </c>
      <c r="J70" s="47">
        <v>0</v>
      </c>
      <c r="K70" s="47">
        <v>0</v>
      </c>
      <c r="L70" s="47">
        <v>0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/>
      <c r="W70">
        <v>13.22</v>
      </c>
      <c r="X70">
        <v>0</v>
      </c>
      <c r="Y70">
        <v>-5.5</v>
      </c>
      <c r="Z70">
        <v>0</v>
      </c>
    </row>
    <row r="71" spans="7:26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/>
      <c r="W71">
        <v>0</v>
      </c>
      <c r="X71">
        <v>0</v>
      </c>
      <c r="Y71">
        <v>-5.5</v>
      </c>
      <c r="Z71">
        <v>0</v>
      </c>
    </row>
    <row r="72" spans="7:26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/>
      <c r="W72">
        <v>0</v>
      </c>
      <c r="X72">
        <v>0</v>
      </c>
      <c r="Y72">
        <v>-5.5</v>
      </c>
      <c r="Z72">
        <v>0</v>
      </c>
    </row>
    <row r="73" spans="7:26">
      <c r="G73" t="s">
        <v>115</v>
      </c>
      <c r="H73" s="74">
        <v>0</v>
      </c>
      <c r="I73" s="47">
        <v>62.66</v>
      </c>
      <c r="J73" s="47">
        <v>0</v>
      </c>
      <c r="K73" s="47">
        <v>0</v>
      </c>
      <c r="L73" s="47">
        <v>0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/>
      <c r="W73">
        <v>0</v>
      </c>
      <c r="X73">
        <v>62.66</v>
      </c>
      <c r="Y73">
        <v>-5.5</v>
      </c>
      <c r="Z73">
        <v>0</v>
      </c>
    </row>
    <row r="74" spans="7:26">
      <c r="G74" t="s">
        <v>116</v>
      </c>
      <c r="H74" s="74">
        <v>0</v>
      </c>
      <c r="I74" s="47">
        <v>62.66</v>
      </c>
      <c r="J74" s="47">
        <v>0</v>
      </c>
      <c r="K74" s="47">
        <v>0</v>
      </c>
      <c r="L74" s="47">
        <v>0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/>
      <c r="W74">
        <v>0</v>
      </c>
      <c r="X74">
        <v>62.66</v>
      </c>
      <c r="Y74">
        <v>-5.5</v>
      </c>
      <c r="Z74">
        <v>0</v>
      </c>
    </row>
    <row r="75" spans="7:26">
      <c r="G75" t="s">
        <v>117</v>
      </c>
      <c r="H75" s="74">
        <v>0</v>
      </c>
      <c r="I75" s="47">
        <v>153.57</v>
      </c>
      <c r="J75" s="47">
        <v>0</v>
      </c>
      <c r="K75" s="47">
        <v>0</v>
      </c>
      <c r="L75" s="47">
        <v>0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/>
      <c r="W75">
        <v>0</v>
      </c>
      <c r="X75">
        <v>153.57</v>
      </c>
      <c r="Y75">
        <v>-5.5</v>
      </c>
      <c r="Z75">
        <v>0</v>
      </c>
    </row>
    <row r="76" spans="7:26">
      <c r="G76" t="s">
        <v>118</v>
      </c>
      <c r="H76" s="74">
        <v>0</v>
      </c>
      <c r="I76" s="47">
        <v>113.6</v>
      </c>
      <c r="J76" s="47">
        <v>0</v>
      </c>
      <c r="K76" s="47">
        <v>0</v>
      </c>
      <c r="L76" s="47">
        <v>0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/>
      <c r="W76">
        <v>0</v>
      </c>
      <c r="X76">
        <v>113.6</v>
      </c>
      <c r="Y76">
        <v>-5.5</v>
      </c>
      <c r="Z76">
        <v>0</v>
      </c>
    </row>
    <row r="77" spans="7:26">
      <c r="G77" t="s">
        <v>119</v>
      </c>
      <c r="H77" s="74">
        <v>0</v>
      </c>
      <c r="I77" s="47">
        <v>104.24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/>
      <c r="W77">
        <v>0</v>
      </c>
      <c r="X77">
        <v>104.24</v>
      </c>
      <c r="Y77">
        <v>-5.5</v>
      </c>
      <c r="Z77">
        <v>0</v>
      </c>
    </row>
    <row r="78" spans="7:26">
      <c r="G78" t="s">
        <v>120</v>
      </c>
      <c r="H78" s="74">
        <v>0</v>
      </c>
      <c r="I78" s="47">
        <v>100.77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/>
      <c r="W78">
        <v>0</v>
      </c>
      <c r="X78">
        <v>100.77</v>
      </c>
      <c r="Y78">
        <v>-5.5</v>
      </c>
      <c r="Z78">
        <v>0</v>
      </c>
    </row>
    <row r="79" spans="7:26">
      <c r="G79" t="s">
        <v>121</v>
      </c>
      <c r="H79" s="74">
        <v>0</v>
      </c>
      <c r="I79" s="47">
        <v>100.19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/>
      <c r="W79">
        <v>0</v>
      </c>
      <c r="X79">
        <v>100.19</v>
      </c>
      <c r="Y79">
        <v>-5.5</v>
      </c>
      <c r="Z79">
        <v>0</v>
      </c>
    </row>
    <row r="80" spans="7:26">
      <c r="G80" t="s">
        <v>122</v>
      </c>
      <c r="H80" s="74">
        <v>0</v>
      </c>
      <c r="I80" s="47">
        <v>81.11</v>
      </c>
      <c r="J80" s="47">
        <v>0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/>
      <c r="W80">
        <v>0</v>
      </c>
      <c r="X80">
        <v>81.11</v>
      </c>
      <c r="Y80">
        <v>-5.5</v>
      </c>
      <c r="Z80">
        <v>0</v>
      </c>
    </row>
    <row r="81" spans="7:26">
      <c r="G81" t="s">
        <v>123</v>
      </c>
      <c r="H81" s="74">
        <v>0</v>
      </c>
      <c r="I81" s="47">
        <v>76.680000000000007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/>
      <c r="W81">
        <v>0</v>
      </c>
      <c r="X81">
        <v>76.680000000000007</v>
      </c>
      <c r="Y81">
        <v>-5.5</v>
      </c>
      <c r="Z81">
        <v>0</v>
      </c>
    </row>
    <row r="82" spans="7:26">
      <c r="G82" t="s">
        <v>124</v>
      </c>
      <c r="H82" s="74">
        <v>0</v>
      </c>
      <c r="I82" s="47">
        <v>74.760000000000005</v>
      </c>
      <c r="J82" s="47">
        <v>0</v>
      </c>
      <c r="K82" s="47">
        <v>0</v>
      </c>
      <c r="L82" s="47">
        <v>0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/>
      <c r="W82">
        <v>0</v>
      </c>
      <c r="X82">
        <v>74.760000000000005</v>
      </c>
      <c r="Y82">
        <v>-5.5</v>
      </c>
      <c r="Z82">
        <v>0</v>
      </c>
    </row>
    <row r="83" spans="7:26">
      <c r="G83" t="s">
        <v>125</v>
      </c>
      <c r="H83" s="74">
        <v>0</v>
      </c>
      <c r="I83" s="47">
        <v>144.6</v>
      </c>
      <c r="J83" s="47">
        <v>0</v>
      </c>
      <c r="K83" s="47">
        <v>0</v>
      </c>
      <c r="L83" s="47">
        <v>0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/>
      <c r="W83">
        <v>0</v>
      </c>
      <c r="X83">
        <v>144.6</v>
      </c>
      <c r="Y83">
        <v>-5.5</v>
      </c>
      <c r="Z83">
        <v>0</v>
      </c>
    </row>
    <row r="84" spans="7:26">
      <c r="G84" t="s">
        <v>126</v>
      </c>
      <c r="H84" s="74">
        <v>0</v>
      </c>
      <c r="I84" s="47">
        <v>149.41999999999999</v>
      </c>
      <c r="J84" s="47">
        <v>0</v>
      </c>
      <c r="K84" s="47">
        <v>0</v>
      </c>
      <c r="L84" s="47">
        <v>0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/>
      <c r="W84">
        <v>0</v>
      </c>
      <c r="X84">
        <v>149.41999999999999</v>
      </c>
      <c r="Y84">
        <v>-5.5</v>
      </c>
      <c r="Z84">
        <v>0</v>
      </c>
    </row>
    <row r="85" spans="7:26">
      <c r="G85" t="s">
        <v>127</v>
      </c>
      <c r="H85" s="74">
        <v>0</v>
      </c>
      <c r="I85" s="47">
        <v>149.41999999999999</v>
      </c>
      <c r="J85" s="47">
        <v>0</v>
      </c>
      <c r="K85" s="47">
        <v>0</v>
      </c>
      <c r="L85" s="47">
        <v>0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/>
      <c r="W85">
        <v>0</v>
      </c>
      <c r="X85">
        <v>149.41999999999999</v>
      </c>
      <c r="Y85">
        <v>-5.5</v>
      </c>
      <c r="Z85">
        <v>0</v>
      </c>
    </row>
    <row r="86" spans="7:26">
      <c r="G86" t="s">
        <v>128</v>
      </c>
      <c r="H86" s="74">
        <v>0</v>
      </c>
      <c r="I86" s="47">
        <v>149.41999999999999</v>
      </c>
      <c r="J86" s="47">
        <v>0</v>
      </c>
      <c r="K86" s="47">
        <v>0</v>
      </c>
      <c r="L86" s="47">
        <v>0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/>
      <c r="W86">
        <v>0</v>
      </c>
      <c r="X86">
        <v>149.41999999999999</v>
      </c>
      <c r="Y86">
        <v>-5.5</v>
      </c>
      <c r="Z86">
        <v>0</v>
      </c>
    </row>
    <row r="87" spans="7:26">
      <c r="G87" t="s">
        <v>129</v>
      </c>
      <c r="H87" s="74">
        <v>0</v>
      </c>
      <c r="I87" s="47">
        <v>144.6</v>
      </c>
      <c r="J87" s="47">
        <v>0</v>
      </c>
      <c r="K87" s="47">
        <v>0</v>
      </c>
      <c r="L87" s="47">
        <v>0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/>
      <c r="W87">
        <v>0</v>
      </c>
      <c r="X87">
        <v>144.6</v>
      </c>
      <c r="Y87">
        <v>-5.5</v>
      </c>
      <c r="Z87">
        <v>0</v>
      </c>
    </row>
    <row r="88" spans="7:26">
      <c r="G88" t="s">
        <v>130</v>
      </c>
      <c r="H88" s="74">
        <v>0</v>
      </c>
      <c r="I88" s="47">
        <v>134.96</v>
      </c>
      <c r="J88" s="47">
        <v>0</v>
      </c>
      <c r="K88" s="47">
        <v>0</v>
      </c>
      <c r="L88" s="47">
        <v>0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/>
      <c r="W88">
        <v>0</v>
      </c>
      <c r="X88">
        <v>134.96</v>
      </c>
      <c r="Y88">
        <v>-5.5</v>
      </c>
      <c r="Z88">
        <v>0</v>
      </c>
    </row>
    <row r="89" spans="7:26">
      <c r="G89" t="s">
        <v>131</v>
      </c>
      <c r="H89" s="74">
        <v>0</v>
      </c>
      <c r="I89" s="47">
        <v>149.41999999999999</v>
      </c>
      <c r="J89" s="47">
        <v>0</v>
      </c>
      <c r="K89" s="47">
        <v>0</v>
      </c>
      <c r="L89" s="47">
        <v>0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/>
      <c r="W89">
        <v>0</v>
      </c>
      <c r="X89">
        <v>149.41999999999999</v>
      </c>
      <c r="Y89">
        <v>-5.5</v>
      </c>
      <c r="Z89">
        <v>0</v>
      </c>
    </row>
    <row r="90" spans="7:26">
      <c r="G90" t="s">
        <v>132</v>
      </c>
      <c r="H90" s="74">
        <v>0</v>
      </c>
      <c r="I90" s="47">
        <v>154.24</v>
      </c>
      <c r="J90" s="47">
        <v>0</v>
      </c>
      <c r="K90" s="47">
        <v>0</v>
      </c>
      <c r="L90" s="47">
        <v>0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/>
      <c r="W90">
        <v>0</v>
      </c>
      <c r="X90">
        <v>154.24</v>
      </c>
      <c r="Y90">
        <v>-5.5</v>
      </c>
      <c r="Z90">
        <v>0</v>
      </c>
    </row>
    <row r="91" spans="7:26">
      <c r="G91" t="s">
        <v>133</v>
      </c>
      <c r="H91" s="74">
        <v>0</v>
      </c>
      <c r="I91" s="47">
        <v>110.86</v>
      </c>
      <c r="J91" s="47">
        <v>0</v>
      </c>
      <c r="K91" s="47">
        <v>0</v>
      </c>
      <c r="L91" s="47">
        <v>0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/>
      <c r="W91">
        <v>0</v>
      </c>
      <c r="X91">
        <v>110.86</v>
      </c>
      <c r="Y91">
        <v>-5.5</v>
      </c>
      <c r="Z91">
        <v>0</v>
      </c>
    </row>
    <row r="92" spans="7:26">
      <c r="G92" t="s">
        <v>134</v>
      </c>
      <c r="H92" s="74">
        <v>0</v>
      </c>
      <c r="I92" s="47">
        <v>120.5</v>
      </c>
      <c r="J92" s="47">
        <v>0</v>
      </c>
      <c r="K92" s="47">
        <v>0</v>
      </c>
      <c r="L92" s="47">
        <v>0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/>
      <c r="W92">
        <v>0</v>
      </c>
      <c r="X92">
        <v>120.5</v>
      </c>
      <c r="Y92">
        <v>-5.5</v>
      </c>
      <c r="Z92">
        <v>0</v>
      </c>
    </row>
    <row r="93" spans="7:26">
      <c r="G93" t="s">
        <v>135</v>
      </c>
      <c r="H93" s="74">
        <v>0</v>
      </c>
      <c r="I93" s="47">
        <v>139.78</v>
      </c>
      <c r="J93" s="47">
        <v>0</v>
      </c>
      <c r="K93" s="47">
        <v>0</v>
      </c>
      <c r="L93" s="47">
        <v>0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/>
      <c r="W93">
        <v>0</v>
      </c>
      <c r="X93">
        <v>139.78</v>
      </c>
      <c r="Y93">
        <v>-5.5</v>
      </c>
      <c r="Z93">
        <v>0</v>
      </c>
    </row>
    <row r="94" spans="7:26">
      <c r="G94" t="s">
        <v>136</v>
      </c>
      <c r="H94" s="74">
        <v>0</v>
      </c>
      <c r="I94" s="47">
        <v>144.6</v>
      </c>
      <c r="J94" s="47">
        <v>0</v>
      </c>
      <c r="K94" s="47">
        <v>0</v>
      </c>
      <c r="L94" s="47">
        <v>0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/>
      <c r="V94" s="75"/>
      <c r="W94">
        <v>0</v>
      </c>
      <c r="X94">
        <v>144.6</v>
      </c>
      <c r="Y94">
        <v>-5.5</v>
      </c>
      <c r="Z94">
        <v>0</v>
      </c>
    </row>
    <row r="95" spans="7:26">
      <c r="G95" t="s">
        <v>137</v>
      </c>
      <c r="H95" s="74">
        <v>0</v>
      </c>
      <c r="I95" s="47">
        <v>144.6</v>
      </c>
      <c r="J95" s="47">
        <v>0</v>
      </c>
      <c r="K95" s="47">
        <v>0</v>
      </c>
      <c r="L95" s="47">
        <v>0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/>
      <c r="V95" s="75"/>
      <c r="W95">
        <v>0</v>
      </c>
      <c r="X95">
        <v>144.6</v>
      </c>
      <c r="Y95">
        <v>-5.5</v>
      </c>
      <c r="Z95">
        <v>0</v>
      </c>
    </row>
    <row r="96" spans="7:26">
      <c r="G96" t="s">
        <v>138</v>
      </c>
      <c r="H96" s="74">
        <v>0</v>
      </c>
      <c r="I96" s="47">
        <v>149.41999999999999</v>
      </c>
      <c r="J96" s="47">
        <v>0</v>
      </c>
      <c r="K96" s="47">
        <v>0</v>
      </c>
      <c r="L96" s="47">
        <v>0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/>
      <c r="V96" s="75"/>
      <c r="W96">
        <v>0</v>
      </c>
      <c r="X96">
        <v>149.41999999999999</v>
      </c>
      <c r="Y96">
        <v>-5.5</v>
      </c>
      <c r="Z96">
        <v>0</v>
      </c>
    </row>
    <row r="97" spans="1:83">
      <c r="G97" t="s">
        <v>139</v>
      </c>
      <c r="H97" s="74">
        <v>0</v>
      </c>
      <c r="I97" s="47">
        <v>149.41999999999999</v>
      </c>
      <c r="J97" s="47">
        <v>0</v>
      </c>
      <c r="K97" s="47">
        <v>0</v>
      </c>
      <c r="L97" s="47">
        <v>0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/>
      <c r="V97" s="75"/>
      <c r="W97">
        <v>0</v>
      </c>
      <c r="X97">
        <v>149.41999999999999</v>
      </c>
      <c r="Y97">
        <v>-5.5</v>
      </c>
      <c r="Z97">
        <v>0</v>
      </c>
    </row>
    <row r="98" spans="1:83">
      <c r="G98" t="s">
        <v>140</v>
      </c>
      <c r="H98" s="74">
        <v>0</v>
      </c>
      <c r="I98" s="47">
        <v>144.6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/>
      <c r="V98" s="75"/>
      <c r="W98">
        <v>0</v>
      </c>
      <c r="X98">
        <v>144.6</v>
      </c>
      <c r="Y98">
        <v>-5.5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1.0219175</v>
      </c>
      <c r="I99" s="70">
        <f t="shared" ref="I99:BQ99" si="1">SUM(I3:I98)/4000</f>
        <v>1.0134000000000001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6.6394999999999982E-2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1.0219175</v>
      </c>
      <c r="X99">
        <f t="shared" si="1"/>
        <v>1.0134000000000001</v>
      </c>
      <c r="Y99">
        <f t="shared" si="1"/>
        <v>-0.1318975</v>
      </c>
      <c r="Z99">
        <f t="shared" si="1"/>
        <v>6.6394999999999982E-2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45580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0"/>
      <c r="F1" s="19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45580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1"/>
      <c r="F1" s="191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45580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tabSelected="1"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L2" sqref="L2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45580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43.923809523809531</v>
      </c>
      <c r="C2" s="198">
        <v>25.4</v>
      </c>
      <c r="D2" s="198">
        <v>30.676190476190474</v>
      </c>
      <c r="E2" s="198">
        <v>0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578</v>
      </c>
    </row>
    <row r="3" spans="1:15">
      <c r="A3" t="s">
        <v>1</v>
      </c>
      <c r="B3" s="198">
        <v>43.923809523809531</v>
      </c>
      <c r="C3" s="198">
        <v>25.4</v>
      </c>
      <c r="D3" s="198">
        <v>30.676190476190474</v>
      </c>
      <c r="E3" s="198">
        <v>0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43.923809523809531</v>
      </c>
      <c r="C4" s="198">
        <v>25.4</v>
      </c>
      <c r="D4" s="198">
        <v>30.676190476190474</v>
      </c>
      <c r="E4" s="198">
        <v>0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43.922651933701658</v>
      </c>
      <c r="C5" s="198">
        <v>25.395948434622472</v>
      </c>
      <c r="D5" s="198">
        <v>30.681399631675877</v>
      </c>
      <c r="E5" s="198">
        <v>0</v>
      </c>
      <c r="F5" s="1">
        <v>0</v>
      </c>
      <c r="G5" s="1">
        <v>0</v>
      </c>
      <c r="H5" s="1">
        <f t="shared" ref="H5:H10" si="1">SUM(B5:G5)</f>
        <v>100</v>
      </c>
      <c r="I5" s="113">
        <v>0</v>
      </c>
      <c r="J5" s="25">
        <v>4</v>
      </c>
      <c r="O5" s="39"/>
    </row>
    <row r="6" spans="1:15">
      <c r="A6" t="s">
        <v>4</v>
      </c>
      <c r="B6" s="198">
        <v>43.922651933701658</v>
      </c>
      <c r="C6" s="198">
        <v>25.395948434622472</v>
      </c>
      <c r="D6" s="198">
        <v>30.681399631675877</v>
      </c>
      <c r="E6" s="198">
        <v>0</v>
      </c>
      <c r="F6" s="1">
        <v>0</v>
      </c>
      <c r="G6" s="1">
        <v>0</v>
      </c>
      <c r="H6" s="1">
        <f t="shared" si="1"/>
        <v>100</v>
      </c>
      <c r="I6" s="113">
        <v>0</v>
      </c>
      <c r="J6" s="25">
        <v>5</v>
      </c>
      <c r="O6" s="39"/>
    </row>
    <row r="7" spans="1:15">
      <c r="A7" t="s">
        <v>5</v>
      </c>
      <c r="B7" s="198">
        <v>43.922651933701658</v>
      </c>
      <c r="C7" s="198">
        <v>25.395948434622472</v>
      </c>
      <c r="D7" s="198">
        <v>30.681399631675877</v>
      </c>
      <c r="E7" s="198">
        <v>0</v>
      </c>
      <c r="F7" s="1">
        <v>0</v>
      </c>
      <c r="G7" s="1">
        <v>0</v>
      </c>
      <c r="H7" s="1">
        <f t="shared" si="1"/>
        <v>100</v>
      </c>
      <c r="I7" s="113">
        <v>0</v>
      </c>
      <c r="J7" s="25">
        <v>6</v>
      </c>
      <c r="O7" s="39"/>
    </row>
    <row r="8" spans="1:15">
      <c r="A8" t="s">
        <v>10</v>
      </c>
      <c r="B8" s="198">
        <v>43.917189905054421</v>
      </c>
      <c r="C8" s="198">
        <v>25.389281795385742</v>
      </c>
      <c r="D8" s="198">
        <v>30.689253135955656</v>
      </c>
      <c r="E8" s="198">
        <v>0</v>
      </c>
      <c r="F8" s="1">
        <v>0</v>
      </c>
      <c r="G8" s="1">
        <v>0</v>
      </c>
      <c r="H8" s="1">
        <f t="shared" si="1"/>
        <v>99.995724836395823</v>
      </c>
      <c r="I8" s="113">
        <v>0</v>
      </c>
      <c r="J8" s="25">
        <v>7</v>
      </c>
    </row>
    <row r="9" spans="1:15">
      <c r="A9" t="s">
        <v>11</v>
      </c>
      <c r="B9" s="198">
        <v>43.917189905054421</v>
      </c>
      <c r="C9" s="198">
        <v>25.389281795385742</v>
      </c>
      <c r="D9" s="198">
        <v>30.689253135955656</v>
      </c>
      <c r="E9" s="198">
        <v>0</v>
      </c>
      <c r="F9" s="1">
        <v>0</v>
      </c>
      <c r="G9" s="1">
        <v>0</v>
      </c>
      <c r="H9" s="1">
        <f t="shared" si="1"/>
        <v>99.995724836395823</v>
      </c>
      <c r="I9" s="113">
        <v>0</v>
      </c>
      <c r="J9" s="25">
        <v>8</v>
      </c>
    </row>
    <row r="10" spans="1:15">
      <c r="A10" t="s">
        <v>12</v>
      </c>
      <c r="B10" s="198">
        <v>43.917189905054421</v>
      </c>
      <c r="C10" s="198">
        <v>25.389281795385742</v>
      </c>
      <c r="D10" s="198">
        <v>30.689253135955656</v>
      </c>
      <c r="E10" s="198">
        <v>0</v>
      </c>
      <c r="F10" s="1">
        <v>0</v>
      </c>
      <c r="G10" s="1">
        <v>0</v>
      </c>
      <c r="H10" s="1">
        <f t="shared" si="1"/>
        <v>99.995724836395823</v>
      </c>
      <c r="I10" s="113">
        <v>0</v>
      </c>
      <c r="J10" s="25">
        <v>9</v>
      </c>
    </row>
    <row r="11" spans="1:15">
      <c r="A11" t="s">
        <v>14</v>
      </c>
      <c r="B11" s="199">
        <v>74.599999999999994</v>
      </c>
      <c r="C11" s="199">
        <v>24.030000000000005</v>
      </c>
      <c r="D11" s="199">
        <v>1.37</v>
      </c>
      <c r="E11" s="199">
        <v>0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1.4430014430014431</v>
      </c>
      <c r="C12" s="198">
        <v>9.9869985569985573</v>
      </c>
      <c r="D12" s="198">
        <v>88.57</v>
      </c>
      <c r="E12" s="198">
        <v>0</v>
      </c>
      <c r="F12" s="1">
        <v>0</v>
      </c>
      <c r="G12" s="1">
        <v>0</v>
      </c>
      <c r="H12">
        <f t="shared" si="0"/>
        <v>100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69.319999999999993</v>
      </c>
      <c r="C13" s="198">
        <v>0</v>
      </c>
      <c r="D13" s="198">
        <v>30.680000000000003</v>
      </c>
      <c r="E13" s="198">
        <v>0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43.920634920634924</v>
      </c>
      <c r="C14" s="198">
        <v>25.396825396825395</v>
      </c>
      <c r="D14" s="198">
        <v>30.682539682539677</v>
      </c>
      <c r="E14" s="198">
        <v>0</v>
      </c>
      <c r="F14" s="1">
        <v>0</v>
      </c>
      <c r="G14" s="1">
        <v>0</v>
      </c>
      <c r="H14">
        <f t="shared" si="0"/>
        <v>100</v>
      </c>
      <c r="I14" s="113">
        <v>0</v>
      </c>
      <c r="J14" s="25">
        <v>13</v>
      </c>
    </row>
    <row r="15" spans="1:15">
      <c r="A15" t="s">
        <v>29</v>
      </c>
      <c r="B15" s="199">
        <v>59.260101584413619</v>
      </c>
      <c r="C15" s="199">
        <v>40.739898415586389</v>
      </c>
      <c r="D15" s="198">
        <v>0</v>
      </c>
      <c r="E15" s="199">
        <v>0</v>
      </c>
      <c r="F15" s="1">
        <v>0</v>
      </c>
      <c r="G15" s="1">
        <v>0</v>
      </c>
      <c r="H15">
        <f t="shared" si="0"/>
        <v>100</v>
      </c>
      <c r="I15" s="113">
        <v>0</v>
      </c>
      <c r="J15" s="25">
        <v>14</v>
      </c>
    </row>
    <row r="16" spans="1:15">
      <c r="A16" t="s">
        <v>33</v>
      </c>
      <c r="B16" s="198">
        <v>19.759999999999998</v>
      </c>
      <c r="C16" s="198">
        <v>49.56</v>
      </c>
      <c r="D16" s="198">
        <v>30.680000000000003</v>
      </c>
      <c r="E16" s="198">
        <v>0</v>
      </c>
      <c r="F16" s="1">
        <v>0</v>
      </c>
      <c r="G16" s="1">
        <v>0</v>
      </c>
      <c r="H16">
        <f t="shared" si="0"/>
        <v>100</v>
      </c>
      <c r="I16" s="113">
        <v>0</v>
      </c>
      <c r="J16" s="25">
        <v>15</v>
      </c>
    </row>
    <row r="17" spans="1:15">
      <c r="A17" t="s">
        <v>38</v>
      </c>
      <c r="B17" s="198">
        <v>43.922942206654994</v>
      </c>
      <c r="C17" s="198">
        <v>25.39404553415061</v>
      </c>
      <c r="D17" s="198">
        <v>30.683012259194399</v>
      </c>
      <c r="E17" s="198">
        <v>0</v>
      </c>
      <c r="F17" s="1">
        <v>0</v>
      </c>
      <c r="G17" s="1">
        <v>0</v>
      </c>
      <c r="H17">
        <f t="shared" si="0"/>
        <v>100</v>
      </c>
      <c r="I17" s="113">
        <v>0</v>
      </c>
      <c r="J17" s="25">
        <v>16</v>
      </c>
    </row>
    <row r="18" spans="1:15">
      <c r="A18" t="s">
        <v>39</v>
      </c>
      <c r="B18" s="198">
        <v>43.919571045576404</v>
      </c>
      <c r="C18" s="198">
        <v>25.400357462019656</v>
      </c>
      <c r="D18" s="198">
        <v>30.680071492403926</v>
      </c>
      <c r="E18" s="198">
        <v>0</v>
      </c>
      <c r="F18" s="1">
        <v>0</v>
      </c>
      <c r="G18" s="1">
        <v>0</v>
      </c>
      <c r="H18">
        <f t="shared" si="0"/>
        <v>99.999999999999986</v>
      </c>
      <c r="I18" s="113">
        <v>0</v>
      </c>
      <c r="J18" s="25">
        <v>17</v>
      </c>
    </row>
    <row r="19" spans="1:15">
      <c r="A19" t="s">
        <v>40</v>
      </c>
      <c r="B19" s="198">
        <v>43.929519671735463</v>
      </c>
      <c r="C19" s="198">
        <v>25.412916795972556</v>
      </c>
      <c r="D19" s="198">
        <v>30.679942070963072</v>
      </c>
      <c r="E19" s="198">
        <v>0</v>
      </c>
      <c r="F19" s="1">
        <v>0</v>
      </c>
      <c r="G19" s="1">
        <v>0</v>
      </c>
      <c r="H19" s="1">
        <f>SUM(B19:G19)</f>
        <v>100.02237853867109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0</v>
      </c>
      <c r="F20" s="1"/>
      <c r="G20" s="1">
        <v>0</v>
      </c>
      <c r="H20">
        <f t="shared" si="0"/>
        <v>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69.828439955106617</v>
      </c>
      <c r="D21" s="198">
        <v>15.339393939393938</v>
      </c>
      <c r="E21" s="198">
        <v>0</v>
      </c>
      <c r="F21" s="1">
        <v>0</v>
      </c>
      <c r="G21" s="1">
        <v>0</v>
      </c>
      <c r="H21" s="1">
        <f>SUM(B21:G21)</f>
        <v>99.999833894500568</v>
      </c>
      <c r="I21" s="113">
        <v>0</v>
      </c>
      <c r="J21" s="25">
        <v>20</v>
      </c>
      <c r="L21" s="113"/>
      <c r="M21" s="113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43.915978994748677</v>
      </c>
      <c r="C28" s="198">
        <v>25.4013503375844</v>
      </c>
      <c r="D28" s="198">
        <v>30.682670667666912</v>
      </c>
      <c r="E28" s="198">
        <v>0</v>
      </c>
      <c r="F28" s="1">
        <v>0</v>
      </c>
      <c r="G28" s="1">
        <v>0</v>
      </c>
      <c r="H28">
        <f t="shared" si="0"/>
        <v>99.999999999999986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43.921784199780113</v>
      </c>
      <c r="C29" s="198">
        <v>25.396576095492378</v>
      </c>
      <c r="D29" s="198">
        <v>30.681639704727502</v>
      </c>
      <c r="E29" s="198">
        <v>0</v>
      </c>
      <c r="F29" s="1">
        <v>0</v>
      </c>
      <c r="G29" s="1">
        <v>0</v>
      </c>
      <c r="H29">
        <f t="shared" si="0"/>
        <v>100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43.921271763815298</v>
      </c>
      <c r="C30" s="198">
        <v>25.397426192278576</v>
      </c>
      <c r="D30" s="198">
        <v>30.681302043906133</v>
      </c>
      <c r="E30" s="198">
        <v>0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43.921271763815298</v>
      </c>
      <c r="C31" s="198">
        <v>25.397426192278576</v>
      </c>
      <c r="D31" s="198">
        <v>30.681302043906133</v>
      </c>
      <c r="E31" s="198">
        <v>0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69.320486815415833</v>
      </c>
      <c r="C32" s="198">
        <v>0</v>
      </c>
      <c r="D32" s="198">
        <v>30.679513184584177</v>
      </c>
      <c r="E32" s="198">
        <v>0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69.320000000000007</v>
      </c>
      <c r="C33" s="198">
        <v>0</v>
      </c>
      <c r="D33" s="198">
        <v>30.680000000000003</v>
      </c>
      <c r="E33" s="198">
        <v>0</v>
      </c>
      <c r="F33" s="1">
        <v>0</v>
      </c>
      <c r="G33" s="1">
        <v>0</v>
      </c>
      <c r="H33">
        <f t="shared" si="0"/>
        <v>100.00000000000001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43.919746568109815</v>
      </c>
      <c r="C34" s="198">
        <v>25.400211193241816</v>
      </c>
      <c r="D34" s="198">
        <v>30.680042238648365</v>
      </c>
      <c r="E34" s="198">
        <v>0</v>
      </c>
      <c r="F34" s="1">
        <v>0</v>
      </c>
      <c r="G34" s="1">
        <v>0</v>
      </c>
      <c r="H34">
        <f t="shared" si="0"/>
        <v>100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43.919874312647281</v>
      </c>
      <c r="C35" s="198">
        <v>25.396700706991364</v>
      </c>
      <c r="D35" s="198">
        <v>30.683424980361352</v>
      </c>
      <c r="E35" s="198">
        <v>0</v>
      </c>
      <c r="F35" s="1">
        <v>0</v>
      </c>
      <c r="G35" s="1">
        <v>0</v>
      </c>
      <c r="H35">
        <f t="shared" si="0"/>
        <v>100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43.924349881796701</v>
      </c>
      <c r="C37" s="198">
        <v>25.397951142631996</v>
      </c>
      <c r="D37" s="198">
        <v>30.677698975571317</v>
      </c>
      <c r="E37" s="198">
        <v>0</v>
      </c>
      <c r="F37" s="1">
        <v>0</v>
      </c>
      <c r="G37" s="1">
        <v>0</v>
      </c>
      <c r="H37">
        <f t="shared" si="0"/>
        <v>100.00000000000001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43.915978994748684</v>
      </c>
      <c r="C39" s="198">
        <v>25.4013503375844</v>
      </c>
      <c r="D39" s="198">
        <v>30.682670667666915</v>
      </c>
      <c r="E39" s="198">
        <v>0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99.973863042341875</v>
      </c>
      <c r="E40" s="198">
        <v>0</v>
      </c>
      <c r="F40" s="1">
        <v>0</v>
      </c>
      <c r="G40" s="1">
        <v>0</v>
      </c>
      <c r="H40" s="164">
        <f>SUM(B40:G40)</f>
        <v>99.973863042341875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43.92</v>
      </c>
      <c r="C42" s="198">
        <v>25.400000000000006</v>
      </c>
      <c r="D42" s="198">
        <v>30.680000000000007</v>
      </c>
      <c r="E42" s="198">
        <v>0</v>
      </c>
      <c r="F42" s="1">
        <v>0</v>
      </c>
      <c r="G42" s="1">
        <v>0</v>
      </c>
      <c r="H42" s="25">
        <f t="shared" si="0"/>
        <v>100.00000000000001</v>
      </c>
      <c r="I42" s="113">
        <v>1</v>
      </c>
      <c r="J42" s="25">
        <v>41</v>
      </c>
    </row>
    <row r="43" spans="1:12">
      <c r="A43" t="s">
        <v>37</v>
      </c>
      <c r="B43" s="198">
        <v>69.317460317460316</v>
      </c>
      <c r="C43" s="198">
        <v>0</v>
      </c>
      <c r="D43" s="198">
        <v>30.682539682539677</v>
      </c>
      <c r="E43" s="198">
        <v>0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43.919119833482014</v>
      </c>
      <c r="C45" s="198">
        <v>25.401427297056202</v>
      </c>
      <c r="D45" s="198">
        <v>30.679452869461795</v>
      </c>
      <c r="E45" s="198">
        <v>0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43.923809523809531</v>
      </c>
      <c r="C48" s="198">
        <v>25.4</v>
      </c>
      <c r="D48" s="198">
        <v>30.676190476190474</v>
      </c>
      <c r="E48" s="198">
        <v>0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43.922651933701658</v>
      </c>
      <c r="C49" s="198">
        <v>25.395948434622472</v>
      </c>
      <c r="D49" s="198">
        <v>30.681399631675877</v>
      </c>
      <c r="E49" s="198">
        <v>0</v>
      </c>
      <c r="F49" s="136">
        <v>0</v>
      </c>
      <c r="G49" s="1">
        <v>0</v>
      </c>
      <c r="H49">
        <f t="shared" si="0"/>
        <v>100</v>
      </c>
      <c r="I49" s="113">
        <v>0</v>
      </c>
      <c r="J49" s="25">
        <v>48</v>
      </c>
    </row>
    <row r="50" spans="1:18">
      <c r="A50" s="39" t="s">
        <v>349</v>
      </c>
      <c r="B50" s="198">
        <v>43.922651933701658</v>
      </c>
      <c r="C50" s="198">
        <v>25.395948434622472</v>
      </c>
      <c r="D50" s="198">
        <v>30.681399631675877</v>
      </c>
      <c r="E50" s="198">
        <v>0</v>
      </c>
      <c r="F50" s="136">
        <v>0</v>
      </c>
      <c r="G50" s="1">
        <v>0</v>
      </c>
      <c r="H50" s="1">
        <f>SUM(B50:G50)</f>
        <v>100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0</v>
      </c>
      <c r="F51" s="145">
        <v>0</v>
      </c>
      <c r="G51" s="1">
        <v>0</v>
      </c>
      <c r="H51">
        <f t="shared" si="0"/>
        <v>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0</v>
      </c>
      <c r="F52" s="145">
        <v>0</v>
      </c>
      <c r="G52" s="1">
        <v>0</v>
      </c>
      <c r="H52">
        <f t="shared" si="0"/>
        <v>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0</v>
      </c>
      <c r="F53" s="145">
        <v>0</v>
      </c>
      <c r="G53" s="1">
        <v>0</v>
      </c>
      <c r="H53">
        <f t="shared" si="0"/>
        <v>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0</v>
      </c>
      <c r="F54" s="145">
        <v>0</v>
      </c>
      <c r="G54" s="1">
        <v>0</v>
      </c>
      <c r="H54">
        <f t="shared" si="0"/>
        <v>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0</v>
      </c>
      <c r="F55" s="136">
        <v>0</v>
      </c>
      <c r="G55" s="1">
        <v>0</v>
      </c>
      <c r="H55">
        <f t="shared" si="0"/>
        <v>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0</v>
      </c>
      <c r="F56" s="154">
        <v>0</v>
      </c>
      <c r="G56" s="1">
        <v>0</v>
      </c>
      <c r="H56">
        <f t="shared" si="0"/>
        <v>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0</v>
      </c>
      <c r="F57" s="154">
        <v>0</v>
      </c>
      <c r="G57" s="1">
        <v>0</v>
      </c>
      <c r="H57">
        <f t="shared" ref="H57:H96" si="2">SUM(B57:G57)</f>
        <v>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0</v>
      </c>
      <c r="F58" s="154">
        <v>0</v>
      </c>
      <c r="G58" s="1">
        <v>0</v>
      </c>
      <c r="H58">
        <f t="shared" si="2"/>
        <v>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0</v>
      </c>
      <c r="F60" s="154">
        <v>0</v>
      </c>
      <c r="G60" s="1">
        <v>0</v>
      </c>
      <c r="H60">
        <f t="shared" si="2"/>
        <v>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0</v>
      </c>
      <c r="F61" s="154">
        <v>0</v>
      </c>
      <c r="G61" s="1">
        <v>0</v>
      </c>
      <c r="H61">
        <f t="shared" si="2"/>
        <v>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0</v>
      </c>
      <c r="F62" s="154">
        <v>0</v>
      </c>
      <c r="G62" s="1">
        <v>0</v>
      </c>
      <c r="H62">
        <f t="shared" si="2"/>
        <v>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0</v>
      </c>
      <c r="F63" s="154">
        <v>0</v>
      </c>
      <c r="G63" s="1">
        <v>0</v>
      </c>
      <c r="H63">
        <f t="shared" si="2"/>
        <v>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0</v>
      </c>
      <c r="F64" s="154">
        <v>0</v>
      </c>
      <c r="G64" s="1">
        <v>0</v>
      </c>
      <c r="H64">
        <f t="shared" si="2"/>
        <v>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0</v>
      </c>
      <c r="F65" s="154">
        <v>0</v>
      </c>
      <c r="G65" s="1">
        <v>0</v>
      </c>
      <c r="H65">
        <f t="shared" si="2"/>
        <v>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0</v>
      </c>
      <c r="F66" s="154">
        <v>0</v>
      </c>
      <c r="G66" s="1">
        <v>0</v>
      </c>
      <c r="H66">
        <f t="shared" si="2"/>
        <v>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0</v>
      </c>
      <c r="F67" s="154">
        <v>0</v>
      </c>
      <c r="G67" s="1">
        <v>0</v>
      </c>
      <c r="H67">
        <f t="shared" si="2"/>
        <v>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0</v>
      </c>
      <c r="F68" s="154">
        <v>0</v>
      </c>
      <c r="G68" s="1">
        <v>0</v>
      </c>
      <c r="H68">
        <f t="shared" si="2"/>
        <v>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0</v>
      </c>
      <c r="F69" s="154">
        <v>0</v>
      </c>
      <c r="G69" s="1">
        <v>0</v>
      </c>
      <c r="H69">
        <f t="shared" si="2"/>
        <v>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0</v>
      </c>
      <c r="F70" s="154">
        <v>0</v>
      </c>
      <c r="G70" s="1">
        <v>0</v>
      </c>
      <c r="H70">
        <f t="shared" si="2"/>
        <v>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0</v>
      </c>
      <c r="F71" s="154">
        <v>0</v>
      </c>
      <c r="G71" s="1">
        <v>0</v>
      </c>
      <c r="H71">
        <f t="shared" si="2"/>
        <v>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0</v>
      </c>
      <c r="F72" s="154">
        <v>0</v>
      </c>
      <c r="G72" s="1">
        <v>0</v>
      </c>
      <c r="H72">
        <f t="shared" si="2"/>
        <v>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0</v>
      </c>
      <c r="F73" s="154">
        <v>0</v>
      </c>
      <c r="G73" s="1">
        <v>0</v>
      </c>
      <c r="H73">
        <f t="shared" si="2"/>
        <v>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0</v>
      </c>
      <c r="F74" s="154">
        <v>0</v>
      </c>
      <c r="G74" s="1">
        <v>0</v>
      </c>
      <c r="H74">
        <f t="shared" si="2"/>
        <v>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0</v>
      </c>
      <c r="F75" s="154">
        <v>0</v>
      </c>
      <c r="G75" s="1">
        <v>0</v>
      </c>
      <c r="H75">
        <f t="shared" si="2"/>
        <v>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0</v>
      </c>
      <c r="F76" s="154">
        <v>0</v>
      </c>
      <c r="G76" s="1">
        <v>0</v>
      </c>
      <c r="H76">
        <f t="shared" si="2"/>
        <v>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0</v>
      </c>
      <c r="F77" s="154">
        <v>0</v>
      </c>
      <c r="G77" s="1">
        <v>0</v>
      </c>
      <c r="H77">
        <f t="shared" si="2"/>
        <v>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0</v>
      </c>
      <c r="F78" s="154">
        <v>0</v>
      </c>
      <c r="G78" s="1">
        <v>0</v>
      </c>
      <c r="H78">
        <f t="shared" si="2"/>
        <v>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0</v>
      </c>
      <c r="F79" s="154">
        <v>0</v>
      </c>
      <c r="G79" s="1">
        <v>0</v>
      </c>
      <c r="H79">
        <f t="shared" si="2"/>
        <v>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0</v>
      </c>
      <c r="F80" s="154">
        <v>0</v>
      </c>
      <c r="G80" s="1">
        <v>0</v>
      </c>
      <c r="H80">
        <f t="shared" si="2"/>
        <v>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0</v>
      </c>
      <c r="F81" s="154">
        <v>0</v>
      </c>
      <c r="G81" s="1">
        <v>0</v>
      </c>
      <c r="H81">
        <f t="shared" si="2"/>
        <v>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0</v>
      </c>
      <c r="F82" s="154">
        <v>0</v>
      </c>
      <c r="G82" s="1">
        <v>0</v>
      </c>
      <c r="H82">
        <f t="shared" si="2"/>
        <v>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0</v>
      </c>
      <c r="F83" s="154">
        <v>0</v>
      </c>
      <c r="G83" s="1">
        <v>0</v>
      </c>
      <c r="H83">
        <f t="shared" si="2"/>
        <v>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0</v>
      </c>
      <c r="F84" s="154">
        <v>0</v>
      </c>
      <c r="G84" s="1">
        <v>0</v>
      </c>
      <c r="H84">
        <f t="shared" si="2"/>
        <v>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0</v>
      </c>
      <c r="F85" s="154">
        <v>0</v>
      </c>
      <c r="G85" s="1">
        <v>0</v>
      </c>
      <c r="H85">
        <f t="shared" si="2"/>
        <v>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0</v>
      </c>
      <c r="F86" s="154">
        <v>0</v>
      </c>
      <c r="G86" s="1">
        <v>0</v>
      </c>
      <c r="H86">
        <f t="shared" si="2"/>
        <v>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0</v>
      </c>
      <c r="F87" s="154">
        <v>0</v>
      </c>
      <c r="G87" s="1">
        <v>0</v>
      </c>
      <c r="H87">
        <f t="shared" si="2"/>
        <v>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0</v>
      </c>
      <c r="F88" s="154">
        <v>0</v>
      </c>
      <c r="G88" s="1">
        <v>0</v>
      </c>
      <c r="H88">
        <f t="shared" si="2"/>
        <v>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0</v>
      </c>
      <c r="F89" s="154">
        <v>0</v>
      </c>
      <c r="G89" s="1">
        <v>0</v>
      </c>
      <c r="H89">
        <f t="shared" si="2"/>
        <v>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0</v>
      </c>
      <c r="F90" s="154">
        <v>0</v>
      </c>
      <c r="G90" s="1">
        <v>0</v>
      </c>
      <c r="H90">
        <f t="shared" si="2"/>
        <v>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0</v>
      </c>
      <c r="F91" s="154">
        <v>0</v>
      </c>
      <c r="G91" s="1">
        <v>0</v>
      </c>
      <c r="H91">
        <f t="shared" si="2"/>
        <v>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0</v>
      </c>
      <c r="F92" s="154">
        <v>0</v>
      </c>
      <c r="G92" s="1">
        <v>0</v>
      </c>
      <c r="H92">
        <f t="shared" si="2"/>
        <v>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0</v>
      </c>
      <c r="F93" s="154">
        <v>0</v>
      </c>
      <c r="G93" s="1">
        <v>0</v>
      </c>
      <c r="H93">
        <f t="shared" si="2"/>
        <v>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0</v>
      </c>
      <c r="F94" s="154">
        <v>0</v>
      </c>
      <c r="G94" s="1">
        <v>0</v>
      </c>
      <c r="H94">
        <f t="shared" si="2"/>
        <v>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0</v>
      </c>
      <c r="F95" s="154">
        <v>0</v>
      </c>
      <c r="G95" s="1">
        <v>0</v>
      </c>
      <c r="H95">
        <f t="shared" si="2"/>
        <v>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0</v>
      </c>
      <c r="F96" s="154">
        <v>0</v>
      </c>
      <c r="G96" s="1">
        <v>0</v>
      </c>
      <c r="H96">
        <f t="shared" si="2"/>
        <v>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R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45580</v>
      </c>
      <c r="B1" s="227"/>
      <c r="C1" s="227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TWEPL!P3</f>
        <v>11.097519999999999</v>
      </c>
      <c r="E3">
        <f>GT_NG!P3</f>
        <v>15.250000000000002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84.005073575086669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769.10921591039141</v>
      </c>
      <c r="P3" s="37">
        <v>118.22548292198366</v>
      </c>
      <c r="Q3" s="37">
        <v>0</v>
      </c>
      <c r="R3" s="39">
        <v>0</v>
      </c>
      <c r="S3" s="39">
        <v>0</v>
      </c>
      <c r="T3" s="38">
        <f>SUMPRODUCT(LTA!J3:AN3,LTA!J$101:AN$101,LTA!J$103:AN$103)</f>
        <v>19.52</v>
      </c>
      <c r="U3" s="38">
        <f>SUMPRODUCT(LTA!J3:AN3,LTA!J$102:AN$102,LTA!J$103:AN$103)</f>
        <v>57.83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599.61</v>
      </c>
      <c r="Z3" s="35">
        <f>IEX!N3</f>
        <v>0</v>
      </c>
      <c r="AA3" s="76">
        <f>STOA!H3</f>
        <v>3.47</v>
      </c>
      <c r="AB3" s="76">
        <f>-STOA!N3</f>
        <v>0</v>
      </c>
      <c r="AC3">
        <f>SUMIF(B3:AB3,"&gt;0")*$AC$2-SUMIF(B3:AB3,"&lt;0")*($AC$2/(1-$AC$2))+SUMIF(AI3:AR3,"&gt;0")*$AC$2-SUMIF(AI3:AR3,"&lt;0")*($AC$2/(1-$AC$2))</f>
        <v>14.443095565218236</v>
      </c>
      <c r="AD3">
        <f>SUM(B3:AB3,AI3:AV3)-AC3</f>
        <v>1624.6341968422432</v>
      </c>
      <c r="AE3">
        <f>'IDT-1'!B3</f>
        <v>0</v>
      </c>
      <c r="AF3" s="25"/>
      <c r="AG3">
        <f>SUM(AD3:AF3)</f>
        <v>1624.6341968422432</v>
      </c>
      <c r="AI3" s="35">
        <f>PXIL!H3</f>
        <v>0</v>
      </c>
      <c r="AJ3" s="35">
        <f>PXIL!N3</f>
        <v>0</v>
      </c>
      <c r="AK3" s="35">
        <f>RTM_IEX!H3</f>
        <v>0.96</v>
      </c>
      <c r="AL3" s="35">
        <f>RTM_IEX!N3</f>
        <v>-40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5.0064000000000002</v>
      </c>
      <c r="E4">
        <f>GT_NG!P4</f>
        <v>15.250000000000002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84.005073575086669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728.94592384689952</v>
      </c>
      <c r="P4" s="37">
        <v>118.22548292198366</v>
      </c>
      <c r="Q4" s="37">
        <v>0</v>
      </c>
      <c r="R4" s="39">
        <v>0</v>
      </c>
      <c r="S4" s="39">
        <v>0</v>
      </c>
      <c r="T4" s="38">
        <f>SUMPRODUCT(LTA!J4:AN4,LTA!J$101:AN$101,LTA!J$103:AN$103)</f>
        <v>19.52</v>
      </c>
      <c r="U4" s="38">
        <f>SUMPRODUCT(LTA!J4:AN4,LTA!J$102:AN$102,LTA!J$103:AN$103)</f>
        <v>57.83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594.79</v>
      </c>
      <c r="Z4" s="35">
        <f>IEX!N4</f>
        <v>0</v>
      </c>
      <c r="AA4" s="76">
        <f>STOA!H4</f>
        <v>3.47</v>
      </c>
      <c r="AB4" s="76">
        <f>-STOA!N4</f>
        <v>0</v>
      </c>
      <c r="AC4">
        <f t="shared" ref="AC4:AC67" si="0">SUMIF(B4:AB4,"&gt;0")*$AC$2-SUMIF(B4:AB4,"&lt;0")*($AC$2/(1-$AC$2))+SUMIF(AI4:AR4,"&gt;0")*$AC$2-SUMIF(AI4:AR4,"&lt;0")*($AC$2/(1-$AC$2))</f>
        <v>13.844647349387126</v>
      </c>
      <c r="AD4">
        <f t="shared" ref="AD4:AD67" si="1">SUM(B4:AB4,AI4:AV4)-AC4</f>
        <v>1594.1582329945827</v>
      </c>
      <c r="AE4">
        <f>'IDT-1'!B4</f>
        <v>0</v>
      </c>
      <c r="AF4" s="25"/>
      <c r="AG4">
        <f t="shared" ref="AG4:AG67" si="2">SUM(AD4:AF4)</f>
        <v>1594.1582329945827</v>
      </c>
      <c r="AI4" s="35">
        <f>PXIL!H4</f>
        <v>0</v>
      </c>
      <c r="AJ4" s="35">
        <f>PXIL!N4</f>
        <v>0</v>
      </c>
      <c r="AK4" s="35">
        <f>RTM_IEX!H4</f>
        <v>0.96</v>
      </c>
      <c r="AL4" s="35">
        <f>RTM_IEX!N4</f>
        <v>-20</v>
      </c>
      <c r="AM4" s="35">
        <f>RTM_PXI!H4</f>
        <v>0</v>
      </c>
      <c r="AN4" s="35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5.0064000000000002</v>
      </c>
      <c r="E5">
        <f>GT_NG!P5</f>
        <v>15.250000000000002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84.005073575086669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695.00108956118504</v>
      </c>
      <c r="P5" s="37">
        <v>118.22548292198366</v>
      </c>
      <c r="Q5" s="37">
        <v>0</v>
      </c>
      <c r="R5" s="39">
        <v>0</v>
      </c>
      <c r="S5" s="39">
        <v>0</v>
      </c>
      <c r="T5" s="38">
        <f>SUMPRODUCT(LTA!J5:AN5,LTA!J$101:AN$101,LTA!J$103:AN$103)</f>
        <v>19.52</v>
      </c>
      <c r="U5" s="38">
        <f>SUMPRODUCT(LTA!J5:AN5,LTA!J$102:AN$102,LTA!J$103:AN$103)</f>
        <v>57.83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572.62</v>
      </c>
      <c r="Z5" s="35">
        <f>IEX!N5</f>
        <v>0</v>
      </c>
      <c r="AA5" s="76">
        <f>STOA!H5</f>
        <v>3.47</v>
      </c>
      <c r="AB5" s="76">
        <f>-STOA!N5</f>
        <v>0</v>
      </c>
      <c r="AC5">
        <f t="shared" si="0"/>
        <v>13.228135586889344</v>
      </c>
      <c r="AD5">
        <f t="shared" si="1"/>
        <v>1561.549910471366</v>
      </c>
      <c r="AE5">
        <f>'IDT-1'!B5</f>
        <v>0</v>
      </c>
      <c r="AF5" s="25"/>
      <c r="AG5">
        <f t="shared" si="2"/>
        <v>1561.549910471366</v>
      </c>
      <c r="AI5" s="35">
        <f>PXIL!H5</f>
        <v>0</v>
      </c>
      <c r="AJ5" s="35">
        <f>PXIL!N5</f>
        <v>0</v>
      </c>
      <c r="AK5" s="35">
        <f>RTM_IEX!H5</f>
        <v>3.85</v>
      </c>
      <c r="AL5" s="35">
        <f>RTM_IEX!N5</f>
        <v>0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5.0064000000000002</v>
      </c>
      <c r="E6">
        <f>GT_NG!P6</f>
        <v>15.250000000000002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84.005073575086669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670.91108956118512</v>
      </c>
      <c r="P6" s="37">
        <v>118.22548292198366</v>
      </c>
      <c r="Q6" s="37">
        <v>0</v>
      </c>
      <c r="R6" s="39">
        <v>0</v>
      </c>
      <c r="S6" s="39">
        <v>0</v>
      </c>
      <c r="T6" s="38">
        <f>SUMPRODUCT(LTA!J6:AN6,LTA!J$101:AN$101,LTA!J$103:AN$103)</f>
        <v>19.52</v>
      </c>
      <c r="U6" s="38">
        <f>SUMPRODUCT(LTA!J6:AN6,LTA!J$102:AN$102,LTA!J$103:AN$103)</f>
        <v>57.83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500.31</v>
      </c>
      <c r="Z6" s="35">
        <f>IEX!N6</f>
        <v>0</v>
      </c>
      <c r="AA6" s="76">
        <f>STOA!H6</f>
        <v>3.47</v>
      </c>
      <c r="AB6" s="76">
        <f>-STOA!N6</f>
        <v>0</v>
      </c>
      <c r="AC6">
        <f t="shared" si="0"/>
        <v>12.993355586889345</v>
      </c>
      <c r="AD6">
        <f t="shared" si="1"/>
        <v>1533.8346904713662</v>
      </c>
      <c r="AE6">
        <f>'IDT-1'!B6</f>
        <v>0</v>
      </c>
      <c r="AF6" s="25"/>
      <c r="AG6">
        <f t="shared" si="2"/>
        <v>1533.8346904713662</v>
      </c>
      <c r="AI6" s="35">
        <f>PXIL!H6</f>
        <v>0</v>
      </c>
      <c r="AJ6" s="35">
        <f>PXIL!N6</f>
        <v>0</v>
      </c>
      <c r="AK6" s="35">
        <f>RTM_IEX!H6</f>
        <v>72.300000000000011</v>
      </c>
      <c r="AL6" s="35">
        <f>RTM_IEX!N6</f>
        <v>0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5.0064000000000002</v>
      </c>
      <c r="E7">
        <f>GT_NG!P7</f>
        <v>15.250000000000002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84.005073575086669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669.01484134238478</v>
      </c>
      <c r="P7" s="37">
        <v>104.51</v>
      </c>
      <c r="Q7" s="37">
        <v>0</v>
      </c>
      <c r="R7" s="39">
        <v>0</v>
      </c>
      <c r="S7" s="39">
        <v>0</v>
      </c>
      <c r="T7" s="38">
        <f>SUMPRODUCT(LTA!J7:AN7,LTA!J$101:AN$101,LTA!J$103:AN$103)</f>
        <v>19.52</v>
      </c>
      <c r="U7" s="38">
        <f>SUMPRODUCT(LTA!J7:AN7,LTA!J$102:AN$102,LTA!J$103:AN$103)</f>
        <v>57.83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477.18</v>
      </c>
      <c r="Z7" s="35">
        <f>IEX!N7</f>
        <v>0</v>
      </c>
      <c r="AA7" s="76">
        <f>STOA!H7</f>
        <v>3.42</v>
      </c>
      <c r="AB7" s="76">
        <f>-STOA!N7</f>
        <v>0</v>
      </c>
      <c r="AC7">
        <f t="shared" si="0"/>
        <v>12.724205045306762</v>
      </c>
      <c r="AD7">
        <f t="shared" si="1"/>
        <v>1502.0621098721649</v>
      </c>
      <c r="AE7">
        <f>'IDT-1'!B7</f>
        <v>0</v>
      </c>
      <c r="AF7" s="25"/>
      <c r="AG7">
        <f t="shared" si="2"/>
        <v>1502.0621098721649</v>
      </c>
      <c r="AI7" s="35">
        <f>PXIL!H7</f>
        <v>0</v>
      </c>
      <c r="AJ7" s="35">
        <f>PXIL!N7</f>
        <v>0</v>
      </c>
      <c r="AK7" s="35">
        <f>RTM_IEX!H7</f>
        <v>79.050000000000011</v>
      </c>
      <c r="AL7" s="35">
        <f>RTM_IEX!N7</f>
        <v>0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5.0064000000000002</v>
      </c>
      <c r="E8">
        <f>GT_NG!P8</f>
        <v>15.250000000000002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84.005073575086669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669.01484134238478</v>
      </c>
      <c r="P8" s="37">
        <v>104.51</v>
      </c>
      <c r="Q8" s="37">
        <v>0</v>
      </c>
      <c r="R8" s="39">
        <v>0</v>
      </c>
      <c r="S8" s="39">
        <v>0</v>
      </c>
      <c r="T8" s="38">
        <f>SUMPRODUCT(LTA!J8:AN8,LTA!J$101:AN$101,LTA!J$103:AN$103)</f>
        <v>19.52</v>
      </c>
      <c r="U8" s="38">
        <f>SUMPRODUCT(LTA!J8:AN8,LTA!J$102:AN$102,LTA!J$103:AN$103)</f>
        <v>57.83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452.12</v>
      </c>
      <c r="Z8" s="35">
        <f>IEX!N8</f>
        <v>0</v>
      </c>
      <c r="AA8" s="76">
        <f>STOA!H8</f>
        <v>3.42</v>
      </c>
      <c r="AB8" s="76">
        <f>-STOA!N8</f>
        <v>0</v>
      </c>
      <c r="AC8">
        <f t="shared" si="0"/>
        <v>12.47321304530676</v>
      </c>
      <c r="AD8">
        <f t="shared" si="1"/>
        <v>1472.433101872165</v>
      </c>
      <c r="AE8">
        <f>'IDT-1'!B8</f>
        <v>0</v>
      </c>
      <c r="AF8" s="25"/>
      <c r="AG8">
        <f t="shared" si="2"/>
        <v>1472.433101872165</v>
      </c>
      <c r="AI8" s="35">
        <f>PXIL!H8</f>
        <v>0</v>
      </c>
      <c r="AJ8" s="35">
        <f>PXIL!N8</f>
        <v>0</v>
      </c>
      <c r="AK8" s="35">
        <f>RTM_IEX!H8</f>
        <v>74.23</v>
      </c>
      <c r="AL8" s="35">
        <f>RTM_IEX!N8</f>
        <v>0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5.0064000000000002</v>
      </c>
      <c r="E9">
        <f>GT_NG!P9</f>
        <v>15.250000000000002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84.005073575086669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657.91454156956297</v>
      </c>
      <c r="P9" s="37">
        <v>104.51</v>
      </c>
      <c r="Q9" s="37">
        <v>0</v>
      </c>
      <c r="R9" s="39">
        <v>0</v>
      </c>
      <c r="S9" s="39">
        <v>0</v>
      </c>
      <c r="T9" s="38">
        <f>SUMPRODUCT(LTA!J9:AN9,LTA!J$101:AN$101,LTA!J$103:AN$103)</f>
        <v>19.52</v>
      </c>
      <c r="U9" s="38">
        <f>SUMPRODUCT(LTA!J9:AN9,LTA!J$102:AN$102,LTA!J$103:AN$103)</f>
        <v>57.83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441.51</v>
      </c>
      <c r="Z9" s="35">
        <f>IEX!N9</f>
        <v>0</v>
      </c>
      <c r="AA9" s="76">
        <f>STOA!H9</f>
        <v>3.42</v>
      </c>
      <c r="AB9" s="76">
        <f>-STOA!N9</f>
        <v>0</v>
      </c>
      <c r="AC9">
        <f t="shared" si="0"/>
        <v>12.250358527215056</v>
      </c>
      <c r="AD9">
        <f t="shared" si="1"/>
        <v>1446.1256566174347</v>
      </c>
      <c r="AE9">
        <f>'IDT-1'!B9</f>
        <v>0</v>
      </c>
      <c r="AF9" s="25"/>
      <c r="AG9">
        <f t="shared" si="2"/>
        <v>1446.1256566174347</v>
      </c>
      <c r="AI9" s="35">
        <f>PXIL!H9</f>
        <v>0</v>
      </c>
      <c r="AJ9" s="35">
        <f>PXIL!N9</f>
        <v>0</v>
      </c>
      <c r="AK9" s="35">
        <f>RTM_IEX!H9</f>
        <v>69.410000000000011</v>
      </c>
      <c r="AL9" s="35">
        <f>RTM_IEX!N9</f>
        <v>0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5.0064000000000002</v>
      </c>
      <c r="E10">
        <f>GT_NG!P10</f>
        <v>15.250000000000002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84.005073575086669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657.91454156956297</v>
      </c>
      <c r="P10" s="37">
        <v>104.51</v>
      </c>
      <c r="Q10" s="37">
        <v>0</v>
      </c>
      <c r="R10" s="39">
        <v>0</v>
      </c>
      <c r="S10" s="39">
        <v>0</v>
      </c>
      <c r="T10" s="38">
        <f>SUMPRODUCT(LTA!J10:AN10,LTA!J$101:AN$101,LTA!J$103:AN$103)</f>
        <v>19.52</v>
      </c>
      <c r="U10" s="38">
        <f>SUMPRODUCT(LTA!J10:AN10,LTA!J$102:AN$102,LTA!J$103:AN$103)</f>
        <v>57.83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455.97</v>
      </c>
      <c r="Z10" s="35">
        <f>IEX!N10</f>
        <v>0</v>
      </c>
      <c r="AA10" s="76">
        <f>STOA!H10</f>
        <v>3.42</v>
      </c>
      <c r="AB10" s="76">
        <f>-STOA!N10</f>
        <v>0</v>
      </c>
      <c r="AC10">
        <f t="shared" si="0"/>
        <v>12.080342527215056</v>
      </c>
      <c r="AD10">
        <f t="shared" si="1"/>
        <v>1426.0556726174348</v>
      </c>
      <c r="AE10">
        <f>'IDT-1'!B10</f>
        <v>0</v>
      </c>
      <c r="AF10" s="25"/>
      <c r="AG10">
        <f t="shared" si="2"/>
        <v>1426.0556726174348</v>
      </c>
      <c r="AI10" s="35">
        <f>PXIL!H10</f>
        <v>0</v>
      </c>
      <c r="AJ10" s="35">
        <f>PXIL!N10</f>
        <v>0</v>
      </c>
      <c r="AK10" s="35">
        <f>RTM_IEX!H10</f>
        <v>34.71</v>
      </c>
      <c r="AL10" s="35">
        <f>RTM_IEX!N10</f>
        <v>0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5.0064000000000002</v>
      </c>
      <c r="E11">
        <f>GT_NG!P11</f>
        <v>15.250000000000002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667.03990834918204</v>
      </c>
      <c r="P11" s="37">
        <v>104.51</v>
      </c>
      <c r="Q11" s="37">
        <v>0</v>
      </c>
      <c r="R11" s="39">
        <v>0</v>
      </c>
      <c r="S11" s="39">
        <v>0</v>
      </c>
      <c r="T11" s="38">
        <f>SUMPRODUCT(LTA!J11:AN11,LTA!J$101:AN$101,LTA!J$103:AN$103)</f>
        <v>19.52</v>
      </c>
      <c r="U11" s="38">
        <f>SUMPRODUCT(LTA!J11:AN11,LTA!J$102:AN$102,LTA!J$103:AN$103)</f>
        <v>57.33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440.55</v>
      </c>
      <c r="Z11" s="35">
        <f>IEX!N11</f>
        <v>0</v>
      </c>
      <c r="AA11" s="76">
        <f>STOA!H11</f>
        <v>3.37</v>
      </c>
      <c r="AB11" s="76">
        <f>-STOA!N11</f>
        <v>0</v>
      </c>
      <c r="AC11">
        <f t="shared" si="0"/>
        <v>11.99852899013313</v>
      </c>
      <c r="AD11">
        <f t="shared" si="1"/>
        <v>1416.3977793590489</v>
      </c>
      <c r="AE11">
        <f>'IDT-1'!B11</f>
        <v>0</v>
      </c>
      <c r="AF11" s="25"/>
      <c r="AG11">
        <f t="shared" si="2"/>
        <v>1416.3977793590489</v>
      </c>
      <c r="AI11" s="35">
        <f>PXIL!H11</f>
        <v>0</v>
      </c>
      <c r="AJ11" s="35">
        <f>PXIL!N11</f>
        <v>0</v>
      </c>
      <c r="AK11" s="35">
        <f>RTM_IEX!H11</f>
        <v>31.82</v>
      </c>
      <c r="AL11" s="35">
        <f>RTM_IEX!N11</f>
        <v>0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5.0064000000000002</v>
      </c>
      <c r="E12">
        <f>GT_NG!P12</f>
        <v>15.250000000000002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704.89927104001492</v>
      </c>
      <c r="P12" s="37">
        <v>104.51</v>
      </c>
      <c r="Q12" s="37">
        <v>0</v>
      </c>
      <c r="R12" s="39">
        <v>0</v>
      </c>
      <c r="S12" s="39">
        <v>0</v>
      </c>
      <c r="T12" s="38">
        <f>SUMPRODUCT(LTA!J12:AN12,LTA!J$101:AN$101,LTA!J$103:AN$103)</f>
        <v>19.52</v>
      </c>
      <c r="U12" s="38">
        <f>SUMPRODUCT(LTA!J12:AN12,LTA!J$102:AN$102,LTA!J$103:AN$103)</f>
        <v>57.33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417.41</v>
      </c>
      <c r="Z12" s="35">
        <f>IEX!N12</f>
        <v>0</v>
      </c>
      <c r="AA12" s="76">
        <f>STOA!H12</f>
        <v>3.37</v>
      </c>
      <c r="AB12" s="76">
        <f>-STOA!N12</f>
        <v>0</v>
      </c>
      <c r="AC12">
        <f t="shared" si="0"/>
        <v>12.114023636736125</v>
      </c>
      <c r="AD12">
        <f t="shared" si="1"/>
        <v>1430.0316474032786</v>
      </c>
      <c r="AE12">
        <f>'IDT-1'!B12</f>
        <v>0</v>
      </c>
      <c r="AF12" s="25"/>
      <c r="AG12">
        <f t="shared" si="2"/>
        <v>1430.0316474032786</v>
      </c>
      <c r="AI12" s="35">
        <f>PXIL!H12</f>
        <v>0</v>
      </c>
      <c r="AJ12" s="35">
        <f>PXIL!N12</f>
        <v>0</v>
      </c>
      <c r="AK12" s="35">
        <f>RTM_IEX!H12</f>
        <v>30.85</v>
      </c>
      <c r="AL12" s="35">
        <f>RTM_IEX!N12</f>
        <v>0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5.0064000000000002</v>
      </c>
      <c r="E13">
        <f>GT_NG!P13</f>
        <v>15.250000000000002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691.56404296220524</v>
      </c>
      <c r="P13" s="37">
        <v>86.024203068503851</v>
      </c>
      <c r="Q13" s="37">
        <v>0</v>
      </c>
      <c r="R13" s="39">
        <v>0</v>
      </c>
      <c r="S13" s="39">
        <v>0</v>
      </c>
      <c r="T13" s="38">
        <f>SUMPRODUCT(LTA!J13:AN13,LTA!J$101:AN$101,LTA!J$103:AN$103)</f>
        <v>19.52</v>
      </c>
      <c r="U13" s="38">
        <f>SUMPRODUCT(LTA!J13:AN13,LTA!J$102:AN$102,LTA!J$103:AN$103)</f>
        <v>57.33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399.1</v>
      </c>
      <c r="Z13" s="35">
        <f>IEX!N13</f>
        <v>0</v>
      </c>
      <c r="AA13" s="76">
        <f>STOA!H13</f>
        <v>3.37</v>
      </c>
      <c r="AB13" s="76">
        <f>-STOA!N13</f>
        <v>0</v>
      </c>
      <c r="AC13">
        <f t="shared" si="0"/>
        <v>11.579523026657956</v>
      </c>
      <c r="AD13">
        <f t="shared" si="1"/>
        <v>1366.9351230040511</v>
      </c>
      <c r="AE13">
        <f>'IDT-1'!B13</f>
        <v>0</v>
      </c>
      <c r="AF13" s="25"/>
      <c r="AG13">
        <f t="shared" si="2"/>
        <v>1366.9351230040511</v>
      </c>
      <c r="AI13" s="35">
        <f>PXIL!H13</f>
        <v>0</v>
      </c>
      <c r="AJ13" s="35">
        <f>PXIL!N13</f>
        <v>0</v>
      </c>
      <c r="AK13" s="35">
        <f>RTM_IEX!H13</f>
        <v>17.350000000000001</v>
      </c>
      <c r="AL13" s="35">
        <f>RTM_IEX!N13</f>
        <v>0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5.0064000000000002</v>
      </c>
      <c r="E14">
        <f>GT_NG!P14</f>
        <v>15.250000000000002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691.56903771010445</v>
      </c>
      <c r="P14" s="37">
        <v>86.024203068503851</v>
      </c>
      <c r="Q14" s="37">
        <v>0</v>
      </c>
      <c r="R14" s="39">
        <v>0</v>
      </c>
      <c r="S14" s="39">
        <v>0</v>
      </c>
      <c r="T14" s="38">
        <f>SUMPRODUCT(LTA!J14:AN14,LTA!J$101:AN$101,LTA!J$103:AN$103)</f>
        <v>19.52</v>
      </c>
      <c r="U14" s="38">
        <f>SUMPRODUCT(LTA!J14:AN14,LTA!J$102:AN$102,LTA!J$103:AN$103)</f>
        <v>57.33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381.74</v>
      </c>
      <c r="Z14" s="35">
        <f>IEX!N14</f>
        <v>0</v>
      </c>
      <c r="AA14" s="76">
        <f>STOA!H14</f>
        <v>3.37</v>
      </c>
      <c r="AB14" s="76">
        <f>-STOA!N14</f>
        <v>0</v>
      </c>
      <c r="AC14">
        <f t="shared" si="0"/>
        <v>11.401400982540309</v>
      </c>
      <c r="AD14">
        <f t="shared" si="1"/>
        <v>1345.9082397960681</v>
      </c>
      <c r="AE14">
        <f>'IDT-1'!B14</f>
        <v>0</v>
      </c>
      <c r="AF14" s="25"/>
      <c r="AG14">
        <f t="shared" si="2"/>
        <v>1345.9082397960681</v>
      </c>
      <c r="AI14" s="35">
        <f>PXIL!H14</f>
        <v>0</v>
      </c>
      <c r="AJ14" s="35">
        <f>PXIL!N14</f>
        <v>0</v>
      </c>
      <c r="AK14" s="35">
        <f>RTM_IEX!H14</f>
        <v>13.499999999999998</v>
      </c>
      <c r="AL14" s="35">
        <f>RTM_IEX!N14</f>
        <v>0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5.0064000000000002</v>
      </c>
      <c r="E15">
        <f>GT_NG!P15</f>
        <v>15.250000000000002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692.42106863487402</v>
      </c>
      <c r="P15" s="37">
        <v>57.839999999999996</v>
      </c>
      <c r="Q15" s="37">
        <v>0</v>
      </c>
      <c r="R15" s="39">
        <v>0</v>
      </c>
      <c r="S15" s="39">
        <v>0</v>
      </c>
      <c r="T15" s="38">
        <f>SUMPRODUCT(LTA!J15:AN15,LTA!J$101:AN$101,LTA!J$103:AN$103)</f>
        <v>19.52</v>
      </c>
      <c r="U15" s="38">
        <f>SUMPRODUCT(LTA!J15:AN15,LTA!J$102:AN$102,LTA!J$103:AN$103)</f>
        <v>57.33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368.25</v>
      </c>
      <c r="Z15" s="35">
        <f>IEX!N15</f>
        <v>0</v>
      </c>
      <c r="AA15" s="76">
        <f>STOA!H15</f>
        <v>3.3200000000000003</v>
      </c>
      <c r="AB15" s="76">
        <f>-STOA!N15</f>
        <v>0</v>
      </c>
      <c r="AC15">
        <f t="shared" si="0"/>
        <v>11.10662673653294</v>
      </c>
      <c r="AD15">
        <f t="shared" si="1"/>
        <v>1311.1108418983411</v>
      </c>
      <c r="AE15">
        <f>'IDT-1'!B15</f>
        <v>0</v>
      </c>
      <c r="AF15" s="25"/>
      <c r="AG15">
        <f t="shared" si="2"/>
        <v>1311.1108418983411</v>
      </c>
      <c r="AI15" s="35">
        <f>PXIL!H15</f>
        <v>0</v>
      </c>
      <c r="AJ15" s="35">
        <f>PXIL!N15</f>
        <v>0</v>
      </c>
      <c r="AK15" s="35">
        <f>RTM_IEX!H15</f>
        <v>19.28</v>
      </c>
      <c r="AL15" s="35">
        <f>RTM_IEX!N15</f>
        <v>0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5.0064000000000002</v>
      </c>
      <c r="E16">
        <f>GT_NG!P16</f>
        <v>15.250000000000002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692.42106863487402</v>
      </c>
      <c r="P16" s="37">
        <v>57.839999999999996</v>
      </c>
      <c r="Q16" s="37">
        <v>0</v>
      </c>
      <c r="R16" s="39">
        <v>0</v>
      </c>
      <c r="S16" s="39">
        <v>0</v>
      </c>
      <c r="T16" s="38">
        <f>SUMPRODUCT(LTA!J16:AN16,LTA!J$101:AN$101,LTA!J$103:AN$103)</f>
        <v>19.52</v>
      </c>
      <c r="U16" s="38">
        <f>SUMPRODUCT(LTA!J16:AN16,LTA!J$102:AN$102,LTA!J$103:AN$103)</f>
        <v>57.33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357.64</v>
      </c>
      <c r="Z16" s="35">
        <f>IEX!N16</f>
        <v>0</v>
      </c>
      <c r="AA16" s="76">
        <f>STOA!H16</f>
        <v>3.3200000000000003</v>
      </c>
      <c r="AB16" s="76">
        <f>-STOA!N16</f>
        <v>0</v>
      </c>
      <c r="AC16">
        <f t="shared" si="0"/>
        <v>10.993226736532941</v>
      </c>
      <c r="AD16">
        <f t="shared" si="1"/>
        <v>1297.724241898341</v>
      </c>
      <c r="AE16">
        <f>'IDT-1'!B16</f>
        <v>0</v>
      </c>
      <c r="AF16" s="25"/>
      <c r="AG16">
        <f t="shared" si="2"/>
        <v>1297.724241898341</v>
      </c>
      <c r="AI16" s="35">
        <f>PXIL!H16</f>
        <v>0</v>
      </c>
      <c r="AJ16" s="35">
        <f>PXIL!N16</f>
        <v>0</v>
      </c>
      <c r="AK16" s="35">
        <f>RTM_IEX!H16</f>
        <v>16.39</v>
      </c>
      <c r="AL16" s="35">
        <f>RTM_IEX!N16</f>
        <v>0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5.0064000000000002</v>
      </c>
      <c r="E17">
        <f>GT_NG!P17</f>
        <v>15.250000000000002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692.42106863487402</v>
      </c>
      <c r="P17" s="37">
        <v>57.839999999999996</v>
      </c>
      <c r="Q17" s="37">
        <v>0</v>
      </c>
      <c r="R17" s="39">
        <v>0</v>
      </c>
      <c r="S17" s="39">
        <v>0</v>
      </c>
      <c r="T17" s="38">
        <f>SUMPRODUCT(LTA!J17:AN17,LTA!J$101:AN$101,LTA!J$103:AN$103)</f>
        <v>19.52</v>
      </c>
      <c r="U17" s="38">
        <f>SUMPRODUCT(LTA!J17:AN17,LTA!J$102:AN$102,LTA!J$103:AN$103)</f>
        <v>56.82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346.08</v>
      </c>
      <c r="Z17" s="35">
        <f>IEX!N17</f>
        <v>0</v>
      </c>
      <c r="AA17" s="76">
        <f>STOA!H17</f>
        <v>3.3200000000000003</v>
      </c>
      <c r="AB17" s="76">
        <f>-STOA!N17</f>
        <v>0</v>
      </c>
      <c r="AC17">
        <f t="shared" si="0"/>
        <v>11.167190736532941</v>
      </c>
      <c r="AD17">
        <f t="shared" si="1"/>
        <v>1318.260277898341</v>
      </c>
      <c r="AE17">
        <f>'IDT-1'!B17</f>
        <v>0</v>
      </c>
      <c r="AF17" s="25"/>
      <c r="AG17">
        <f t="shared" si="2"/>
        <v>1318.260277898341</v>
      </c>
      <c r="AI17" s="35">
        <f>PXIL!H17</f>
        <v>0</v>
      </c>
      <c r="AJ17" s="35">
        <f>PXIL!N17</f>
        <v>0</v>
      </c>
      <c r="AK17" s="35">
        <f>RTM_IEX!H17</f>
        <v>49.17</v>
      </c>
      <c r="AL17" s="35">
        <f>RTM_IEX!N17</f>
        <v>0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5.0064000000000002</v>
      </c>
      <c r="E18">
        <f>GT_NG!P18</f>
        <v>15.250000000000002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654.13422870372085</v>
      </c>
      <c r="P18" s="37">
        <v>57.839999999999996</v>
      </c>
      <c r="Q18" s="37">
        <v>0</v>
      </c>
      <c r="R18" s="39">
        <v>0</v>
      </c>
      <c r="S18" s="39">
        <v>0</v>
      </c>
      <c r="T18" s="38">
        <f>SUMPRODUCT(LTA!J18:AN18,LTA!J$101:AN$101,LTA!J$103:AN$103)</f>
        <v>19.52</v>
      </c>
      <c r="U18" s="38">
        <f>SUMPRODUCT(LTA!J18:AN18,LTA!J$102:AN$102,LTA!J$103:AN$103)</f>
        <v>56.82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335.47</v>
      </c>
      <c r="Z18" s="35">
        <f>IEX!N18</f>
        <v>0</v>
      </c>
      <c r="AA18" s="76">
        <f>STOA!H18</f>
        <v>3.3200000000000003</v>
      </c>
      <c r="AB18" s="76">
        <f>-STOA!N18</f>
        <v>0</v>
      </c>
      <c r="AC18">
        <f t="shared" si="0"/>
        <v>11.096489281111253</v>
      </c>
      <c r="AD18">
        <f t="shared" si="1"/>
        <v>1309.9141394226097</v>
      </c>
      <c r="AE18">
        <f>'IDT-1'!B18</f>
        <v>1</v>
      </c>
      <c r="AF18" s="25"/>
      <c r="AG18">
        <f t="shared" si="2"/>
        <v>1310.9141394226097</v>
      </c>
      <c r="AI18" s="35">
        <f>PXIL!H18</f>
        <v>0</v>
      </c>
      <c r="AJ18" s="35">
        <f>PXIL!N18</f>
        <v>0</v>
      </c>
      <c r="AK18" s="35">
        <f>RTM_IEX!H18</f>
        <v>89.65</v>
      </c>
      <c r="AL18" s="35">
        <f>RTM_IEX!N18</f>
        <v>0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5.0064000000000002</v>
      </c>
      <c r="E19">
        <f>GT_NG!P19</f>
        <v>15.250000000000002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644.52521665552808</v>
      </c>
      <c r="P19" s="37">
        <v>57.839999999999996</v>
      </c>
      <c r="Q19" s="37">
        <v>0</v>
      </c>
      <c r="R19" s="39">
        <v>0</v>
      </c>
      <c r="S19" s="39">
        <v>0</v>
      </c>
      <c r="T19" s="38">
        <f>SUMPRODUCT(LTA!J19:AN19,LTA!J$101:AN$101,LTA!J$103:AN$103)</f>
        <v>19.52</v>
      </c>
      <c r="U19" s="38">
        <f>SUMPRODUCT(LTA!J19:AN19,LTA!J$102:AN$102,LTA!J$103:AN$103)</f>
        <v>56.82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321.97000000000003</v>
      </c>
      <c r="Z19" s="35">
        <f>IEX!N19</f>
        <v>0</v>
      </c>
      <c r="AA19" s="76">
        <f>STOA!H19</f>
        <v>3.3200000000000003</v>
      </c>
      <c r="AB19" s="76">
        <f>-STOA!N19</f>
        <v>0</v>
      </c>
      <c r="AC19">
        <f t="shared" si="0"/>
        <v>11.112877579906435</v>
      </c>
      <c r="AD19">
        <f t="shared" si="1"/>
        <v>1311.8487390756218</v>
      </c>
      <c r="AE19">
        <f>'IDT-1'!B19</f>
        <v>6</v>
      </c>
      <c r="AF19" s="25"/>
      <c r="AG19">
        <f t="shared" si="2"/>
        <v>1317.8487390756218</v>
      </c>
      <c r="AI19" s="35">
        <f>PXIL!H19</f>
        <v>0</v>
      </c>
      <c r="AJ19" s="35">
        <f>PXIL!N19</f>
        <v>0</v>
      </c>
      <c r="AK19" s="35">
        <f>RTM_IEX!H19</f>
        <v>114.71000000000001</v>
      </c>
      <c r="AL19" s="35">
        <f>RTM_IEX!N19</f>
        <v>0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5.0064000000000002</v>
      </c>
      <c r="E20">
        <f>GT_NG!P20</f>
        <v>15.250000000000002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644.52521665552808</v>
      </c>
      <c r="P20" s="37">
        <v>57.839999999999996</v>
      </c>
      <c r="Q20" s="37">
        <v>0</v>
      </c>
      <c r="R20" s="39">
        <v>0</v>
      </c>
      <c r="S20" s="39">
        <v>0</v>
      </c>
      <c r="T20" s="38">
        <f>SUMPRODUCT(LTA!J20:AN20,LTA!J$101:AN$101,LTA!J$103:AN$103)</f>
        <v>19.52</v>
      </c>
      <c r="U20" s="38">
        <f>SUMPRODUCT(LTA!J20:AN20,LTA!J$102:AN$102,LTA!J$103:AN$103)</f>
        <v>56.82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311.37</v>
      </c>
      <c r="Z20" s="35">
        <f>IEX!N20</f>
        <v>0</v>
      </c>
      <c r="AA20" s="76">
        <f>STOA!H20</f>
        <v>3.3200000000000003</v>
      </c>
      <c r="AB20" s="76">
        <f>-STOA!N20</f>
        <v>0</v>
      </c>
      <c r="AC20">
        <f t="shared" si="0"/>
        <v>11.007709579906436</v>
      </c>
      <c r="AD20">
        <f t="shared" si="1"/>
        <v>1299.4339070756216</v>
      </c>
      <c r="AE20">
        <f>'IDT-1'!B20</f>
        <v>11</v>
      </c>
      <c r="AF20" s="25"/>
      <c r="AG20">
        <f t="shared" si="2"/>
        <v>1310.4339070756216</v>
      </c>
      <c r="AI20" s="35">
        <f>PXIL!H20</f>
        <v>0</v>
      </c>
      <c r="AJ20" s="35">
        <f>PXIL!N20</f>
        <v>0</v>
      </c>
      <c r="AK20" s="35">
        <f>RTM_IEX!H20</f>
        <v>112.79</v>
      </c>
      <c r="AL20" s="35">
        <f>RTM_IEX!N20</f>
        <v>0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5.0064000000000002</v>
      </c>
      <c r="E21">
        <f>GT_NG!P21</f>
        <v>15.250000000000002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644.52521665552808</v>
      </c>
      <c r="P21" s="37">
        <v>57.839999999999996</v>
      </c>
      <c r="Q21" s="37">
        <v>0</v>
      </c>
      <c r="R21" s="39">
        <v>0</v>
      </c>
      <c r="S21" s="39">
        <v>0</v>
      </c>
      <c r="T21" s="38">
        <f>SUMPRODUCT(LTA!J21:AN21,LTA!J$101:AN$101,LTA!J$103:AN$103)</f>
        <v>19.52</v>
      </c>
      <c r="U21" s="38">
        <f>SUMPRODUCT(LTA!J21:AN21,LTA!J$102:AN$102,LTA!J$103:AN$103)</f>
        <v>56.32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308.48</v>
      </c>
      <c r="Z21" s="35">
        <f>IEX!N21</f>
        <v>0</v>
      </c>
      <c r="AA21" s="76">
        <f>STOA!H21</f>
        <v>3.3200000000000003</v>
      </c>
      <c r="AB21" s="76">
        <f>-STOA!N21</f>
        <v>0</v>
      </c>
      <c r="AC21">
        <f t="shared" si="0"/>
        <v>11.011573579906434</v>
      </c>
      <c r="AD21">
        <f t="shared" si="1"/>
        <v>1299.8900430756219</v>
      </c>
      <c r="AE21">
        <f>'IDT-1'!B21</f>
        <v>16</v>
      </c>
      <c r="AF21" s="25"/>
      <c r="AG21">
        <f t="shared" si="2"/>
        <v>1315.8900430756219</v>
      </c>
      <c r="AI21" s="35">
        <f>PXIL!H21</f>
        <v>0</v>
      </c>
      <c r="AJ21" s="35">
        <f>PXIL!N21</f>
        <v>0</v>
      </c>
      <c r="AK21" s="35">
        <f>RTM_IEX!H21</f>
        <v>116.64000000000001</v>
      </c>
      <c r="AL21" s="35">
        <f>RTM_IEX!N21</f>
        <v>0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5.0064000000000002</v>
      </c>
      <c r="E22">
        <f>GT_NG!P22</f>
        <v>15.250000000000002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644.45933665552809</v>
      </c>
      <c r="P22" s="37">
        <v>57.839999999999996</v>
      </c>
      <c r="Q22" s="37">
        <v>0</v>
      </c>
      <c r="R22" s="39">
        <v>0</v>
      </c>
      <c r="S22" s="39">
        <v>0</v>
      </c>
      <c r="T22" s="38">
        <f>SUMPRODUCT(LTA!J22:AN22,LTA!J$101:AN$101,LTA!J$103:AN$103)</f>
        <v>19.52</v>
      </c>
      <c r="U22" s="38">
        <f>SUMPRODUCT(LTA!J22:AN22,LTA!J$102:AN$102,LTA!J$103:AN$103)</f>
        <v>56.32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309.44</v>
      </c>
      <c r="Z22" s="35">
        <f>IEX!N22</f>
        <v>0</v>
      </c>
      <c r="AA22" s="76">
        <f>STOA!H22</f>
        <v>3.3200000000000003</v>
      </c>
      <c r="AB22" s="76">
        <f>-STOA!N22</f>
        <v>0</v>
      </c>
      <c r="AC22">
        <f t="shared" si="0"/>
        <v>10.986744187906435</v>
      </c>
      <c r="AD22">
        <f t="shared" si="1"/>
        <v>1296.9589924676216</v>
      </c>
      <c r="AE22">
        <f>'IDT-1'!B22</f>
        <v>16</v>
      </c>
      <c r="AF22" s="25"/>
      <c r="AG22">
        <f t="shared" si="2"/>
        <v>1312.9589924676216</v>
      </c>
      <c r="AI22" s="35">
        <f>PXIL!H22</f>
        <v>0</v>
      </c>
      <c r="AJ22" s="35">
        <f>PXIL!N22</f>
        <v>0</v>
      </c>
      <c r="AK22" s="35">
        <f>RTM_IEX!H22</f>
        <v>112.79</v>
      </c>
      <c r="AL22" s="35">
        <f>RTM_IEX!N22</f>
        <v>0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5.0064000000000002</v>
      </c>
      <c r="E23">
        <f>GT_NG!P23</f>
        <v>-0.16612000000000002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651.37254661162194</v>
      </c>
      <c r="P23" s="37">
        <v>57.839999999999996</v>
      </c>
      <c r="Q23" s="37">
        <v>0</v>
      </c>
      <c r="R23" s="39">
        <v>0</v>
      </c>
      <c r="S23" s="39">
        <v>0</v>
      </c>
      <c r="T23" s="38">
        <f>SUMPRODUCT(LTA!J23:AN23,LTA!J$101:AN$101,LTA!J$103:AN$103)</f>
        <v>19.52</v>
      </c>
      <c r="U23" s="38">
        <f>SUMPRODUCT(LTA!J23:AN23,LTA!J$102:AN$102,LTA!J$103:AN$103)</f>
        <v>56.32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313.3</v>
      </c>
      <c r="Z23" s="35">
        <f>IEX!N23</f>
        <v>0</v>
      </c>
      <c r="AA23" s="76">
        <f>STOA!H23</f>
        <v>3.37</v>
      </c>
      <c r="AB23" s="76">
        <f>-STOA!N23</f>
        <v>0</v>
      </c>
      <c r="AC23">
        <f t="shared" si="0"/>
        <v>10.886202380258883</v>
      </c>
      <c r="AD23">
        <f t="shared" si="1"/>
        <v>1284.7566242313628</v>
      </c>
      <c r="AE23">
        <f>'IDT-1'!B23</f>
        <v>21</v>
      </c>
      <c r="AF23" s="25"/>
      <c r="AG23">
        <f t="shared" si="2"/>
        <v>1305.7566242313628</v>
      </c>
      <c r="AI23" s="35">
        <f>PXIL!H23</f>
        <v>0</v>
      </c>
      <c r="AJ23" s="35">
        <f>PXIL!N23</f>
        <v>0</v>
      </c>
      <c r="AK23" s="35">
        <f>RTM_IEX!H23</f>
        <v>105.08000000000001</v>
      </c>
      <c r="AL23" s="35">
        <f>RTM_IEX!N23</f>
        <v>0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5.0064000000000002</v>
      </c>
      <c r="E24">
        <f>GT_NG!P24</f>
        <v>-0.16612000000000002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652.73404424698583</v>
      </c>
      <c r="P24" s="37">
        <v>57.839999999999996</v>
      </c>
      <c r="Q24" s="37">
        <v>0</v>
      </c>
      <c r="R24" s="39">
        <v>0</v>
      </c>
      <c r="S24" s="39">
        <v>0</v>
      </c>
      <c r="T24" s="38">
        <f>SUMPRODUCT(LTA!J24:AN24,LTA!J$101:AN$101,LTA!J$103:AN$103)</f>
        <v>19.52</v>
      </c>
      <c r="U24" s="38">
        <f>SUMPRODUCT(LTA!J24:AN24,LTA!J$102:AN$102,LTA!J$103:AN$103)</f>
        <v>56.32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328.72</v>
      </c>
      <c r="Z24" s="35">
        <f>IEX!N24</f>
        <v>0</v>
      </c>
      <c r="AA24" s="76">
        <f>STOA!H24</f>
        <v>3.37</v>
      </c>
      <c r="AB24" s="76">
        <f>-STOA!N24</f>
        <v>0</v>
      </c>
      <c r="AC24">
        <f t="shared" si="0"/>
        <v>11.083782960395938</v>
      </c>
      <c r="AD24">
        <f t="shared" si="1"/>
        <v>1308.0805412865898</v>
      </c>
      <c r="AE24">
        <f>'IDT-1'!B24</f>
        <v>16</v>
      </c>
      <c r="AF24" s="25"/>
      <c r="AG24">
        <f t="shared" si="2"/>
        <v>1324.0805412865898</v>
      </c>
      <c r="AI24" s="35">
        <f>PXIL!H24</f>
        <v>0</v>
      </c>
      <c r="AJ24" s="35">
        <f>PXIL!N24</f>
        <v>0</v>
      </c>
      <c r="AK24" s="35">
        <f>RTM_IEX!H24</f>
        <v>111.82000000000001</v>
      </c>
      <c r="AL24" s="35">
        <f>RTM_IEX!N24</f>
        <v>0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5.0064000000000002</v>
      </c>
      <c r="E25">
        <f>GT_NG!P25</f>
        <v>-0.16612000000000002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669.867192741228</v>
      </c>
      <c r="P25" s="37">
        <v>57.839999999999996</v>
      </c>
      <c r="Q25" s="37">
        <v>0</v>
      </c>
      <c r="R25" s="39">
        <v>0</v>
      </c>
      <c r="S25" s="39">
        <v>0</v>
      </c>
      <c r="T25" s="38">
        <f>SUMPRODUCT(LTA!J25:AN25,LTA!J$101:AN$101,LTA!J$103:AN$103)</f>
        <v>19.52</v>
      </c>
      <c r="U25" s="38">
        <f>SUMPRODUCT(LTA!J25:AN25,LTA!J$102:AN$102,LTA!J$103:AN$103)</f>
        <v>56.32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312.33</v>
      </c>
      <c r="Z25" s="35">
        <f>IEX!N25</f>
        <v>0</v>
      </c>
      <c r="AA25" s="76">
        <f>STOA!H25</f>
        <v>3.37</v>
      </c>
      <c r="AB25" s="76">
        <f>-STOA!N25</f>
        <v>0</v>
      </c>
      <c r="AC25">
        <f t="shared" si="0"/>
        <v>11.389653407747574</v>
      </c>
      <c r="AD25">
        <f t="shared" si="1"/>
        <v>1344.1878193334803</v>
      </c>
      <c r="AE25">
        <f>'IDT-1'!B25</f>
        <v>21</v>
      </c>
      <c r="AF25" s="25"/>
      <c r="AG25">
        <f t="shared" si="2"/>
        <v>1365.1878193334803</v>
      </c>
      <c r="AI25" s="35">
        <f>PXIL!H25</f>
        <v>0</v>
      </c>
      <c r="AJ25" s="35">
        <f>PXIL!N25</f>
        <v>0</v>
      </c>
      <c r="AK25" s="35">
        <f>RTM_IEX!H25</f>
        <v>147.48999999999998</v>
      </c>
      <c r="AL25" s="35">
        <f>RTM_IEX!N25</f>
        <v>0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5.0064000000000002</v>
      </c>
      <c r="E26">
        <f>GT_NG!P26</f>
        <v>-0.16612000000000002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707.98990840050169</v>
      </c>
      <c r="P26" s="37">
        <v>57.839999999999996</v>
      </c>
      <c r="Q26" s="37">
        <v>0</v>
      </c>
      <c r="R26" s="39">
        <v>0</v>
      </c>
      <c r="S26" s="39">
        <v>0</v>
      </c>
      <c r="T26" s="38">
        <f>SUMPRODUCT(LTA!J26:AN26,LTA!J$101:AN$101,LTA!J$103:AN$103)</f>
        <v>19.52</v>
      </c>
      <c r="U26" s="38">
        <f>SUMPRODUCT(LTA!J26:AN26,LTA!J$102:AN$102,LTA!J$103:AN$103)</f>
        <v>56.32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281.49</v>
      </c>
      <c r="Z26" s="35">
        <f>IEX!N26</f>
        <v>0</v>
      </c>
      <c r="AA26" s="76">
        <f>STOA!H26</f>
        <v>3.37</v>
      </c>
      <c r="AB26" s="76">
        <f>-STOA!N26</f>
        <v>0</v>
      </c>
      <c r="AC26">
        <f t="shared" si="0"/>
        <v>11.548100219285473</v>
      </c>
      <c r="AD26">
        <f t="shared" si="1"/>
        <v>1362.8920881812162</v>
      </c>
      <c r="AE26">
        <f>'IDT-1'!B26</f>
        <v>31</v>
      </c>
      <c r="AF26" s="25"/>
      <c r="AG26">
        <f t="shared" si="2"/>
        <v>1393.8920881812162</v>
      </c>
      <c r="AI26" s="35">
        <f>PXIL!H26</f>
        <v>0</v>
      </c>
      <c r="AJ26" s="35">
        <f>PXIL!N26</f>
        <v>0</v>
      </c>
      <c r="AK26" s="35">
        <f>RTM_IEX!H26</f>
        <v>159.07</v>
      </c>
      <c r="AL26" s="35">
        <f>RTM_IEX!N26</f>
        <v>0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5.0064000000000002</v>
      </c>
      <c r="E27">
        <f>GT_NG!P27</f>
        <v>-0.16612000000000002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84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753.91559523512115</v>
      </c>
      <c r="P27" s="37">
        <v>57.839999999999996</v>
      </c>
      <c r="Q27" s="37">
        <v>0</v>
      </c>
      <c r="R27" s="39">
        <v>9.27</v>
      </c>
      <c r="S27" s="39">
        <v>0</v>
      </c>
      <c r="T27" s="38">
        <f>SUMPRODUCT(LTA!J27:AN27,LTA!J$101:AN$101,LTA!J$103:AN$103)</f>
        <v>19.52</v>
      </c>
      <c r="U27" s="38">
        <f>SUMPRODUCT(LTA!J27:AN27,LTA!J$102:AN$102,LTA!J$103:AN$103)</f>
        <v>55.81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246.78</v>
      </c>
      <c r="Z27" s="35">
        <f>IEX!N27</f>
        <v>0</v>
      </c>
      <c r="AA27" s="76">
        <f>STOA!H27</f>
        <v>3.42</v>
      </c>
      <c r="AB27" s="76">
        <f>-STOA!N27</f>
        <v>0</v>
      </c>
      <c r="AC27">
        <f t="shared" si="0"/>
        <v>11.878183988696277</v>
      </c>
      <c r="AD27">
        <f t="shared" si="1"/>
        <v>1401.8576912464248</v>
      </c>
      <c r="AE27">
        <f>'IDT-1'!B27</f>
        <v>36</v>
      </c>
      <c r="AF27" s="25"/>
      <c r="AG27">
        <f t="shared" si="2"/>
        <v>1437.8576912464248</v>
      </c>
      <c r="AI27" s="35">
        <f>PXIL!H27</f>
        <v>0</v>
      </c>
      <c r="AJ27" s="35">
        <f>PXIL!N27</f>
        <v>0</v>
      </c>
      <c r="AK27" s="35">
        <f>RTM_IEX!H27</f>
        <v>178.33999999999997</v>
      </c>
      <c r="AL27" s="35">
        <f>RTM_IEX!N27</f>
        <v>0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5.0064000000000002</v>
      </c>
      <c r="E28">
        <f>GT_NG!P28</f>
        <v>-0.16612000000000002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84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753.78383523512116</v>
      </c>
      <c r="P28" s="37">
        <v>57.839999999999996</v>
      </c>
      <c r="Q28" s="37">
        <v>0</v>
      </c>
      <c r="R28" s="39">
        <v>20.599999999999998</v>
      </c>
      <c r="S28" s="39">
        <v>0</v>
      </c>
      <c r="T28" s="38">
        <f>SUMPRODUCT(LTA!J28:AN28,LTA!J$101:AN$101,LTA!J$103:AN$103)</f>
        <v>20.52</v>
      </c>
      <c r="U28" s="38">
        <f>SUMPRODUCT(LTA!J28:AN28,LTA!J$102:AN$102,LTA!J$103:AN$103)</f>
        <v>54.8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274.74</v>
      </c>
      <c r="Z28" s="35">
        <f>IEX!N28</f>
        <v>0</v>
      </c>
      <c r="AA28" s="76">
        <f>STOA!H28</f>
        <v>3.42</v>
      </c>
      <c r="AB28" s="76">
        <f>-STOA!N28</f>
        <v>0</v>
      </c>
      <c r="AC28">
        <f t="shared" si="0"/>
        <v>12.247517204696276</v>
      </c>
      <c r="AD28">
        <f t="shared" si="1"/>
        <v>1445.4565980304249</v>
      </c>
      <c r="AE28">
        <f>'IDT-1'!B28</f>
        <v>21</v>
      </c>
      <c r="AF28" s="25"/>
      <c r="AG28">
        <f t="shared" si="2"/>
        <v>1466.4565980304249</v>
      </c>
      <c r="AI28" s="35">
        <f>PXIL!H28</f>
        <v>0</v>
      </c>
      <c r="AJ28" s="35">
        <f>PXIL!N28</f>
        <v>0</v>
      </c>
      <c r="AK28" s="35">
        <f>RTM_IEX!H28</f>
        <v>183.15999999999997</v>
      </c>
      <c r="AL28" s="35">
        <f>RTM_IEX!N28</f>
        <v>0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5.0064000000000002</v>
      </c>
      <c r="E29">
        <f>GT_NG!P29</f>
        <v>-0.16612000000000002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84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752.58043295620348</v>
      </c>
      <c r="P29" s="37">
        <v>57.839999999999996</v>
      </c>
      <c r="Q29" s="37">
        <v>0</v>
      </c>
      <c r="R29" s="39">
        <v>33.150000000000006</v>
      </c>
      <c r="S29" s="39">
        <v>0</v>
      </c>
      <c r="T29" s="38">
        <f>SUMPRODUCT(LTA!J29:AN29,LTA!J$101:AN$101,LTA!J$103:AN$103)</f>
        <v>26.36</v>
      </c>
      <c r="U29" s="38">
        <f>SUMPRODUCT(LTA!J29:AN29,LTA!J$102:AN$102,LTA!J$103:AN$103)</f>
        <v>54.8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278.60000000000002</v>
      </c>
      <c r="Z29" s="35">
        <f>IEX!N29</f>
        <v>0</v>
      </c>
      <c r="AA29" s="76">
        <f>STOA!H29</f>
        <v>3.42</v>
      </c>
      <c r="AB29" s="76">
        <f>-STOA!N29</f>
        <v>0</v>
      </c>
      <c r="AC29">
        <f t="shared" si="0"/>
        <v>12.456732625553368</v>
      </c>
      <c r="AD29">
        <f t="shared" si="1"/>
        <v>1470.1539803306503</v>
      </c>
      <c r="AE29">
        <f>'IDT-1'!B29</f>
        <v>16</v>
      </c>
      <c r="AF29" s="25"/>
      <c r="AG29">
        <f t="shared" si="2"/>
        <v>1486.1539803306503</v>
      </c>
      <c r="AI29" s="35">
        <f>PXIL!H29</f>
        <v>0</v>
      </c>
      <c r="AJ29" s="35">
        <f>PXIL!N29</f>
        <v>0</v>
      </c>
      <c r="AK29" s="35">
        <f>RTM_IEX!H29</f>
        <v>187.01999999999998</v>
      </c>
      <c r="AL29" s="35">
        <f>RTM_IEX!N29</f>
        <v>0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5.0064000000000002</v>
      </c>
      <c r="E30">
        <f>GT_NG!P30</f>
        <v>12.308375089477451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752.28236787683841</v>
      </c>
      <c r="P30" s="37">
        <v>57.839999999999996</v>
      </c>
      <c r="Q30" s="37">
        <v>0</v>
      </c>
      <c r="R30" s="39">
        <v>38.74</v>
      </c>
      <c r="S30" s="39">
        <v>0</v>
      </c>
      <c r="T30" s="38">
        <f>SUMPRODUCT(LTA!J30:AN30,LTA!J$101:AN$101,LTA!J$103:AN$103)</f>
        <v>32.43</v>
      </c>
      <c r="U30" s="38">
        <f>SUMPRODUCT(LTA!J30:AN30,LTA!J$102:AN$102,LTA!J$103:AN$103)</f>
        <v>54.8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254.49</v>
      </c>
      <c r="Z30" s="35">
        <f>IEX!N30</f>
        <v>0</v>
      </c>
      <c r="AA30" s="76">
        <f>STOA!H30</f>
        <v>3.42</v>
      </c>
      <c r="AB30" s="76">
        <f>-STOA!N30</f>
        <v>0</v>
      </c>
      <c r="AC30">
        <f t="shared" si="0"/>
        <v>12.362592000917052</v>
      </c>
      <c r="AD30">
        <f t="shared" si="1"/>
        <v>1459.3745509653991</v>
      </c>
      <c r="AE30">
        <f>'IDT-1'!B30</f>
        <v>31.914000000000001</v>
      </c>
      <c r="AF30" s="25"/>
      <c r="AG30">
        <f t="shared" si="2"/>
        <v>1491.2885509653991</v>
      </c>
      <c r="AI30" s="35">
        <f>PXIL!H30</f>
        <v>0</v>
      </c>
      <c r="AJ30" s="35">
        <f>PXIL!N30</f>
        <v>0</v>
      </c>
      <c r="AK30" s="35">
        <f>RTM_IEX!H30</f>
        <v>176.42</v>
      </c>
      <c r="AL30" s="35">
        <f>RTM_IEX!N30</f>
        <v>0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5.0064000000000002</v>
      </c>
      <c r="E31">
        <f>GT_NG!P31</f>
        <v>12.308375089477451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84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726.51924682139133</v>
      </c>
      <c r="P31" s="37">
        <v>57.839999999999996</v>
      </c>
      <c r="Q31" s="37">
        <v>0</v>
      </c>
      <c r="R31" s="39">
        <v>38.700000000000003</v>
      </c>
      <c r="S31" s="39">
        <v>0</v>
      </c>
      <c r="T31" s="38">
        <f>SUMPRODUCT(LTA!J31:AN31,LTA!J$101:AN$101,LTA!J$103:AN$103)</f>
        <v>49.31</v>
      </c>
      <c r="U31" s="38">
        <f>SUMPRODUCT(LTA!J31:AN31,LTA!J$102:AN$102,LTA!J$103:AN$103)</f>
        <v>54.8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271.83999999999997</v>
      </c>
      <c r="Z31" s="35">
        <f>IEX!N31</f>
        <v>0</v>
      </c>
      <c r="AA31" s="76">
        <f>STOA!H31</f>
        <v>3.47</v>
      </c>
      <c r="AB31" s="76">
        <f>-STOA!N31</f>
        <v>0</v>
      </c>
      <c r="AC31">
        <f t="shared" si="0"/>
        <v>12.109893784051296</v>
      </c>
      <c r="AD31">
        <f t="shared" si="1"/>
        <v>1429.5441281268174</v>
      </c>
      <c r="AE31">
        <f>'IDT-1'!B31</f>
        <v>21.054000000000002</v>
      </c>
      <c r="AF31" s="25"/>
      <c r="AG31">
        <f t="shared" si="2"/>
        <v>1450.5981281268175</v>
      </c>
      <c r="AI31" s="35">
        <f>PXIL!H31</f>
        <v>0</v>
      </c>
      <c r="AJ31" s="35">
        <f>PXIL!N31</f>
        <v>0</v>
      </c>
      <c r="AK31" s="35">
        <f>RTM_IEX!H31</f>
        <v>137.85999999999999</v>
      </c>
      <c r="AL31" s="35">
        <f>RTM_IEX!N31</f>
        <v>0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5.0064000000000002</v>
      </c>
      <c r="E32">
        <f>GT_NG!P32</f>
        <v>12.308375089477451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689.15214708260794</v>
      </c>
      <c r="P32" s="37">
        <v>57.839999999999996</v>
      </c>
      <c r="Q32" s="37">
        <v>0</v>
      </c>
      <c r="R32" s="39">
        <v>42.919999999999995</v>
      </c>
      <c r="S32" s="39">
        <v>0</v>
      </c>
      <c r="T32" s="38">
        <f>SUMPRODUCT(LTA!J32:AN32,LTA!J$101:AN$101,LTA!J$103:AN$103)</f>
        <v>71.860000000000014</v>
      </c>
      <c r="U32" s="38">
        <f>SUMPRODUCT(LTA!J32:AN32,LTA!J$102:AN$102,LTA!J$103:AN$103)</f>
        <v>54.8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284.38</v>
      </c>
      <c r="Z32" s="35">
        <f>IEX!N32</f>
        <v>0</v>
      </c>
      <c r="AA32" s="76">
        <f>STOA!H32</f>
        <v>3.47</v>
      </c>
      <c r="AB32" s="76">
        <f>-STOA!N32</f>
        <v>0</v>
      </c>
      <c r="AC32">
        <f t="shared" si="0"/>
        <v>11.996602146245515</v>
      </c>
      <c r="AD32">
        <f t="shared" si="1"/>
        <v>1416.1703200258398</v>
      </c>
      <c r="AE32">
        <f>'IDT-1'!B32</f>
        <v>20.78</v>
      </c>
      <c r="AF32" s="25"/>
      <c r="AG32">
        <f t="shared" si="2"/>
        <v>1436.9503200258398</v>
      </c>
      <c r="AI32" s="35">
        <f>PXIL!H32</f>
        <v>0</v>
      </c>
      <c r="AJ32" s="35">
        <f>PXIL!N32</f>
        <v>0</v>
      </c>
      <c r="AK32" s="35">
        <f>RTM_IEX!H32</f>
        <v>122.43</v>
      </c>
      <c r="AL32" s="35">
        <f>RTM_IEX!N32</f>
        <v>0</v>
      </c>
      <c r="AM32" s="35">
        <f>RTM_PXI!H32</f>
        <v>0</v>
      </c>
      <c r="AN32" s="35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5.0064000000000002</v>
      </c>
      <c r="E33">
        <f>GT_NG!P33</f>
        <v>12.308375089477451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729.33621719836788</v>
      </c>
      <c r="P33" s="37">
        <v>57.839999999999996</v>
      </c>
      <c r="Q33" s="37">
        <v>0</v>
      </c>
      <c r="R33" s="39">
        <v>47.5</v>
      </c>
      <c r="S33" s="39">
        <v>0</v>
      </c>
      <c r="T33" s="38">
        <f>SUMPRODUCT(LTA!J33:AN33,LTA!J$101:AN$101,LTA!J$103:AN$103)</f>
        <v>105.77</v>
      </c>
      <c r="U33" s="38">
        <f>SUMPRODUCT(LTA!J33:AN33,LTA!J$102:AN$102,LTA!J$103:AN$103)</f>
        <v>54.8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220.75</v>
      </c>
      <c r="Z33" s="35">
        <f>IEX!N33</f>
        <v>0</v>
      </c>
      <c r="AA33" s="76">
        <f>STOA!H33</f>
        <v>3.47</v>
      </c>
      <c r="AB33" s="76">
        <f>-STOA!N33</f>
        <v>0</v>
      </c>
      <c r="AC33">
        <f t="shared" si="0"/>
        <v>12.349772335217901</v>
      </c>
      <c r="AD33">
        <f t="shared" si="1"/>
        <v>1457.8612199526276</v>
      </c>
      <c r="AE33">
        <f>'IDT-1'!B33</f>
        <v>58.876000000000005</v>
      </c>
      <c r="AF33" s="25"/>
      <c r="AG33">
        <f t="shared" si="2"/>
        <v>1516.7372199526276</v>
      </c>
      <c r="AI33" s="35">
        <f>PXIL!H33</f>
        <v>0</v>
      </c>
      <c r="AJ33" s="35">
        <f>PXIL!N33</f>
        <v>0</v>
      </c>
      <c r="AK33" s="35">
        <f>RTM_IEX!H33</f>
        <v>149.42999999999998</v>
      </c>
      <c r="AL33" s="35">
        <f>RTM_IEX!N33</f>
        <v>0</v>
      </c>
      <c r="AM33" s="35">
        <f>RTM_PXI!H33</f>
        <v>0</v>
      </c>
      <c r="AN33" s="35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5.0064000000000002</v>
      </c>
      <c r="E34">
        <f>GT_NG!P34</f>
        <v>12.308375089477451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705.61874990096203</v>
      </c>
      <c r="P34" s="37">
        <v>57.839999999999996</v>
      </c>
      <c r="Q34" s="37">
        <v>0</v>
      </c>
      <c r="R34" s="39">
        <v>47.5</v>
      </c>
      <c r="S34" s="39">
        <v>0</v>
      </c>
      <c r="T34" s="38">
        <f>SUMPRODUCT(LTA!J34:AN34,LTA!J$101:AN$101,LTA!J$103:AN$103)</f>
        <v>142.66</v>
      </c>
      <c r="U34" s="38">
        <f>SUMPRODUCT(LTA!J34:AN34,LTA!J$102:AN$102,LTA!J$103:AN$103)</f>
        <v>54.8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164.84</v>
      </c>
      <c r="Z34" s="35">
        <f>IEX!N34</f>
        <v>0</v>
      </c>
      <c r="AA34" s="76">
        <f>STOA!H34</f>
        <v>3.47</v>
      </c>
      <c r="AB34" s="76">
        <f>-STOA!N34</f>
        <v>0</v>
      </c>
      <c r="AC34">
        <f t="shared" si="0"/>
        <v>12.177005609919691</v>
      </c>
      <c r="AD34">
        <f t="shared" si="1"/>
        <v>1437.4665193805197</v>
      </c>
      <c r="AE34">
        <f>'IDT-1'!B34</f>
        <v>79.712999999999994</v>
      </c>
      <c r="AF34" s="25"/>
      <c r="AG34">
        <f t="shared" si="2"/>
        <v>1517.1795193805197</v>
      </c>
      <c r="AI34" s="35">
        <f>PXIL!H34</f>
        <v>0</v>
      </c>
      <c r="AJ34" s="35">
        <f>PXIL!N34</f>
        <v>0</v>
      </c>
      <c r="AK34" s="35">
        <f>RTM_IEX!H34</f>
        <v>171.59999999999997</v>
      </c>
      <c r="AL34" s="35">
        <f>RTM_IEX!N34</f>
        <v>0</v>
      </c>
      <c r="AM34" s="35">
        <f>RTM_PXI!H34</f>
        <v>0</v>
      </c>
      <c r="AN34" s="35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5.0064000000000002</v>
      </c>
      <c r="E35">
        <f>GT_NG!P35</f>
        <v>12.308375089477451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694.05423312059702</v>
      </c>
      <c r="P35" s="37">
        <v>104.51</v>
      </c>
      <c r="Q35" s="37">
        <v>0</v>
      </c>
      <c r="R35" s="39">
        <v>47.5</v>
      </c>
      <c r="S35" s="39">
        <v>0</v>
      </c>
      <c r="T35" s="38">
        <f>SUMPRODUCT(LTA!J35:AN35,LTA!J$101:AN$101,LTA!J$103:AN$103)</f>
        <v>182.61</v>
      </c>
      <c r="U35" s="38">
        <f>SUMPRODUCT(LTA!J35:AN35,LTA!J$102:AN$102,LTA!J$103:AN$103)</f>
        <v>55.81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113.76</v>
      </c>
      <c r="Z35" s="35">
        <f>IEX!N35</f>
        <v>0</v>
      </c>
      <c r="AA35" s="76">
        <f>STOA!H35</f>
        <v>3.85</v>
      </c>
      <c r="AB35" s="76">
        <f>-STOA!N35</f>
        <v>0</v>
      </c>
      <c r="AC35">
        <f t="shared" si="0"/>
        <v>11.985195668964625</v>
      </c>
      <c r="AD35">
        <f t="shared" si="1"/>
        <v>1414.8238125411099</v>
      </c>
      <c r="AE35">
        <f>'IDT-1'!B35</f>
        <v>86</v>
      </c>
      <c r="AF35" s="25"/>
      <c r="AG35">
        <f t="shared" si="2"/>
        <v>1500.8238125411099</v>
      </c>
      <c r="AI35" s="35">
        <f>PXIL!H35</f>
        <v>0</v>
      </c>
      <c r="AJ35" s="35">
        <f>PXIL!N35</f>
        <v>0</v>
      </c>
      <c r="AK35" s="35">
        <f>RTM_IEX!H35</f>
        <v>123.4</v>
      </c>
      <c r="AL35" s="35">
        <f>RTM_IEX!N35</f>
        <v>0</v>
      </c>
      <c r="AM35" s="35">
        <f>RTM_PXI!H35</f>
        <v>0</v>
      </c>
      <c r="AN35" s="35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5.0064000000000002</v>
      </c>
      <c r="E36">
        <f>GT_NG!P36</f>
        <v>12.308375089477451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646.05349382378313</v>
      </c>
      <c r="P36" s="37">
        <v>104.51</v>
      </c>
      <c r="Q36" s="37">
        <v>0</v>
      </c>
      <c r="R36" s="39">
        <v>47.5</v>
      </c>
      <c r="S36" s="39">
        <v>0</v>
      </c>
      <c r="T36" s="38">
        <f>SUMPRODUCT(LTA!J36:AN36,LTA!J$101:AN$101,LTA!J$103:AN$103)</f>
        <v>223.27</v>
      </c>
      <c r="U36" s="38">
        <f>SUMPRODUCT(LTA!J36:AN36,LTA!J$102:AN$102,LTA!J$103:AN$103)</f>
        <v>55.81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73.260000000000005</v>
      </c>
      <c r="Z36" s="35">
        <f>IEX!N36</f>
        <v>0</v>
      </c>
      <c r="AA36" s="76">
        <f>STOA!H36</f>
        <v>3.85</v>
      </c>
      <c r="AB36" s="76">
        <f>-STOA!N36</f>
        <v>0</v>
      </c>
      <c r="AC36">
        <f t="shared" si="0"/>
        <v>11.907237458871387</v>
      </c>
      <c r="AD36">
        <f t="shared" si="1"/>
        <v>1405.6210314543891</v>
      </c>
      <c r="AE36">
        <f>'IDT-1'!B36</f>
        <v>101</v>
      </c>
      <c r="AF36" s="25"/>
      <c r="AG36">
        <f t="shared" si="2"/>
        <v>1506.6210314543891</v>
      </c>
      <c r="AI36" s="35">
        <f>PXIL!H36</f>
        <v>0</v>
      </c>
      <c r="AJ36" s="35">
        <f>PXIL!N36</f>
        <v>0</v>
      </c>
      <c r="AK36" s="35">
        <f>RTM_IEX!H36</f>
        <v>161.95999999999998</v>
      </c>
      <c r="AL36" s="35">
        <f>RTM_IEX!N36</f>
        <v>0</v>
      </c>
      <c r="AM36" s="35">
        <f>RTM_PXI!H36</f>
        <v>0</v>
      </c>
      <c r="AN36" s="35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5.0064000000000002</v>
      </c>
      <c r="E37">
        <f>GT_NG!P37</f>
        <v>12.308375089477451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641.56848486266745</v>
      </c>
      <c r="P37" s="37">
        <v>104.51</v>
      </c>
      <c r="Q37" s="37">
        <v>0</v>
      </c>
      <c r="R37" s="39">
        <v>47.5</v>
      </c>
      <c r="S37" s="39">
        <v>0</v>
      </c>
      <c r="T37" s="38">
        <f>SUMPRODUCT(LTA!J37:AN37,LTA!J$101:AN$101,LTA!J$103:AN$103)</f>
        <v>260.35000000000002</v>
      </c>
      <c r="U37" s="38">
        <f>SUMPRODUCT(LTA!J37:AN37,LTA!J$102:AN$102,LTA!J$103:AN$103)</f>
        <v>56.82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9.64</v>
      </c>
      <c r="Z37" s="35">
        <f>IEX!N37</f>
        <v>0</v>
      </c>
      <c r="AA37" s="76">
        <f>STOA!H37</f>
        <v>3.85</v>
      </c>
      <c r="AB37" s="76">
        <f>-STOA!N37</f>
        <v>0</v>
      </c>
      <c r="AC37">
        <f t="shared" si="0"/>
        <v>12.011355383598016</v>
      </c>
      <c r="AD37">
        <f t="shared" si="1"/>
        <v>1417.9119045685466</v>
      </c>
      <c r="AE37">
        <f>'IDT-1'!B37</f>
        <v>116</v>
      </c>
      <c r="AF37" s="25"/>
      <c r="AG37">
        <f t="shared" si="2"/>
        <v>1533.9119045685466</v>
      </c>
      <c r="AI37" s="35">
        <f>PXIL!H37</f>
        <v>0</v>
      </c>
      <c r="AJ37" s="35">
        <f>PXIL!N37</f>
        <v>0</v>
      </c>
      <c r="AK37" s="35">
        <f>RTM_IEX!H37</f>
        <v>204.36999999999998</v>
      </c>
      <c r="AL37" s="35">
        <f>RTM_IEX!N37</f>
        <v>0</v>
      </c>
      <c r="AM37" s="35">
        <f>RTM_PXI!H37</f>
        <v>0</v>
      </c>
      <c r="AN37" s="35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5.0064000000000002</v>
      </c>
      <c r="E38">
        <f>GT_NG!P38</f>
        <v>12.308375089477451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637.49254239682784</v>
      </c>
      <c r="P38" s="37">
        <v>104.51</v>
      </c>
      <c r="Q38" s="37">
        <v>0</v>
      </c>
      <c r="R38" s="39">
        <v>47.5</v>
      </c>
      <c r="S38" s="39">
        <v>0</v>
      </c>
      <c r="T38" s="38">
        <f>SUMPRODUCT(LTA!J38:AN38,LTA!J$101:AN$101,LTA!J$103:AN$103)</f>
        <v>299.25</v>
      </c>
      <c r="U38" s="38">
        <f>SUMPRODUCT(LTA!J38:AN38,LTA!J$102:AN$102,LTA!J$103:AN$103)</f>
        <v>56.82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0</v>
      </c>
      <c r="Z38" s="35">
        <f>IEX!N38</f>
        <v>0</v>
      </c>
      <c r="AA38" s="76">
        <f>STOA!H38</f>
        <v>3.85</v>
      </c>
      <c r="AB38" s="76">
        <f>-STOA!N38</f>
        <v>0</v>
      </c>
      <c r="AC38">
        <f t="shared" si="0"/>
        <v>12.627781466884962</v>
      </c>
      <c r="AD38">
        <f t="shared" si="1"/>
        <v>1490.6795360194201</v>
      </c>
      <c r="AE38">
        <f>'IDT-1'!B38</f>
        <v>63</v>
      </c>
      <c r="AF38" s="25"/>
      <c r="AG38">
        <f t="shared" si="2"/>
        <v>1553.6795360194201</v>
      </c>
      <c r="AI38" s="35">
        <f>PXIL!H38</f>
        <v>0</v>
      </c>
      <c r="AJ38" s="35">
        <f>PXIL!N38</f>
        <v>0</v>
      </c>
      <c r="AK38" s="35">
        <f>RTM_IEX!H38</f>
        <v>252.57</v>
      </c>
      <c r="AL38" s="35">
        <f>RTM_IEX!N38</f>
        <v>0</v>
      </c>
      <c r="AM38" s="35">
        <f>RTM_PXI!H38</f>
        <v>0</v>
      </c>
      <c r="AN38" s="35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5.0064000000000002</v>
      </c>
      <c r="E39">
        <f>GT_NG!P39</f>
        <v>12.174588403722261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653.35591154995063</v>
      </c>
      <c r="P39" s="37">
        <v>104.51</v>
      </c>
      <c r="Q39" s="37">
        <v>0</v>
      </c>
      <c r="R39" s="39">
        <v>47.5</v>
      </c>
      <c r="S39" s="39">
        <v>0</v>
      </c>
      <c r="T39" s="38">
        <f>SUMPRODUCT(LTA!J39:AN39,LTA!J$101:AN$101,LTA!J$103:AN$103)</f>
        <v>326.83999999999997</v>
      </c>
      <c r="U39" s="38">
        <f>SUMPRODUCT(LTA!J39:AN39,LTA!J$102:AN$102,LTA!J$103:AN$103)</f>
        <v>56.269999999999996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0</v>
      </c>
      <c r="Z39" s="35">
        <f>IEX!N39</f>
        <v>0</v>
      </c>
      <c r="AA39" s="76">
        <f>STOA!H39</f>
        <v>3.7600000000000002</v>
      </c>
      <c r="AB39" s="76">
        <f>-STOA!N39</f>
        <v>0</v>
      </c>
      <c r="AC39">
        <f t="shared" si="0"/>
        <v>12.889185959610851</v>
      </c>
      <c r="AD39">
        <f t="shared" si="1"/>
        <v>1521.537713994062</v>
      </c>
      <c r="AE39">
        <f>'IDT-1'!B39</f>
        <v>47</v>
      </c>
      <c r="AF39" s="25"/>
      <c r="AG39">
        <f t="shared" si="2"/>
        <v>1568.537713994062</v>
      </c>
      <c r="AI39" s="35">
        <f>PXIL!H39</f>
        <v>0</v>
      </c>
      <c r="AJ39" s="35">
        <f>PXIL!N39</f>
        <v>0</v>
      </c>
      <c r="AK39" s="35">
        <f>RTM_IEX!H39</f>
        <v>241.01</v>
      </c>
      <c r="AL39" s="35">
        <f>RTM_IEX!N39</f>
        <v>0</v>
      </c>
      <c r="AM39" s="35">
        <f>RTM_PXI!H39</f>
        <v>0</v>
      </c>
      <c r="AN39" s="35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5.0064000000000002</v>
      </c>
      <c r="E40">
        <f>GT_NG!P40</f>
        <v>12.174588403722261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667.11429598093105</v>
      </c>
      <c r="P40" s="37">
        <v>104.51</v>
      </c>
      <c r="Q40" s="37">
        <v>0</v>
      </c>
      <c r="R40" s="39">
        <v>47.5</v>
      </c>
      <c r="S40" s="39">
        <v>0</v>
      </c>
      <c r="T40" s="38">
        <f>SUMPRODUCT(LTA!J40:AN40,LTA!J$101:AN$101,LTA!J$103:AN$103)</f>
        <v>361.88</v>
      </c>
      <c r="U40" s="38">
        <f>SUMPRODUCT(LTA!J40:AN40,LTA!J$102:AN$102,LTA!J$103:AN$103)</f>
        <v>56.269999999999996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0</v>
      </c>
      <c r="Z40" s="35">
        <f>IEX!N40</f>
        <v>0</v>
      </c>
      <c r="AA40" s="76">
        <f>STOA!H40</f>
        <v>3.7600000000000002</v>
      </c>
      <c r="AB40" s="76">
        <f>-STOA!N40</f>
        <v>0</v>
      </c>
      <c r="AC40">
        <f t="shared" si="0"/>
        <v>13.371920388831086</v>
      </c>
      <c r="AD40">
        <f t="shared" si="1"/>
        <v>1578.5233639958221</v>
      </c>
      <c r="AE40">
        <f>'IDT-1'!B40</f>
        <v>39</v>
      </c>
      <c r="AF40" s="25"/>
      <c r="AG40">
        <f t="shared" si="2"/>
        <v>1617.5233639958221</v>
      </c>
      <c r="AI40" s="35">
        <f>PXIL!H40</f>
        <v>0</v>
      </c>
      <c r="AJ40" s="35">
        <f>PXIL!N40</f>
        <v>0</v>
      </c>
      <c r="AK40" s="35">
        <f>RTM_IEX!H40</f>
        <v>249.67999999999998</v>
      </c>
      <c r="AL40" s="35">
        <f>RTM_IEX!N40</f>
        <v>0</v>
      </c>
      <c r="AM40" s="35">
        <f>RTM_PXI!H40</f>
        <v>0</v>
      </c>
      <c r="AN40" s="35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5.0064000000000002</v>
      </c>
      <c r="E41">
        <f>GT_NG!P41</f>
        <v>14.679008829393334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666.78998511998338</v>
      </c>
      <c r="P41" s="37">
        <v>104.51</v>
      </c>
      <c r="Q41" s="37">
        <v>0</v>
      </c>
      <c r="R41" s="39">
        <v>47.5</v>
      </c>
      <c r="S41" s="39">
        <v>0</v>
      </c>
      <c r="T41" s="38">
        <f>SUMPRODUCT(LTA!J41:AN41,LTA!J$101:AN$101,LTA!J$103:AN$103)</f>
        <v>402.21</v>
      </c>
      <c r="U41" s="38">
        <f>SUMPRODUCT(LTA!J41:AN41,LTA!J$102:AN$102,LTA!J$103:AN$103)</f>
        <v>56.78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0</v>
      </c>
      <c r="Z41" s="35">
        <f>IEX!N41</f>
        <v>0</v>
      </c>
      <c r="AA41" s="76">
        <f>STOA!H41</f>
        <v>3.7600000000000002</v>
      </c>
      <c r="AB41" s="76">
        <f>-STOA!N41</f>
        <v>0</v>
      </c>
      <c r="AC41">
        <f t="shared" si="0"/>
        <v>13.652313309174762</v>
      </c>
      <c r="AD41">
        <f t="shared" si="1"/>
        <v>1611.6230806402018</v>
      </c>
      <c r="AE41">
        <f>'IDT-1'!B41</f>
        <v>56</v>
      </c>
      <c r="AF41" s="25"/>
      <c r="AG41">
        <f t="shared" si="2"/>
        <v>1667.6230806402018</v>
      </c>
      <c r="AI41" s="35">
        <f>PXIL!H41</f>
        <v>0</v>
      </c>
      <c r="AJ41" s="35">
        <f>PXIL!N41</f>
        <v>0</v>
      </c>
      <c r="AK41" s="35">
        <f>RTM_IEX!H41</f>
        <v>240.04</v>
      </c>
      <c r="AL41" s="35">
        <f>RTM_IEX!N41</f>
        <v>0</v>
      </c>
      <c r="AM41" s="35">
        <f>RTM_PXI!H41</f>
        <v>0</v>
      </c>
      <c r="AN41" s="35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5.0064000000000002</v>
      </c>
      <c r="E42">
        <f>GT_NG!P42</f>
        <v>14.679008829393334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651.82600542683497</v>
      </c>
      <c r="P42" s="37">
        <v>104.51</v>
      </c>
      <c r="Q42" s="37">
        <v>0</v>
      </c>
      <c r="R42" s="39">
        <v>47.5</v>
      </c>
      <c r="S42" s="39">
        <v>0</v>
      </c>
      <c r="T42" s="38">
        <f>SUMPRODUCT(LTA!J42:AN42,LTA!J$101:AN$101,LTA!J$103:AN$103)</f>
        <v>432.04</v>
      </c>
      <c r="U42" s="38">
        <f>SUMPRODUCT(LTA!J42:AN42,LTA!J$102:AN$102,LTA!J$103:AN$103)</f>
        <v>56.78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0</v>
      </c>
      <c r="Z42" s="35">
        <f>IEX!N42</f>
        <v>0</v>
      </c>
      <c r="AA42" s="76">
        <f>STOA!H42</f>
        <v>3.7600000000000002</v>
      </c>
      <c r="AB42" s="76">
        <f>-STOA!N42</f>
        <v>0</v>
      </c>
      <c r="AC42">
        <f t="shared" si="0"/>
        <v>14.084879879752314</v>
      </c>
      <c r="AD42">
        <f t="shared" si="1"/>
        <v>1662.6865343764759</v>
      </c>
      <c r="AE42">
        <f>'IDT-1'!B42</f>
        <v>46.097999999999999</v>
      </c>
      <c r="AF42" s="25"/>
      <c r="AG42">
        <f t="shared" si="2"/>
        <v>1708.7845343764759</v>
      </c>
      <c r="AI42" s="35">
        <f>PXIL!H42</f>
        <v>0</v>
      </c>
      <c r="AJ42" s="35">
        <f>PXIL!N42</f>
        <v>0</v>
      </c>
      <c r="AK42" s="35">
        <f>RTM_IEX!H42</f>
        <v>210.15999999999997</v>
      </c>
      <c r="AL42" s="35">
        <f>RTM_IEX!N42</f>
        <v>0</v>
      </c>
      <c r="AM42" s="35">
        <f>RTM_PXI!H42</f>
        <v>0</v>
      </c>
      <c r="AN42" s="35">
        <f>RTM_PXI!N42</f>
        <v>0</v>
      </c>
      <c r="AO42" s="148">
        <f>GDAM_IEX!H42</f>
        <v>66.510000000000005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5.0064000000000002</v>
      </c>
      <c r="E43">
        <f>GT_NG!P43</f>
        <v>14.098094400469069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666.13745292336455</v>
      </c>
      <c r="P43" s="37">
        <v>118.22</v>
      </c>
      <c r="Q43" s="37">
        <v>0</v>
      </c>
      <c r="R43" s="39">
        <v>47.5</v>
      </c>
      <c r="S43" s="39">
        <v>0</v>
      </c>
      <c r="T43" s="38">
        <f>SUMPRODUCT(LTA!J43:AN43,LTA!J$101:AN$101,LTA!J$103:AN$103)</f>
        <v>463.84000000000003</v>
      </c>
      <c r="U43" s="38">
        <f>SUMPRODUCT(LTA!J43:AN43,LTA!J$102:AN$102,LTA!J$103:AN$103)</f>
        <v>56.78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46.08</v>
      </c>
      <c r="Z43" s="35">
        <f>IEX!N43</f>
        <v>0</v>
      </c>
      <c r="AA43" s="76">
        <f>STOA!H43</f>
        <v>3.7600000000000002</v>
      </c>
      <c r="AB43" s="76">
        <f>-STOA!N43</f>
        <v>0</v>
      </c>
      <c r="AC43">
        <f t="shared" si="0"/>
        <v>14.071612357520202</v>
      </c>
      <c r="AD43">
        <f t="shared" si="1"/>
        <v>1661.1203349663133</v>
      </c>
      <c r="AE43">
        <f>'IDT-1'!B43</f>
        <v>37.963000000000001</v>
      </c>
      <c r="AF43" s="25"/>
      <c r="AG43">
        <f t="shared" si="2"/>
        <v>1699.0833349663133</v>
      </c>
      <c r="AI43" s="35">
        <f>PXIL!H43</f>
        <v>0</v>
      </c>
      <c r="AJ43" s="35">
        <f>PXIL!N43</f>
        <v>0</v>
      </c>
      <c r="AK43" s="35">
        <f>RTM_IEX!H43</f>
        <v>121.46000000000001</v>
      </c>
      <c r="AL43" s="35">
        <f>RTM_IEX!N43</f>
        <v>0</v>
      </c>
      <c r="AM43" s="35">
        <f>RTM_PXI!H43</f>
        <v>0</v>
      </c>
      <c r="AN43" s="35">
        <f>RTM_PXI!N43</f>
        <v>0</v>
      </c>
      <c r="AO43" s="148">
        <f>GDAM_IEX!H43</f>
        <v>48.31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5.0064000000000002</v>
      </c>
      <c r="E44">
        <f>GT_NG!P44</f>
        <v>14.098094400469069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699.88214284584524</v>
      </c>
      <c r="P44" s="37">
        <v>118.22</v>
      </c>
      <c r="Q44" s="37">
        <v>0</v>
      </c>
      <c r="R44" s="39">
        <v>47.5</v>
      </c>
      <c r="S44" s="39">
        <v>0</v>
      </c>
      <c r="T44" s="38">
        <f>SUMPRODUCT(LTA!J44:AN44,LTA!J$101:AN$101,LTA!J$103:AN$103)</f>
        <v>491.19000000000005</v>
      </c>
      <c r="U44" s="38">
        <f>SUMPRODUCT(LTA!J44:AN44,LTA!J$102:AN$102,LTA!J$103:AN$103)</f>
        <v>56.78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42.32</v>
      </c>
      <c r="Z44" s="35">
        <f>IEX!N44</f>
        <v>0</v>
      </c>
      <c r="AA44" s="76">
        <f>STOA!H44</f>
        <v>3.7600000000000002</v>
      </c>
      <c r="AB44" s="76">
        <f>-STOA!N44</f>
        <v>0</v>
      </c>
      <c r="AC44">
        <f t="shared" si="0"/>
        <v>14.301979752869041</v>
      </c>
      <c r="AD44">
        <f t="shared" si="1"/>
        <v>1688.3146574934451</v>
      </c>
      <c r="AE44">
        <f>'IDT-1'!B44</f>
        <v>29.827999999999999</v>
      </c>
      <c r="AF44" s="25"/>
      <c r="AG44">
        <f t="shared" si="2"/>
        <v>1718.1426574934451</v>
      </c>
      <c r="AI44" s="35">
        <f>PXIL!H44</f>
        <v>0</v>
      </c>
      <c r="AJ44" s="35">
        <f>PXIL!N44</f>
        <v>0</v>
      </c>
      <c r="AK44" s="35">
        <f>RTM_IEX!H44</f>
        <v>79.050000000000011</v>
      </c>
      <c r="AL44" s="35">
        <f>RTM_IEX!N44</f>
        <v>0</v>
      </c>
      <c r="AM44" s="35">
        <f>RTM_PXI!H44</f>
        <v>0</v>
      </c>
      <c r="AN44" s="35">
        <f>RTM_PXI!N44</f>
        <v>0</v>
      </c>
      <c r="AO44" s="148">
        <f>GDAM_IEX!H44</f>
        <v>60.81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5.0064000000000002</v>
      </c>
      <c r="E45">
        <f>GT_NG!P45</f>
        <v>14.098094400469069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733.6220853889082</v>
      </c>
      <c r="P45" s="37">
        <v>118.22</v>
      </c>
      <c r="Q45" s="37">
        <v>0</v>
      </c>
      <c r="R45" s="39">
        <v>47.5</v>
      </c>
      <c r="S45" s="39">
        <v>0</v>
      </c>
      <c r="T45" s="38">
        <f>SUMPRODUCT(LTA!J45:AN45,LTA!J$101:AN$101,LTA!J$103:AN$103)</f>
        <v>537.27</v>
      </c>
      <c r="U45" s="38">
        <f>SUMPRODUCT(LTA!J45:AN45,LTA!J$102:AN$102,LTA!J$103:AN$103)</f>
        <v>56.269999999999996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57.07</v>
      </c>
      <c r="Z45" s="35">
        <f>IEX!N45</f>
        <v>0</v>
      </c>
      <c r="AA45" s="76">
        <f>STOA!H45</f>
        <v>3.7600000000000002</v>
      </c>
      <c r="AB45" s="76">
        <f>-STOA!N45</f>
        <v>0</v>
      </c>
      <c r="AC45">
        <f t="shared" si="0"/>
        <v>14.393287270230767</v>
      </c>
      <c r="AD45">
        <f t="shared" si="1"/>
        <v>1699.0932925191464</v>
      </c>
      <c r="AE45">
        <f>'IDT-1'!B45</f>
        <v>24.405000000000001</v>
      </c>
      <c r="AF45" s="25"/>
      <c r="AG45">
        <f t="shared" si="2"/>
        <v>1723.4982925191464</v>
      </c>
      <c r="AI45" s="35">
        <f>PXIL!H45</f>
        <v>0</v>
      </c>
      <c r="AJ45" s="35">
        <f>PXIL!N45</f>
        <v>0</v>
      </c>
      <c r="AK45" s="35">
        <f>RTM_IEX!H45</f>
        <v>0.96</v>
      </c>
      <c r="AL45" s="35">
        <f>RTM_IEX!N45</f>
        <v>0</v>
      </c>
      <c r="AM45" s="35">
        <f>RTM_PXI!H45</f>
        <v>0</v>
      </c>
      <c r="AN45" s="35">
        <f>RTM_PXI!N45</f>
        <v>0</v>
      </c>
      <c r="AO45" s="148">
        <f>GDAM_IEX!H45</f>
        <v>55.71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5.0064000000000002</v>
      </c>
      <c r="E46">
        <f>GT_NG!P46</f>
        <v>14.098094400469069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743.07282115761484</v>
      </c>
      <c r="P46" s="37">
        <v>118.22</v>
      </c>
      <c r="Q46" s="37">
        <v>0</v>
      </c>
      <c r="R46" s="39">
        <v>47.5</v>
      </c>
      <c r="S46" s="39">
        <v>0</v>
      </c>
      <c r="T46" s="38">
        <f>SUMPRODUCT(LTA!J46:AN46,LTA!J$101:AN$101,LTA!J$103:AN$103)</f>
        <v>546.03</v>
      </c>
      <c r="U46" s="38">
        <f>SUMPRODUCT(LTA!J46:AN46,LTA!J$102:AN$102,LTA!J$103:AN$103)</f>
        <v>56.269999999999996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75.58</v>
      </c>
      <c r="Z46" s="35">
        <f>IEX!N46</f>
        <v>0</v>
      </c>
      <c r="AA46" s="76">
        <f>STOA!H46</f>
        <v>3.7600000000000002</v>
      </c>
      <c r="AB46" s="76">
        <f>-STOA!N46</f>
        <v>0</v>
      </c>
      <c r="AC46">
        <f t="shared" si="0"/>
        <v>14.586241450687904</v>
      </c>
      <c r="AD46">
        <f t="shared" si="1"/>
        <v>1721.8710741073962</v>
      </c>
      <c r="AE46">
        <f>'IDT-1'!B46</f>
        <v>18.981000000000002</v>
      </c>
      <c r="AF46" s="25"/>
      <c r="AG46">
        <f t="shared" si="2"/>
        <v>1740.8520741073962</v>
      </c>
      <c r="AI46" s="35">
        <f>PXIL!H46</f>
        <v>0</v>
      </c>
      <c r="AJ46" s="35">
        <f>PXIL!N46</f>
        <v>0</v>
      </c>
      <c r="AK46" s="35">
        <f>RTM_IEX!H46</f>
        <v>0.96</v>
      </c>
      <c r="AL46" s="35">
        <f>RTM_IEX!N46</f>
        <v>0</v>
      </c>
      <c r="AM46" s="35">
        <f>RTM_PXI!H46</f>
        <v>0</v>
      </c>
      <c r="AN46" s="35">
        <f>RTM_PXI!N46</f>
        <v>0</v>
      </c>
      <c r="AO46" s="148">
        <f>GDAM_IEX!H46</f>
        <v>41.96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5.0064000000000002</v>
      </c>
      <c r="E47">
        <f>GT_NG!P47</f>
        <v>13.679837005734981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729.60250432882174</v>
      </c>
      <c r="P47" s="37">
        <v>118.22</v>
      </c>
      <c r="Q47" s="37">
        <v>0</v>
      </c>
      <c r="R47" s="39">
        <v>47.5</v>
      </c>
      <c r="S47" s="39">
        <v>0</v>
      </c>
      <c r="T47" s="38">
        <f>SUMPRODUCT(LTA!J47:AN47,LTA!J$101:AN$101,LTA!J$103:AN$103)</f>
        <v>544.68000000000006</v>
      </c>
      <c r="U47" s="38">
        <f>SUMPRODUCT(LTA!J47:AN47,LTA!J$102:AN$102,LTA!J$103:AN$103)</f>
        <v>55.260000000000005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30.27</v>
      </c>
      <c r="Z47" s="35">
        <f>IEX!N47</f>
        <v>0</v>
      </c>
      <c r="AA47" s="76">
        <f>STOA!H47</f>
        <v>3.7600000000000002</v>
      </c>
      <c r="AB47" s="76">
        <f>-STOA!N47</f>
        <v>0</v>
      </c>
      <c r="AC47">
        <f t="shared" si="0"/>
        <v>14.652781427210275</v>
      </c>
      <c r="AD47">
        <f t="shared" si="1"/>
        <v>1729.7259599073464</v>
      </c>
      <c r="AE47">
        <f>'IDT-1'!B47</f>
        <v>10.847</v>
      </c>
      <c r="AF47" s="25"/>
      <c r="AG47">
        <f t="shared" si="2"/>
        <v>1740.5729599073463</v>
      </c>
      <c r="AI47" s="35">
        <f>PXIL!H47</f>
        <v>0</v>
      </c>
      <c r="AJ47" s="35">
        <f>PXIL!N47</f>
        <v>0</v>
      </c>
      <c r="AK47" s="35">
        <f>RTM_IEX!H47</f>
        <v>9.6399999999999988</v>
      </c>
      <c r="AL47" s="35">
        <f>RTM_IEX!N47</f>
        <v>0</v>
      </c>
      <c r="AM47" s="35">
        <f>RTM_PXI!H47</f>
        <v>0</v>
      </c>
      <c r="AN47" s="35">
        <f>RTM_PXI!N47</f>
        <v>0</v>
      </c>
      <c r="AO47" s="148">
        <f>GDAM_IEX!H47</f>
        <v>102.76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5.0064000000000002</v>
      </c>
      <c r="E48">
        <f>GT_NG!P48</f>
        <v>13.267506218905471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729.60250432882174</v>
      </c>
      <c r="P48" s="37">
        <v>118.22</v>
      </c>
      <c r="Q48" s="37">
        <v>0</v>
      </c>
      <c r="R48" s="39">
        <v>47.5</v>
      </c>
      <c r="S48" s="39">
        <v>0</v>
      </c>
      <c r="T48" s="38">
        <f>SUMPRODUCT(LTA!J48:AN48,LTA!J$101:AN$101,LTA!J$103:AN$103)</f>
        <v>545.31000000000006</v>
      </c>
      <c r="U48" s="38">
        <f>SUMPRODUCT(LTA!J48:AN48,LTA!J$102:AN$102,LTA!J$103:AN$103)</f>
        <v>55.260000000000005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36.82</v>
      </c>
      <c r="Z48" s="35">
        <f>IEX!N48</f>
        <v>0</v>
      </c>
      <c r="AA48" s="76">
        <f>STOA!H48</f>
        <v>3.7600000000000002</v>
      </c>
      <c r="AB48" s="76">
        <f>-STOA!N48</f>
        <v>0</v>
      </c>
      <c r="AC48">
        <f t="shared" si="0"/>
        <v>14.792117848600908</v>
      </c>
      <c r="AD48">
        <f t="shared" si="1"/>
        <v>1746.1742926991265</v>
      </c>
      <c r="AE48">
        <f>'IDT-1'!B48</f>
        <v>2.7120000000000002</v>
      </c>
      <c r="AF48" s="25"/>
      <c r="AG48">
        <f t="shared" si="2"/>
        <v>1748.8862926991264</v>
      </c>
      <c r="AI48" s="35">
        <f>PXIL!H48</f>
        <v>0</v>
      </c>
      <c r="AJ48" s="35">
        <f>PXIL!N48</f>
        <v>0</v>
      </c>
      <c r="AK48" s="35">
        <f>RTM_IEX!H48</f>
        <v>6.74</v>
      </c>
      <c r="AL48" s="35">
        <f>RTM_IEX!N48</f>
        <v>0</v>
      </c>
      <c r="AM48" s="35">
        <f>RTM_PXI!H48</f>
        <v>0</v>
      </c>
      <c r="AN48" s="35">
        <f>RTM_PXI!N48</f>
        <v>0</v>
      </c>
      <c r="AO48" s="148">
        <f>GDAM_IEX!H48</f>
        <v>115.48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5.0064000000000002</v>
      </c>
      <c r="E49">
        <f>GT_NG!P49</f>
        <v>13.267506218905471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729.60250432882174</v>
      </c>
      <c r="P49" s="37">
        <v>118.22</v>
      </c>
      <c r="Q49" s="37">
        <v>0</v>
      </c>
      <c r="R49" s="39">
        <v>47.5</v>
      </c>
      <c r="S49" s="39">
        <v>0</v>
      </c>
      <c r="T49" s="38">
        <f>SUMPRODUCT(LTA!J49:AN49,LTA!J$101:AN$101,LTA!J$103:AN$103)</f>
        <v>545.31000000000006</v>
      </c>
      <c r="U49" s="38">
        <f>SUMPRODUCT(LTA!J49:AN49,LTA!J$102:AN$102,LTA!J$103:AN$103)</f>
        <v>55.260000000000005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0</v>
      </c>
      <c r="Z49" s="35">
        <f>IEX!N49</f>
        <v>0</v>
      </c>
      <c r="AA49" s="76">
        <f>STOA!H49</f>
        <v>3.7600000000000002</v>
      </c>
      <c r="AB49" s="76">
        <f>-STOA!N49</f>
        <v>0</v>
      </c>
      <c r="AC49">
        <f t="shared" si="0"/>
        <v>14.751797848600908</v>
      </c>
      <c r="AD49">
        <f t="shared" si="1"/>
        <v>1741.4146126991263</v>
      </c>
      <c r="AE49">
        <f>'IDT-1'!B49</f>
        <v>0</v>
      </c>
      <c r="AF49" s="25"/>
      <c r="AG49">
        <f t="shared" si="2"/>
        <v>1741.4146126991263</v>
      </c>
      <c r="AI49" s="35">
        <f>PXIL!H49</f>
        <v>0</v>
      </c>
      <c r="AJ49" s="35">
        <f>PXIL!N49</f>
        <v>0</v>
      </c>
      <c r="AK49" s="35">
        <f>RTM_IEX!H49</f>
        <v>0.96</v>
      </c>
      <c r="AL49" s="35">
        <f>RTM_IEX!N49</f>
        <v>0</v>
      </c>
      <c r="AM49" s="35">
        <f>RTM_PXI!H49</f>
        <v>0</v>
      </c>
      <c r="AN49" s="35">
        <f>RTM_PXI!N49</f>
        <v>0</v>
      </c>
      <c r="AO49" s="148">
        <f>GDAM_IEX!H49</f>
        <v>153.28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5.0064000000000002</v>
      </c>
      <c r="E50">
        <f>GT_NG!P50</f>
        <v>13.267506218905471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729.6326455809226</v>
      </c>
      <c r="P50" s="37">
        <v>118.22</v>
      </c>
      <c r="Q50" s="37">
        <v>0</v>
      </c>
      <c r="R50" s="39">
        <v>47.5</v>
      </c>
      <c r="S50" s="39">
        <v>0</v>
      </c>
      <c r="T50" s="38">
        <f>SUMPRODUCT(LTA!J50:AN50,LTA!J$101:AN$101,LTA!J$103:AN$103)</f>
        <v>545.31000000000006</v>
      </c>
      <c r="U50" s="38">
        <f>SUMPRODUCT(LTA!J50:AN50,LTA!J$102:AN$102,LTA!J$103:AN$103)</f>
        <v>55.260000000000005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0</v>
      </c>
      <c r="Z50" s="35">
        <f>IEX!N50</f>
        <v>0</v>
      </c>
      <c r="AA50" s="76">
        <f>STOA!H50</f>
        <v>3.7600000000000002</v>
      </c>
      <c r="AB50" s="76">
        <f>-STOA!N50</f>
        <v>0</v>
      </c>
      <c r="AC50">
        <f t="shared" si="0"/>
        <v>14.792455035118554</v>
      </c>
      <c r="AD50">
        <f t="shared" si="1"/>
        <v>1746.2140967647094</v>
      </c>
      <c r="AE50">
        <f>'IDT-1'!B50</f>
        <v>0</v>
      </c>
      <c r="AF50" s="25"/>
      <c r="AG50">
        <f t="shared" si="2"/>
        <v>1746.2140967647094</v>
      </c>
      <c r="AI50" s="35">
        <f>PXIL!H50</f>
        <v>0</v>
      </c>
      <c r="AJ50" s="35">
        <f>PXIL!N50</f>
        <v>0</v>
      </c>
      <c r="AK50" s="35">
        <f>RTM_IEX!H50</f>
        <v>0.96</v>
      </c>
      <c r="AL50" s="35">
        <f>RTM_IEX!N50</f>
        <v>0</v>
      </c>
      <c r="AM50" s="35">
        <f>RTM_PXI!H50</f>
        <v>0</v>
      </c>
      <c r="AN50" s="35">
        <f>RTM_PXI!N50</f>
        <v>0</v>
      </c>
      <c r="AO50" s="148">
        <f>GDAM_IEX!H50</f>
        <v>158.09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5.0064000000000002</v>
      </c>
      <c r="E51">
        <f>GT_NG!P51</f>
        <v>13.267506218905471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692.16275427351718</v>
      </c>
      <c r="P51" s="37">
        <v>118.22</v>
      </c>
      <c r="Q51" s="37">
        <v>0</v>
      </c>
      <c r="R51" s="39">
        <v>47.5</v>
      </c>
      <c r="S51" s="39">
        <v>0</v>
      </c>
      <c r="T51" s="38">
        <f>SUMPRODUCT(LTA!J51:AN51,LTA!J$101:AN$101,LTA!J$103:AN$103)</f>
        <v>545.31000000000006</v>
      </c>
      <c r="U51" s="38">
        <f>SUMPRODUCT(LTA!J51:AN51,LTA!J$102:AN$102,LTA!J$103:AN$103)</f>
        <v>55.260000000000005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0</v>
      </c>
      <c r="Z51" s="35">
        <f>IEX!N51</f>
        <v>0</v>
      </c>
      <c r="AA51" s="76">
        <f>STOA!H51</f>
        <v>3.7600000000000002</v>
      </c>
      <c r="AB51" s="76">
        <f>-STOA!N51</f>
        <v>0</v>
      </c>
      <c r="AC51">
        <f t="shared" si="0"/>
        <v>14.77741994813635</v>
      </c>
      <c r="AD51">
        <f t="shared" si="1"/>
        <v>1744.4392405442863</v>
      </c>
      <c r="AE51">
        <f>'IDT-1'!B51</f>
        <v>0</v>
      </c>
      <c r="AF51" s="25"/>
      <c r="AG51">
        <f t="shared" si="2"/>
        <v>1744.4392405442863</v>
      </c>
      <c r="AI51" s="35">
        <f>PXIL!H51</f>
        <v>0</v>
      </c>
      <c r="AJ51" s="35">
        <f>PXIL!N51</f>
        <v>0</v>
      </c>
      <c r="AK51" s="35">
        <f>RTM_IEX!H51</f>
        <v>37.6</v>
      </c>
      <c r="AL51" s="35">
        <f>RTM_IEX!N51</f>
        <v>0</v>
      </c>
      <c r="AM51" s="35">
        <f>RTM_PXI!H51</f>
        <v>0</v>
      </c>
      <c r="AN51" s="35">
        <f>RTM_PXI!N51</f>
        <v>0</v>
      </c>
      <c r="AO51" s="148">
        <f>GDAM_IEX!H51</f>
        <v>157.13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5.0064000000000002</v>
      </c>
      <c r="E52">
        <f>GT_NG!P52</f>
        <v>13.267506218905471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685.01106627351714</v>
      </c>
      <c r="P52" s="37">
        <v>118.22</v>
      </c>
      <c r="Q52" s="37">
        <v>0</v>
      </c>
      <c r="R52" s="39">
        <v>47.5</v>
      </c>
      <c r="S52" s="39">
        <v>0</v>
      </c>
      <c r="T52" s="38">
        <f>SUMPRODUCT(LTA!J52:AN52,LTA!J$101:AN$101,LTA!J$103:AN$103)</f>
        <v>545.31000000000006</v>
      </c>
      <c r="U52" s="38">
        <f>SUMPRODUCT(LTA!J52:AN52,LTA!J$102:AN$102,LTA!J$103:AN$103)</f>
        <v>55.260000000000005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0</v>
      </c>
      <c r="Z52" s="35">
        <f>IEX!N52</f>
        <v>0</v>
      </c>
      <c r="AA52" s="76">
        <f>STOA!H52</f>
        <v>3.7600000000000002</v>
      </c>
      <c r="AB52" s="76">
        <f>-STOA!N52</f>
        <v>0</v>
      </c>
      <c r="AC52">
        <f t="shared" si="0"/>
        <v>14.66879376893635</v>
      </c>
      <c r="AD52">
        <f t="shared" si="1"/>
        <v>1731.6161787234864</v>
      </c>
      <c r="AE52">
        <f>'IDT-1'!B52</f>
        <v>0</v>
      </c>
      <c r="AF52" s="25"/>
      <c r="AG52">
        <f t="shared" si="2"/>
        <v>1731.6161787234864</v>
      </c>
      <c r="AI52" s="35">
        <f>PXIL!H52</f>
        <v>0</v>
      </c>
      <c r="AJ52" s="35">
        <f>PXIL!N52</f>
        <v>0</v>
      </c>
      <c r="AK52" s="35">
        <f>RTM_IEX!H52</f>
        <v>35.67</v>
      </c>
      <c r="AL52" s="35">
        <f>RTM_IEX!N52</f>
        <v>0</v>
      </c>
      <c r="AM52" s="35">
        <f>RTM_PXI!H52</f>
        <v>0</v>
      </c>
      <c r="AN52" s="35">
        <f>RTM_PXI!N52</f>
        <v>0</v>
      </c>
      <c r="AO52" s="148">
        <f>GDAM_IEX!H52</f>
        <v>153.28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5.0064000000000002</v>
      </c>
      <c r="E53">
        <f>GT_NG!P53</f>
        <v>13.267506218905471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99.606109136361866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675.54259822532435</v>
      </c>
      <c r="P53" s="37">
        <v>118.22</v>
      </c>
      <c r="Q53" s="37">
        <v>0</v>
      </c>
      <c r="R53" s="39">
        <v>47.5</v>
      </c>
      <c r="S53" s="39">
        <v>0</v>
      </c>
      <c r="T53" s="38">
        <f>SUMPRODUCT(LTA!J53:AN53,LTA!J$101:AN$101,LTA!J$103:AN$103)</f>
        <v>545.31000000000006</v>
      </c>
      <c r="U53" s="38">
        <f>SUMPRODUCT(LTA!J53:AN53,LTA!J$102:AN$102,LTA!J$103:AN$103)</f>
        <v>55.260000000000005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0</v>
      </c>
      <c r="Z53" s="35">
        <f>IEX!N53</f>
        <v>0</v>
      </c>
      <c r="AA53" s="76">
        <f>STOA!H53</f>
        <v>3.7600000000000002</v>
      </c>
      <c r="AB53" s="76">
        <f>-STOA!N53</f>
        <v>0</v>
      </c>
      <c r="AC53">
        <f t="shared" si="0"/>
        <v>14.695989954076971</v>
      </c>
      <c r="AD53">
        <f t="shared" si="1"/>
        <v>1734.8266236265147</v>
      </c>
      <c r="AE53">
        <f>'IDT-1'!B53</f>
        <v>0</v>
      </c>
      <c r="AF53" s="25"/>
      <c r="AG53">
        <f t="shared" si="2"/>
        <v>1734.8266236265147</v>
      </c>
      <c r="AI53" s="35">
        <f>PXIL!H53</f>
        <v>0</v>
      </c>
      <c r="AJ53" s="35">
        <f>PXIL!N53</f>
        <v>0</v>
      </c>
      <c r="AK53" s="35">
        <f>RTM_IEX!H53</f>
        <v>40.49</v>
      </c>
      <c r="AL53" s="35">
        <f>RTM_IEX!N53</f>
        <v>0</v>
      </c>
      <c r="AM53" s="35">
        <f>RTM_PXI!H53</f>
        <v>0</v>
      </c>
      <c r="AN53" s="35">
        <f>RTM_PXI!N53</f>
        <v>0</v>
      </c>
      <c r="AO53" s="148">
        <f>GDAM_IEX!H53</f>
        <v>145.56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5.0064000000000002</v>
      </c>
      <c r="E54">
        <f>GT_NG!P54</f>
        <v>13.267506218905471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99.606109136361866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675.58212622532437</v>
      </c>
      <c r="P54" s="37">
        <v>118.22</v>
      </c>
      <c r="Q54" s="37">
        <v>0</v>
      </c>
      <c r="R54" s="39">
        <v>47.5</v>
      </c>
      <c r="S54" s="39">
        <v>0</v>
      </c>
      <c r="T54" s="38">
        <f>SUMPRODUCT(LTA!J54:AN54,LTA!J$101:AN$101,LTA!J$103:AN$103)</f>
        <v>545.31000000000006</v>
      </c>
      <c r="U54" s="38">
        <f>SUMPRODUCT(LTA!J54:AN54,LTA!J$102:AN$102,LTA!J$103:AN$103)</f>
        <v>54.75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0</v>
      </c>
      <c r="Z54" s="35">
        <f>IEX!N54</f>
        <v>0</v>
      </c>
      <c r="AA54" s="76">
        <f>STOA!H54</f>
        <v>3.7600000000000002</v>
      </c>
      <c r="AB54" s="76">
        <f>-STOA!N54</f>
        <v>0</v>
      </c>
      <c r="AC54">
        <f t="shared" si="0"/>
        <v>14.58686998927697</v>
      </c>
      <c r="AD54">
        <f t="shared" si="1"/>
        <v>1721.9452715913151</v>
      </c>
      <c r="AE54">
        <f>'IDT-1'!B54</f>
        <v>0</v>
      </c>
      <c r="AF54" s="25"/>
      <c r="AG54">
        <f t="shared" si="2"/>
        <v>1721.9452715913151</v>
      </c>
      <c r="AI54" s="35">
        <f>PXIL!H54</f>
        <v>0</v>
      </c>
      <c r="AJ54" s="35">
        <f>PXIL!N54</f>
        <v>0</v>
      </c>
      <c r="AK54" s="35">
        <f>RTM_IEX!H54</f>
        <v>42.42</v>
      </c>
      <c r="AL54" s="35">
        <f>RTM_IEX!N54</f>
        <v>0</v>
      </c>
      <c r="AM54" s="35">
        <f>RTM_PXI!H54</f>
        <v>0</v>
      </c>
      <c r="AN54" s="35">
        <f>RTM_PXI!N54</f>
        <v>0</v>
      </c>
      <c r="AO54" s="148">
        <f>GDAM_IEX!H54</f>
        <v>131.11000000000001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5.0064000000000002</v>
      </c>
      <c r="E55">
        <f>GT_NG!P55</f>
        <v>13.267506218905471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99.606109136361866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686.48708947170121</v>
      </c>
      <c r="P55" s="37">
        <v>118.22</v>
      </c>
      <c r="Q55" s="37">
        <v>0</v>
      </c>
      <c r="R55" s="39">
        <v>47.5</v>
      </c>
      <c r="S55" s="39">
        <v>0</v>
      </c>
      <c r="T55" s="38">
        <f>SUMPRODUCT(LTA!J55:AN55,LTA!J$101:AN$101,LTA!J$103:AN$103)</f>
        <v>547.31000000000006</v>
      </c>
      <c r="U55" s="38">
        <f>SUMPRODUCT(LTA!J55:AN55,LTA!J$102:AN$102,LTA!J$103:AN$103)</f>
        <v>54.75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0</v>
      </c>
      <c r="Z55" s="35">
        <f>IEX!N55</f>
        <v>0</v>
      </c>
      <c r="AA55" s="76">
        <f>STOA!H55</f>
        <v>3.66</v>
      </c>
      <c r="AB55" s="76">
        <f>-STOA!N55</f>
        <v>0</v>
      </c>
      <c r="AC55">
        <f t="shared" si="0"/>
        <v>14.240831680546536</v>
      </c>
      <c r="AD55">
        <f t="shared" si="1"/>
        <v>1681.0962731464222</v>
      </c>
      <c r="AE55">
        <f>'IDT-1'!B55</f>
        <v>0</v>
      </c>
      <c r="AF55" s="25"/>
      <c r="AG55">
        <f t="shared" si="2"/>
        <v>1681.0962731464222</v>
      </c>
      <c r="AI55" s="35">
        <f>PXIL!H55</f>
        <v>0</v>
      </c>
      <c r="AJ55" s="35">
        <f>PXIL!N55</f>
        <v>0</v>
      </c>
      <c r="AK55" s="35">
        <f>RTM_IEX!H55</f>
        <v>10.6</v>
      </c>
      <c r="AL55" s="35">
        <f>RTM_IEX!N55</f>
        <v>0</v>
      </c>
      <c r="AM55" s="35">
        <f>RTM_PXI!H55</f>
        <v>0</v>
      </c>
      <c r="AN55" s="35">
        <f>RTM_PXI!N55</f>
        <v>0</v>
      </c>
      <c r="AO55" s="148">
        <f>GDAM_IEX!H55</f>
        <v>108.93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5.0064000000000002</v>
      </c>
      <c r="E56">
        <f>GT_NG!P56</f>
        <v>12.859300833867865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99.606109136361866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686.53540147170122</v>
      </c>
      <c r="P56" s="37">
        <v>118.22</v>
      </c>
      <c r="Q56" s="37">
        <v>0</v>
      </c>
      <c r="R56" s="39">
        <v>47.5</v>
      </c>
      <c r="S56" s="39">
        <v>0</v>
      </c>
      <c r="T56" s="38">
        <f>SUMPRODUCT(LTA!J56:AN56,LTA!J$101:AN$101,LTA!J$103:AN$103)</f>
        <v>547.31000000000006</v>
      </c>
      <c r="U56" s="38">
        <f>SUMPRODUCT(LTA!J56:AN56,LTA!J$102:AN$102,LTA!J$103:AN$103)</f>
        <v>54.75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0</v>
      </c>
      <c r="Z56" s="35">
        <f>IEX!N56</f>
        <v>0</v>
      </c>
      <c r="AA56" s="76">
        <f>STOA!H56</f>
        <v>3.66</v>
      </c>
      <c r="AB56" s="76">
        <f>-STOA!N56</f>
        <v>0</v>
      </c>
      <c r="AC56">
        <f t="shared" si="0"/>
        <v>14.140620576112221</v>
      </c>
      <c r="AD56">
        <f t="shared" si="1"/>
        <v>1669.2665908658187</v>
      </c>
      <c r="AE56">
        <f>'IDT-1'!B56</f>
        <v>2.7120000000000002</v>
      </c>
      <c r="AF56" s="25"/>
      <c r="AG56">
        <f t="shared" si="2"/>
        <v>1671.9785908658187</v>
      </c>
      <c r="AI56" s="35">
        <f>PXIL!H56</f>
        <v>0</v>
      </c>
      <c r="AJ56" s="35">
        <f>PXIL!N56</f>
        <v>0</v>
      </c>
      <c r="AK56" s="35">
        <f>RTM_IEX!H56</f>
        <v>10.6</v>
      </c>
      <c r="AL56" s="35">
        <f>RTM_IEX!N56</f>
        <v>0</v>
      </c>
      <c r="AM56" s="35">
        <f>RTM_PXI!H56</f>
        <v>0</v>
      </c>
      <c r="AN56" s="35">
        <f>RTM_PXI!N56</f>
        <v>0</v>
      </c>
      <c r="AO56" s="148">
        <f>GDAM_IEX!H56</f>
        <v>97.36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5.0064000000000002</v>
      </c>
      <c r="E57">
        <f>GT_NG!P57</f>
        <v>12.859300833867865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99.606109136361866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680.19250211440158</v>
      </c>
      <c r="P57" s="37">
        <v>118.22</v>
      </c>
      <c r="Q57" s="37">
        <v>0</v>
      </c>
      <c r="R57" s="39">
        <v>47.5</v>
      </c>
      <c r="S57" s="39">
        <v>0</v>
      </c>
      <c r="T57" s="38">
        <f>SUMPRODUCT(LTA!J57:AN57,LTA!J$101:AN$101,LTA!J$103:AN$103)</f>
        <v>542.31000000000006</v>
      </c>
      <c r="U57" s="38">
        <f>SUMPRODUCT(LTA!J57:AN57,LTA!J$102:AN$102,LTA!J$103:AN$103)</f>
        <v>60.36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0</v>
      </c>
      <c r="Z57" s="35">
        <f>IEX!N57</f>
        <v>0</v>
      </c>
      <c r="AA57" s="76">
        <f>STOA!H57</f>
        <v>3.66</v>
      </c>
      <c r="AB57" s="76">
        <f>-STOA!N57</f>
        <v>0</v>
      </c>
      <c r="AC57">
        <f t="shared" si="0"/>
        <v>14.1087602215109</v>
      </c>
      <c r="AD57">
        <f t="shared" si="1"/>
        <v>1665.5055518631204</v>
      </c>
      <c r="AE57">
        <f>'IDT-1'!B57</f>
        <v>8.1349999999999998</v>
      </c>
      <c r="AF57" s="25"/>
      <c r="AG57">
        <f t="shared" si="2"/>
        <v>1673.6405518631204</v>
      </c>
      <c r="AI57" s="35">
        <f>PXIL!H57</f>
        <v>0</v>
      </c>
      <c r="AJ57" s="35">
        <f>PXIL!N57</f>
        <v>0</v>
      </c>
      <c r="AK57" s="35">
        <f>RTM_IEX!H57</f>
        <v>26.03</v>
      </c>
      <c r="AL57" s="35">
        <f>RTM_IEX!N57</f>
        <v>0</v>
      </c>
      <c r="AM57" s="35">
        <f>RTM_PXI!H57</f>
        <v>0</v>
      </c>
      <c r="AN57" s="35">
        <f>RTM_PXI!N57</f>
        <v>0</v>
      </c>
      <c r="AO57" s="148">
        <f>GDAM_IEX!H57</f>
        <v>83.87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5.0064000000000002</v>
      </c>
      <c r="E58">
        <f>GT_NG!P58</f>
        <v>12.859300833867865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99.606109136361866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670.59642211440155</v>
      </c>
      <c r="P58" s="37">
        <v>118.22</v>
      </c>
      <c r="Q58" s="37">
        <v>0</v>
      </c>
      <c r="R58" s="39">
        <v>47.5</v>
      </c>
      <c r="S58" s="39">
        <v>0</v>
      </c>
      <c r="T58" s="38">
        <f>SUMPRODUCT(LTA!J58:AN58,LTA!J$101:AN$101,LTA!J$103:AN$103)</f>
        <v>537.54000000000008</v>
      </c>
      <c r="U58" s="38">
        <f>SUMPRODUCT(LTA!J58:AN58,LTA!J$102:AN$102,LTA!J$103:AN$103)</f>
        <v>60.36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0</v>
      </c>
      <c r="Z58" s="35">
        <f>IEX!N58</f>
        <v>0</v>
      </c>
      <c r="AA58" s="76">
        <f>STOA!H58</f>
        <v>3.66</v>
      </c>
      <c r="AB58" s="76">
        <f>-STOA!N58</f>
        <v>0</v>
      </c>
      <c r="AC58">
        <f t="shared" si="0"/>
        <v>14.158101149510903</v>
      </c>
      <c r="AD58">
        <f t="shared" si="1"/>
        <v>1671.3301309351207</v>
      </c>
      <c r="AE58">
        <f>'IDT-1'!B58</f>
        <v>5.423</v>
      </c>
      <c r="AF58" s="25"/>
      <c r="AG58">
        <f t="shared" si="2"/>
        <v>1676.7531309351207</v>
      </c>
      <c r="AI58" s="35">
        <f>PXIL!H58</f>
        <v>0</v>
      </c>
      <c r="AJ58" s="35">
        <f>PXIL!N58</f>
        <v>0</v>
      </c>
      <c r="AK58" s="35">
        <f>RTM_IEX!H58</f>
        <v>28.92</v>
      </c>
      <c r="AL58" s="35">
        <f>RTM_IEX!N58</f>
        <v>0</v>
      </c>
      <c r="AM58" s="35">
        <f>RTM_PXI!H58</f>
        <v>0</v>
      </c>
      <c r="AN58" s="35">
        <f>RTM_PXI!N58</f>
        <v>0</v>
      </c>
      <c r="AO58" s="148">
        <f>GDAM_IEX!H58</f>
        <v>101.22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5.0064000000000002</v>
      </c>
      <c r="E59">
        <f>GT_NG!P59</f>
        <v>12.859300833867865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99.606109136361866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661.64175038602536</v>
      </c>
      <c r="P59" s="37">
        <v>119.06304700729928</v>
      </c>
      <c r="Q59" s="37">
        <v>0</v>
      </c>
      <c r="R59" s="39">
        <v>47.5</v>
      </c>
      <c r="S59" s="39">
        <v>0</v>
      </c>
      <c r="T59" s="38">
        <f>SUMPRODUCT(LTA!J59:AN59,LTA!J$101:AN$101,LTA!J$103:AN$103)</f>
        <v>533.83000000000004</v>
      </c>
      <c r="U59" s="38">
        <f>SUMPRODUCT(LTA!J59:AN59,LTA!J$102:AN$102,LTA!J$103:AN$103)</f>
        <v>60.36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0</v>
      </c>
      <c r="Z59" s="35">
        <f>IEX!N59</f>
        <v>0</v>
      </c>
      <c r="AA59" s="76">
        <f>STOA!H59</f>
        <v>3.81</v>
      </c>
      <c r="AB59" s="76">
        <f>-STOA!N59</f>
        <v>0</v>
      </c>
      <c r="AC59">
        <f t="shared" si="0"/>
        <v>14.384047501853855</v>
      </c>
      <c r="AD59">
        <f t="shared" si="1"/>
        <v>1698.0025598617001</v>
      </c>
      <c r="AE59">
        <f>'IDT-1'!B59</f>
        <v>0.54200000000000004</v>
      </c>
      <c r="AF59" s="25"/>
      <c r="AG59">
        <f t="shared" si="2"/>
        <v>1698.5445598617</v>
      </c>
      <c r="AI59" s="35">
        <f>PXIL!H59</f>
        <v>0</v>
      </c>
      <c r="AJ59" s="35">
        <f>PXIL!N59</f>
        <v>0</v>
      </c>
      <c r="AK59" s="35">
        <f>RTM_IEX!H59</f>
        <v>17.36</v>
      </c>
      <c r="AL59" s="35">
        <f>RTM_IEX!N59</f>
        <v>0</v>
      </c>
      <c r="AM59" s="35">
        <f>RTM_PXI!H59</f>
        <v>0</v>
      </c>
      <c r="AN59" s="35">
        <f>RTM_PXI!N59</f>
        <v>0</v>
      </c>
      <c r="AO59" s="148">
        <f>GDAM_IEX!H59</f>
        <v>151.35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5.0064000000000002</v>
      </c>
      <c r="E60">
        <f>GT_NG!P60</f>
        <v>12.859300833867865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99.606109136361866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652.01931838602536</v>
      </c>
      <c r="P60" s="37">
        <v>119.06304700729928</v>
      </c>
      <c r="Q60" s="37">
        <v>0</v>
      </c>
      <c r="R60" s="39">
        <v>47.5</v>
      </c>
      <c r="S60" s="39">
        <v>0</v>
      </c>
      <c r="T60" s="38">
        <f>SUMPRODUCT(LTA!J60:AN60,LTA!J$101:AN$101,LTA!J$103:AN$103)</f>
        <v>523.63000000000011</v>
      </c>
      <c r="U60" s="38">
        <f>SUMPRODUCT(LTA!J60:AN60,LTA!J$102:AN$102,LTA!J$103:AN$103)</f>
        <v>60.36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6.94</v>
      </c>
      <c r="Z60" s="35">
        <f>IEX!N60</f>
        <v>0</v>
      </c>
      <c r="AA60" s="76">
        <f>STOA!H60</f>
        <v>3.81</v>
      </c>
      <c r="AB60" s="76">
        <f>-STOA!N60</f>
        <v>0</v>
      </c>
      <c r="AC60">
        <f t="shared" si="0"/>
        <v>14.541443073053856</v>
      </c>
      <c r="AD60">
        <f t="shared" si="1"/>
        <v>1716.5827322905004</v>
      </c>
      <c r="AE60">
        <f>'IDT-1'!B60</f>
        <v>0</v>
      </c>
      <c r="AF60" s="25"/>
      <c r="AG60">
        <f t="shared" si="2"/>
        <v>1716.5827322905004</v>
      </c>
      <c r="AI60" s="35">
        <f>PXIL!H60</f>
        <v>0</v>
      </c>
      <c r="AJ60" s="35">
        <f>PXIL!N60</f>
        <v>0</v>
      </c>
      <c r="AK60" s="35">
        <f>RTM_IEX!H60</f>
        <v>25.07</v>
      </c>
      <c r="AL60" s="35">
        <f>RTM_IEX!N60</f>
        <v>0</v>
      </c>
      <c r="AM60" s="35">
        <f>RTM_PXI!H60</f>
        <v>0</v>
      </c>
      <c r="AN60" s="35">
        <f>RTM_PXI!N60</f>
        <v>0</v>
      </c>
      <c r="AO60" s="148">
        <f>GDAM_IEX!H60</f>
        <v>175.26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5.0064000000000002</v>
      </c>
      <c r="E61">
        <f>GT_NG!P61</f>
        <v>12.859300833867865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670.37494133173311</v>
      </c>
      <c r="P61" s="37">
        <v>114.71477238550924</v>
      </c>
      <c r="Q61" s="37">
        <v>0</v>
      </c>
      <c r="R61" s="39">
        <v>47.5</v>
      </c>
      <c r="S61" s="39">
        <v>0</v>
      </c>
      <c r="T61" s="38">
        <f>SUMPRODUCT(LTA!J61:AN61,LTA!J$101:AN$101,LTA!J$103:AN$103)</f>
        <v>495.83000000000004</v>
      </c>
      <c r="U61" s="38">
        <f>SUMPRODUCT(LTA!J61:AN61,LTA!J$102:AN$102,LTA!J$103:AN$103)</f>
        <v>60.67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0</v>
      </c>
      <c r="Z61" s="35">
        <f>IEX!N61</f>
        <v>0</v>
      </c>
      <c r="AA61" s="76">
        <f>STOA!H61</f>
        <v>3.81</v>
      </c>
      <c r="AB61" s="76">
        <f>-STOA!N61</f>
        <v>0</v>
      </c>
      <c r="AC61">
        <f t="shared" si="0"/>
        <v>14.621001482229325</v>
      </c>
      <c r="AD61">
        <f t="shared" si="1"/>
        <v>1725.9744130688812</v>
      </c>
      <c r="AE61">
        <f>'IDT-1'!B61</f>
        <v>0</v>
      </c>
      <c r="AF61" s="25"/>
      <c r="AG61">
        <f t="shared" si="2"/>
        <v>1725.9744130688812</v>
      </c>
      <c r="AI61" s="35">
        <f>PXIL!H61</f>
        <v>0</v>
      </c>
      <c r="AJ61" s="35">
        <f>PXIL!N61</f>
        <v>0</v>
      </c>
      <c r="AK61" s="35">
        <f>RTM_IEX!H61</f>
        <v>29.89</v>
      </c>
      <c r="AL61" s="35">
        <f>RTM_IEX!N61</f>
        <v>0</v>
      </c>
      <c r="AM61" s="35">
        <f>RTM_PXI!H61</f>
        <v>0</v>
      </c>
      <c r="AN61" s="35">
        <f>RTM_PXI!N61</f>
        <v>0</v>
      </c>
      <c r="AO61" s="148">
        <f>GDAM_IEX!H61</f>
        <v>215.94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5.0064000000000002</v>
      </c>
      <c r="E62">
        <f>GT_NG!P62</f>
        <v>12.859300833867865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689.61980533173323</v>
      </c>
      <c r="P62" s="37">
        <v>118.22494441118617</v>
      </c>
      <c r="Q62" s="37">
        <v>0</v>
      </c>
      <c r="R62" s="39">
        <v>47.5</v>
      </c>
      <c r="S62" s="39">
        <v>0</v>
      </c>
      <c r="T62" s="38">
        <f>SUMPRODUCT(LTA!J62:AN62,LTA!J$101:AN$101,LTA!J$103:AN$103)</f>
        <v>460.32000000000005</v>
      </c>
      <c r="U62" s="38">
        <f>SUMPRODUCT(LTA!J62:AN62,LTA!J$102:AN$102,LTA!J$103:AN$103)</f>
        <v>61.480000000000004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247.75</v>
      </c>
      <c r="Z62" s="35">
        <f>IEX!N62</f>
        <v>0</v>
      </c>
      <c r="AA62" s="76">
        <f>STOA!H62</f>
        <v>3.81</v>
      </c>
      <c r="AB62" s="76">
        <f>-STOA!N62</f>
        <v>0</v>
      </c>
      <c r="AC62">
        <f t="shared" si="0"/>
        <v>14.771655784845011</v>
      </c>
      <c r="AD62">
        <f t="shared" si="1"/>
        <v>1743.7587947919421</v>
      </c>
      <c r="AE62">
        <f>'IDT-1'!B62</f>
        <v>0</v>
      </c>
      <c r="AF62" s="25"/>
      <c r="AG62">
        <f t="shared" si="2"/>
        <v>1743.7587947919421</v>
      </c>
      <c r="AI62" s="35">
        <f>PXIL!H62</f>
        <v>0</v>
      </c>
      <c r="AJ62" s="35">
        <f>PXIL!N62</f>
        <v>0</v>
      </c>
      <c r="AK62" s="35">
        <f>RTM_IEX!H62</f>
        <v>27.96</v>
      </c>
      <c r="AL62" s="35">
        <f>RTM_IEX!N62</f>
        <v>0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5.0064000000000002</v>
      </c>
      <c r="E63">
        <f>GT_NG!P63</f>
        <v>12.859300833867865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681.04988893646498</v>
      </c>
      <c r="P63" s="37">
        <v>118.22036587353323</v>
      </c>
      <c r="Q63" s="37">
        <v>0</v>
      </c>
      <c r="R63" s="39">
        <v>47.5</v>
      </c>
      <c r="S63" s="39">
        <v>0</v>
      </c>
      <c r="T63" s="38">
        <f>SUMPRODUCT(LTA!J63:AN63,LTA!J$101:AN$101,LTA!J$103:AN$103)</f>
        <v>430.51000000000005</v>
      </c>
      <c r="U63" s="38">
        <f>SUMPRODUCT(LTA!J63:AN63,LTA!J$102:AN$102,LTA!J$103:AN$103)</f>
        <v>62.09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19.09</v>
      </c>
      <c r="Z63" s="35">
        <f>IEX!N63</f>
        <v>0</v>
      </c>
      <c r="AA63" s="76">
        <f>STOA!H63</f>
        <v>3.81</v>
      </c>
      <c r="AB63" s="76">
        <f>-STOA!N63</f>
        <v>0</v>
      </c>
      <c r="AC63">
        <f t="shared" si="0"/>
        <v>14.964482027408472</v>
      </c>
      <c r="AD63">
        <f t="shared" si="1"/>
        <v>1766.5214736164573</v>
      </c>
      <c r="AE63">
        <f>'IDT-1'!B63</f>
        <v>0</v>
      </c>
      <c r="AF63" s="25"/>
      <c r="AG63">
        <f t="shared" si="2"/>
        <v>1766.5214736164573</v>
      </c>
      <c r="AI63" s="35">
        <f>PXIL!H63</f>
        <v>0</v>
      </c>
      <c r="AJ63" s="35">
        <f>PXIL!N63</f>
        <v>0</v>
      </c>
      <c r="AK63" s="35">
        <f>RTM_IEX!H63</f>
        <v>53.03</v>
      </c>
      <c r="AL63" s="35">
        <f>RTM_IEX!N63</f>
        <v>0</v>
      </c>
      <c r="AM63" s="35">
        <f>RTM_PXI!H63</f>
        <v>0</v>
      </c>
      <c r="AN63" s="35">
        <f>RTM_PXI!N63</f>
        <v>0</v>
      </c>
      <c r="AO63" s="148">
        <f>GDAM_IEX!H63</f>
        <v>264.32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5.0064000000000002</v>
      </c>
      <c r="E64">
        <f>GT_NG!P64</f>
        <v>12.859300833867865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678.75530993012364</v>
      </c>
      <c r="P64" s="37">
        <v>118.22541673127617</v>
      </c>
      <c r="Q64" s="37">
        <v>0</v>
      </c>
      <c r="R64" s="39">
        <v>47.5</v>
      </c>
      <c r="S64" s="39">
        <v>0</v>
      </c>
      <c r="T64" s="38">
        <f>SUMPRODUCT(LTA!J64:AN64,LTA!J$101:AN$101,LTA!J$103:AN$103)</f>
        <v>398.94</v>
      </c>
      <c r="U64" s="38">
        <f>SUMPRODUCT(LTA!J64:AN64,LTA!J$102:AN$102,LTA!J$103:AN$103)</f>
        <v>61.69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75.58</v>
      </c>
      <c r="Z64" s="35">
        <f>IEX!N64</f>
        <v>0</v>
      </c>
      <c r="AA64" s="76">
        <f>STOA!H64</f>
        <v>3.81</v>
      </c>
      <c r="AB64" s="76">
        <f>-STOA!N64</f>
        <v>0</v>
      </c>
      <c r="AC64">
        <f t="shared" si="0"/>
        <v>14.935841990960247</v>
      </c>
      <c r="AD64">
        <f t="shared" si="1"/>
        <v>1763.1405855043074</v>
      </c>
      <c r="AE64">
        <f>'IDT-1'!B64</f>
        <v>0</v>
      </c>
      <c r="AF64" s="25"/>
      <c r="AG64">
        <f t="shared" si="2"/>
        <v>1763.1405855043074</v>
      </c>
      <c r="AI64" s="35">
        <f>PXIL!H64</f>
        <v>0</v>
      </c>
      <c r="AJ64" s="35">
        <f>PXIL!N64</f>
        <v>0</v>
      </c>
      <c r="AK64" s="35">
        <f>RTM_IEX!H64</f>
        <v>58.81</v>
      </c>
      <c r="AL64" s="35">
        <f>RTM_IEX!N64</f>
        <v>0</v>
      </c>
      <c r="AM64" s="35">
        <f>RTM_PXI!H64</f>
        <v>0</v>
      </c>
      <c r="AN64" s="35">
        <f>RTM_PXI!N64</f>
        <v>0</v>
      </c>
      <c r="AO64" s="148">
        <f>GDAM_IEX!H64</f>
        <v>232.9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8.3439999999999994</v>
      </c>
      <c r="E65">
        <f>GT_NG!P65</f>
        <v>12.859300833867865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678.63233393012365</v>
      </c>
      <c r="P65" s="37">
        <v>118.22548292198366</v>
      </c>
      <c r="Q65" s="37">
        <v>0</v>
      </c>
      <c r="R65" s="39">
        <v>47.5</v>
      </c>
      <c r="S65" s="39">
        <v>0</v>
      </c>
      <c r="T65" s="38">
        <f>SUMPRODUCT(LTA!J65:AN65,LTA!J$101:AN$101,LTA!J$103:AN$103)</f>
        <v>364.79999999999995</v>
      </c>
      <c r="U65" s="38">
        <f>SUMPRODUCT(LTA!J65:AN65,LTA!J$102:AN$102,LTA!J$103:AN$103)</f>
        <v>61.480000000000004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137.56</v>
      </c>
      <c r="Z65" s="35">
        <f>IEX!N65</f>
        <v>0</v>
      </c>
      <c r="AA65" s="76">
        <f>STOA!H65</f>
        <v>3.81</v>
      </c>
      <c r="AB65" s="76">
        <f>-STOA!N65</f>
        <v>0</v>
      </c>
      <c r="AC65">
        <f t="shared" si="0"/>
        <v>14.973261388562189</v>
      </c>
      <c r="AD65">
        <f t="shared" si="1"/>
        <v>1767.5578562974129</v>
      </c>
      <c r="AE65">
        <f>'IDT-1'!B65</f>
        <v>0</v>
      </c>
      <c r="AF65" s="25"/>
      <c r="AG65">
        <f t="shared" si="2"/>
        <v>1767.5578562974129</v>
      </c>
      <c r="AI65" s="35">
        <f>PXIL!H65</f>
        <v>0</v>
      </c>
      <c r="AJ65" s="35">
        <f>PXIL!N65</f>
        <v>0</v>
      </c>
      <c r="AK65" s="35">
        <f>RTM_IEX!H65</f>
        <v>54.95</v>
      </c>
      <c r="AL65" s="35">
        <f>RTM_IEX!N65</f>
        <v>0</v>
      </c>
      <c r="AM65" s="35">
        <f>RTM_PXI!H65</f>
        <v>0</v>
      </c>
      <c r="AN65" s="35">
        <f>RTM_PXI!N65</f>
        <v>0</v>
      </c>
      <c r="AO65" s="148">
        <f>GDAM_IEX!H65</f>
        <v>210.37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10.43</v>
      </c>
      <c r="E66">
        <f>GT_NG!P66</f>
        <v>12.859300833867865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688.21084593012358</v>
      </c>
      <c r="P66" s="37">
        <v>118.22548292198366</v>
      </c>
      <c r="Q66" s="37">
        <v>0</v>
      </c>
      <c r="R66" s="39">
        <v>47.5</v>
      </c>
      <c r="S66" s="39">
        <v>0</v>
      </c>
      <c r="T66" s="38">
        <f>SUMPRODUCT(LTA!J66:AN66,LTA!J$101:AN$101,LTA!J$103:AN$103)</f>
        <v>327.60000000000002</v>
      </c>
      <c r="U66" s="38">
        <f>SUMPRODUCT(LTA!J66:AN66,LTA!J$102:AN$102,LTA!J$103:AN$103)</f>
        <v>61.89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255.75</v>
      </c>
      <c r="Z66" s="35">
        <f>IEX!N66</f>
        <v>0</v>
      </c>
      <c r="AA66" s="76">
        <f>STOA!H66</f>
        <v>3.81</v>
      </c>
      <c r="AB66" s="76">
        <f>-STOA!N66</f>
        <v>0</v>
      </c>
      <c r="AC66">
        <f t="shared" si="0"/>
        <v>15.03772728936219</v>
      </c>
      <c r="AD66">
        <f t="shared" si="1"/>
        <v>1775.1679023966128</v>
      </c>
      <c r="AE66">
        <f>'IDT-1'!B66</f>
        <v>0</v>
      </c>
      <c r="AF66" s="25"/>
      <c r="AG66">
        <f t="shared" si="2"/>
        <v>1775.1679023966128</v>
      </c>
      <c r="AI66" s="35">
        <f>PXIL!H66</f>
        <v>0</v>
      </c>
      <c r="AJ66" s="35">
        <f>PXIL!N66</f>
        <v>0</v>
      </c>
      <c r="AK66" s="35">
        <f>RTM_IEX!H66</f>
        <v>58.81</v>
      </c>
      <c r="AL66" s="35">
        <f>RTM_IEX!N66</f>
        <v>0</v>
      </c>
      <c r="AM66" s="35">
        <f>RTM_PXI!H66</f>
        <v>0</v>
      </c>
      <c r="AN66" s="35">
        <f>RTM_PXI!N66</f>
        <v>0</v>
      </c>
      <c r="AO66" s="148">
        <f>GDAM_IEX!H66</f>
        <v>121.12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10.43</v>
      </c>
      <c r="E67">
        <f>GT_NG!P67</f>
        <v>12.859300833867865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707.28002993012365</v>
      </c>
      <c r="P67" s="37">
        <v>118.22548292198366</v>
      </c>
      <c r="Q67" s="37">
        <v>0</v>
      </c>
      <c r="R67" s="39">
        <v>47.5</v>
      </c>
      <c r="S67" s="39">
        <v>0</v>
      </c>
      <c r="T67" s="38">
        <f>SUMPRODUCT(LTA!J67:AN67,LTA!J$101:AN$101,LTA!J$103:AN$103)</f>
        <v>290.60000000000002</v>
      </c>
      <c r="U67" s="38">
        <f>SUMPRODUCT(LTA!J67:AN67,LTA!J$102:AN$102,LTA!J$103:AN$103)</f>
        <v>58.29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111.92</v>
      </c>
      <c r="Z67" s="35">
        <f>IEX!N67</f>
        <v>0</v>
      </c>
      <c r="AA67" s="76">
        <f>STOA!H67</f>
        <v>3.66</v>
      </c>
      <c r="AB67" s="76">
        <f>-STOA!N67</f>
        <v>0</v>
      </c>
      <c r="AC67">
        <f t="shared" si="0"/>
        <v>15.203620434962193</v>
      </c>
      <c r="AD67">
        <f t="shared" si="1"/>
        <v>1794.7511932510131</v>
      </c>
      <c r="AE67">
        <f>'IDT-1'!B67</f>
        <v>0</v>
      </c>
      <c r="AF67" s="25"/>
      <c r="AG67">
        <f t="shared" si="2"/>
        <v>1794.7511932510131</v>
      </c>
      <c r="AI67" s="35">
        <f>PXIL!H67</f>
        <v>0</v>
      </c>
      <c r="AJ67" s="35">
        <f>PXIL!N67</f>
        <v>0</v>
      </c>
      <c r="AK67" s="35">
        <f>RTM_IEX!H67</f>
        <v>51.09</v>
      </c>
      <c r="AL67" s="35">
        <f>RTM_IEX!N67</f>
        <v>0</v>
      </c>
      <c r="AM67" s="35">
        <f>RTM_PXI!H67</f>
        <v>0</v>
      </c>
      <c r="AN67" s="35">
        <f>RTM_PXI!N67</f>
        <v>0</v>
      </c>
      <c r="AO67" s="148">
        <f>GDAM_IEX!H67</f>
        <v>314.10000000000002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10.43</v>
      </c>
      <c r="E68">
        <f>GT_NG!P68</f>
        <v>12.859300833867865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685.46163265781786</v>
      </c>
      <c r="P68" s="37">
        <v>118.22548292198366</v>
      </c>
      <c r="Q68" s="37">
        <v>0</v>
      </c>
      <c r="R68" s="39">
        <v>47.5</v>
      </c>
      <c r="S68" s="39">
        <v>0</v>
      </c>
      <c r="T68" s="38">
        <f>SUMPRODUCT(LTA!J68:AN68,LTA!J$101:AN$101,LTA!J$103:AN$103)</f>
        <v>251.64</v>
      </c>
      <c r="U68" s="38">
        <f>SUMPRODUCT(LTA!J68:AN68,LTA!J$102:AN$102,LTA!J$103:AN$103)</f>
        <v>58.29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75.77</v>
      </c>
      <c r="Z68" s="35">
        <f>IEX!N68</f>
        <v>0</v>
      </c>
      <c r="AA68" s="76">
        <f>STOA!H68</f>
        <v>3.66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15.163313897874822</v>
      </c>
      <c r="AD68">
        <f t="shared" ref="AD68:AD98" si="4">SUM(B68:AB68,AI68:AV68)-AC68</f>
        <v>1789.9931025157946</v>
      </c>
      <c r="AE68">
        <f>'IDT-1'!B68</f>
        <v>0</v>
      </c>
      <c r="AF68" s="25"/>
      <c r="AG68">
        <f t="shared" ref="AG68:AG98" si="5">SUM(AD68:AF68)</f>
        <v>1789.9931025157946</v>
      </c>
      <c r="AI68" s="35">
        <f>PXIL!H68</f>
        <v>0</v>
      </c>
      <c r="AJ68" s="35">
        <f>PXIL!N68</f>
        <v>0</v>
      </c>
      <c r="AK68" s="35">
        <f>RTM_IEX!H68</f>
        <v>55.92</v>
      </c>
      <c r="AL68" s="35">
        <f>RTM_IEX!N68</f>
        <v>0</v>
      </c>
      <c r="AM68" s="35">
        <f>RTM_PXI!H68</f>
        <v>0</v>
      </c>
      <c r="AN68" s="35">
        <f>RTM_PXI!N68</f>
        <v>0</v>
      </c>
      <c r="AO68" s="148">
        <f>GDAM_IEX!H68</f>
        <v>401.4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10.43</v>
      </c>
      <c r="E69">
        <f>GT_NG!P69</f>
        <v>12.859300833867865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689.44859357810776</v>
      </c>
      <c r="P69" s="37">
        <v>118.22548292198366</v>
      </c>
      <c r="Q69" s="37">
        <v>0</v>
      </c>
      <c r="R69" s="39">
        <v>47.019999999999996</v>
      </c>
      <c r="S69" s="39">
        <v>0</v>
      </c>
      <c r="T69" s="38">
        <f>SUMPRODUCT(LTA!J69:AN69,LTA!J$101:AN$101,LTA!J$103:AN$103)</f>
        <v>209.45999999999998</v>
      </c>
      <c r="U69" s="38">
        <f>SUMPRODUCT(LTA!J69:AN69,LTA!J$102:AN$102,LTA!J$103:AN$103)</f>
        <v>58.29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305.49</v>
      </c>
      <c r="Z69" s="35">
        <f>IEX!N69</f>
        <v>0</v>
      </c>
      <c r="AA69" s="76">
        <f>STOA!H69</f>
        <v>3.66</v>
      </c>
      <c r="AB69" s="76">
        <f>-STOA!N69</f>
        <v>0</v>
      </c>
      <c r="AC69">
        <f t="shared" si="3"/>
        <v>15.331792369605257</v>
      </c>
      <c r="AD69">
        <f t="shared" si="4"/>
        <v>1809.881584964354</v>
      </c>
      <c r="AE69">
        <f>'IDT-1'!B69</f>
        <v>0</v>
      </c>
      <c r="AF69" s="25"/>
      <c r="AG69">
        <f t="shared" si="5"/>
        <v>1809.881584964354</v>
      </c>
      <c r="AI69" s="35">
        <f>PXIL!H69</f>
        <v>0</v>
      </c>
      <c r="AJ69" s="35">
        <f>PXIL!N69</f>
        <v>0</v>
      </c>
      <c r="AK69" s="35">
        <f>RTM_IEX!H69</f>
        <v>80.010000000000005</v>
      </c>
      <c r="AL69" s="35">
        <f>RTM_IEX!N69</f>
        <v>0</v>
      </c>
      <c r="AM69" s="35">
        <f>RTM_PXI!H69</f>
        <v>0</v>
      </c>
      <c r="AN69" s="35">
        <f>RTM_PXI!N69</f>
        <v>0</v>
      </c>
      <c r="AO69" s="148">
        <f>GDAM_IEX!H69</f>
        <v>206.32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10.43</v>
      </c>
      <c r="E70">
        <f>GT_NG!P70</f>
        <v>12.859300833867865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84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712.30122557810773</v>
      </c>
      <c r="P70" s="37">
        <v>118.22548292198366</v>
      </c>
      <c r="Q70" s="37">
        <v>0</v>
      </c>
      <c r="R70" s="39">
        <v>40.78</v>
      </c>
      <c r="S70" s="39">
        <v>0</v>
      </c>
      <c r="T70" s="38">
        <f>SUMPRODUCT(LTA!J70:AN70,LTA!J$101:AN$101,LTA!J$103:AN$103)</f>
        <v>169.76</v>
      </c>
      <c r="U70" s="38">
        <f>SUMPRODUCT(LTA!J70:AN70,LTA!J$102:AN$102,LTA!J$103:AN$103)</f>
        <v>58.29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531.36</v>
      </c>
      <c r="Z70" s="35">
        <f>IEX!N70</f>
        <v>0</v>
      </c>
      <c r="AA70" s="76">
        <f>STOA!H70</f>
        <v>3.66</v>
      </c>
      <c r="AB70" s="76">
        <f>-STOA!N70</f>
        <v>0</v>
      </c>
      <c r="AC70">
        <f t="shared" si="3"/>
        <v>15.283682478405259</v>
      </c>
      <c r="AD70">
        <f t="shared" si="4"/>
        <v>1804.202326855554</v>
      </c>
      <c r="AE70">
        <f>'IDT-1'!B70</f>
        <v>0</v>
      </c>
      <c r="AF70" s="25"/>
      <c r="AG70">
        <f t="shared" si="5"/>
        <v>1804.202326855554</v>
      </c>
      <c r="AI70" s="35">
        <f>PXIL!H70</f>
        <v>0</v>
      </c>
      <c r="AJ70" s="35">
        <f>PXIL!N70</f>
        <v>0</v>
      </c>
      <c r="AK70" s="35">
        <f>RTM_IEX!H70</f>
        <v>64.600000000000009</v>
      </c>
      <c r="AL70" s="35">
        <f>RTM_IEX!N70</f>
        <v>0</v>
      </c>
      <c r="AM70" s="35">
        <f>RTM_PXI!H70</f>
        <v>0</v>
      </c>
      <c r="AN70" s="35">
        <f>RTM_PXI!N70</f>
        <v>0</v>
      </c>
      <c r="AO70" s="148">
        <f>GDAM_IEX!H70</f>
        <v>13.22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10.43</v>
      </c>
      <c r="E71">
        <f>GT_NG!P71</f>
        <v>13.267506218905471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84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734.43434991446395</v>
      </c>
      <c r="P71" s="37">
        <v>104.51</v>
      </c>
      <c r="Q71" s="37">
        <v>0</v>
      </c>
      <c r="R71" s="39">
        <v>33.840000000000003</v>
      </c>
      <c r="S71" s="39">
        <v>0</v>
      </c>
      <c r="T71" s="38">
        <f>SUMPRODUCT(LTA!J71:AN71,LTA!J$101:AN$101,LTA!J$103:AN$103)</f>
        <v>134.43</v>
      </c>
      <c r="U71" s="38">
        <f>SUMPRODUCT(LTA!J71:AN71,LTA!J$102:AN$102,LTA!J$103:AN$103)</f>
        <v>60.89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574.54999999999995</v>
      </c>
      <c r="Z71" s="35">
        <f>IEX!N71</f>
        <v>0</v>
      </c>
      <c r="AA71" s="76">
        <f>STOA!H71</f>
        <v>3.6100000000000003</v>
      </c>
      <c r="AB71" s="76">
        <f>-STOA!N71</f>
        <v>0</v>
      </c>
      <c r="AC71">
        <f t="shared" si="3"/>
        <v>15.283899591520301</v>
      </c>
      <c r="AD71">
        <f t="shared" si="4"/>
        <v>1804.2279565418489</v>
      </c>
      <c r="AE71">
        <f>'IDT-1'!B71</f>
        <v>0</v>
      </c>
      <c r="AF71" s="25"/>
      <c r="AG71">
        <f t="shared" si="5"/>
        <v>1804.2279565418489</v>
      </c>
      <c r="AI71" s="35">
        <f>PXIL!H71</f>
        <v>0</v>
      </c>
      <c r="AJ71" s="35">
        <f>PXIL!N71</f>
        <v>0</v>
      </c>
      <c r="AK71" s="35">
        <f>RTM_IEX!H71</f>
        <v>65.550000000000011</v>
      </c>
      <c r="AL71" s="35">
        <f>RTM_IEX!N71</f>
        <v>0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10.43</v>
      </c>
      <c r="E72">
        <f>GT_NG!P72</f>
        <v>13.267506218905471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84.005073575086669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747.67467919502928</v>
      </c>
      <c r="P72" s="37">
        <v>104.51</v>
      </c>
      <c r="Q72" s="37">
        <v>0</v>
      </c>
      <c r="R72" s="39">
        <v>15.240000000000002</v>
      </c>
      <c r="S72" s="39">
        <v>0</v>
      </c>
      <c r="T72" s="38">
        <f>SUMPRODUCT(LTA!J72:AN72,LTA!J$101:AN$101,LTA!J$103:AN$103)</f>
        <v>99.52</v>
      </c>
      <c r="U72" s="38">
        <f>SUMPRODUCT(LTA!J72:AN72,LTA!J$102:AN$102,LTA!J$103:AN$103)</f>
        <v>60.69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599.61</v>
      </c>
      <c r="Z72" s="35">
        <f>IEX!N72</f>
        <v>0</v>
      </c>
      <c r="AA72" s="76">
        <f>STOA!H72</f>
        <v>3.6100000000000003</v>
      </c>
      <c r="AB72" s="76">
        <f>-STOA!N72</f>
        <v>0</v>
      </c>
      <c r="AC72">
        <f t="shared" si="3"/>
        <v>15.27596497550778</v>
      </c>
      <c r="AD72">
        <f t="shared" si="4"/>
        <v>1803.2912940135136</v>
      </c>
      <c r="AE72">
        <f>'IDT-1'!B72</f>
        <v>0</v>
      </c>
      <c r="AF72" s="25"/>
      <c r="AG72">
        <f t="shared" si="5"/>
        <v>1803.2912940135136</v>
      </c>
      <c r="AI72" s="35">
        <f>PXIL!H72</f>
        <v>0</v>
      </c>
      <c r="AJ72" s="35">
        <f>PXIL!N72</f>
        <v>0</v>
      </c>
      <c r="AK72" s="35">
        <f>RTM_IEX!H72</f>
        <v>80.010000000000005</v>
      </c>
      <c r="AL72" s="35">
        <f>RTM_IEX!N72</f>
        <v>0</v>
      </c>
      <c r="AM72" s="35">
        <f>RTM_PXI!H72</f>
        <v>0</v>
      </c>
      <c r="AN72" s="35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10.43</v>
      </c>
      <c r="E73">
        <f>GT_NG!P73</f>
        <v>13.267506218905471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84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767.76232835719554</v>
      </c>
      <c r="P73" s="37">
        <v>104.51</v>
      </c>
      <c r="Q73" s="37">
        <v>0</v>
      </c>
      <c r="R73" s="39">
        <v>2.4852023121387283</v>
      </c>
      <c r="S73" s="39">
        <v>0</v>
      </c>
      <c r="T73" s="38">
        <f>SUMPRODUCT(LTA!J73:AN73,LTA!J$101:AN$101,LTA!J$103:AN$103)</f>
        <v>67.180000000000007</v>
      </c>
      <c r="U73" s="38">
        <f>SUMPRODUCT(LTA!J73:AN73,LTA!J$102:AN$102,LTA!J$103:AN$103)</f>
        <v>60.29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649.73</v>
      </c>
      <c r="Z73" s="35">
        <f>IEX!N73</f>
        <v>0</v>
      </c>
      <c r="AA73" s="76">
        <f>STOA!H73</f>
        <v>3.6100000000000003</v>
      </c>
      <c r="AB73" s="76">
        <f>-STOA!N73</f>
        <v>0</v>
      </c>
      <c r="AC73">
        <f t="shared" si="3"/>
        <v>15.151542309861211</v>
      </c>
      <c r="AD73">
        <f t="shared" si="4"/>
        <v>1788.6034945783783</v>
      </c>
      <c r="AE73">
        <f>'IDT-1'!B73</f>
        <v>0</v>
      </c>
      <c r="AF73" s="25"/>
      <c r="AG73">
        <f t="shared" si="5"/>
        <v>1788.6034945783783</v>
      </c>
      <c r="AI73" s="35">
        <f>PXIL!H73</f>
        <v>0</v>
      </c>
      <c r="AJ73" s="35">
        <f>PXIL!N73</f>
        <v>0</v>
      </c>
      <c r="AK73" s="35">
        <f>RTM_IEX!H73</f>
        <v>40.49</v>
      </c>
      <c r="AL73" s="35">
        <f>RTM_IEX!N73</f>
        <v>0</v>
      </c>
      <c r="AM73" s="35">
        <f>RTM_PXI!H73</f>
        <v>0</v>
      </c>
      <c r="AN73" s="35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10.43</v>
      </c>
      <c r="E74">
        <f>GT_NG!P74</f>
        <v>13.267506218905471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84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807.14116122027201</v>
      </c>
      <c r="P74" s="37">
        <v>104.51</v>
      </c>
      <c r="Q74" s="37">
        <v>0</v>
      </c>
      <c r="R74" s="39">
        <v>0</v>
      </c>
      <c r="S74" s="39">
        <v>0</v>
      </c>
      <c r="T74" s="38">
        <f>SUMPRODUCT(LTA!J74:AN74,LTA!J$101:AN$101,LTA!J$103:AN$103)</f>
        <v>48.49</v>
      </c>
      <c r="U74" s="38">
        <f>SUMPRODUCT(LTA!J74:AN74,LTA!J$102:AN$102,LTA!J$103:AN$103)</f>
        <v>59.89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642.99</v>
      </c>
      <c r="Z74" s="35">
        <f>IEX!N74</f>
        <v>0</v>
      </c>
      <c r="AA74" s="76">
        <f>STOA!H74</f>
        <v>3.6100000000000003</v>
      </c>
      <c r="AB74" s="76">
        <f>-STOA!N74</f>
        <v>0</v>
      </c>
      <c r="AC74">
        <f t="shared" si="3"/>
        <v>15.252540806489089</v>
      </c>
      <c r="AD74">
        <f t="shared" si="4"/>
        <v>1800.5261266326884</v>
      </c>
      <c r="AE74">
        <f>'IDT-1'!B74</f>
        <v>0</v>
      </c>
      <c r="AF74" s="25"/>
      <c r="AG74">
        <f t="shared" si="5"/>
        <v>1800.5261266326884</v>
      </c>
      <c r="AI74" s="35">
        <f>PXIL!H74</f>
        <v>0</v>
      </c>
      <c r="AJ74" s="35">
        <f>PXIL!N74</f>
        <v>0</v>
      </c>
      <c r="AK74" s="35">
        <f>RTM_IEX!H74</f>
        <v>41.45</v>
      </c>
      <c r="AL74" s="35">
        <f>RTM_IEX!N74</f>
        <v>0</v>
      </c>
      <c r="AM74" s="35">
        <f>RTM_PXI!H74</f>
        <v>0</v>
      </c>
      <c r="AN74" s="35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10.43</v>
      </c>
      <c r="E75">
        <f>GT_NG!P75</f>
        <v>13.390733830845772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84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834.95190419219375</v>
      </c>
      <c r="P75" s="37">
        <v>104.51</v>
      </c>
      <c r="Q75" s="37">
        <v>0</v>
      </c>
      <c r="R75" s="39">
        <v>0</v>
      </c>
      <c r="S75" s="39">
        <v>0</v>
      </c>
      <c r="T75" s="38">
        <f>SUMPRODUCT(LTA!J75:AN75,LTA!J$101:AN$101,LTA!J$103:AN$103)</f>
        <v>32.49</v>
      </c>
      <c r="U75" s="38">
        <f>SUMPRODUCT(LTA!J75:AN75,LTA!J$102:AN$102,LTA!J$103:AN$103)</f>
        <v>59.989999999999995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644.91999999999996</v>
      </c>
      <c r="Z75" s="35">
        <f>IEX!N75</f>
        <v>0</v>
      </c>
      <c r="AA75" s="76">
        <f>STOA!H75</f>
        <v>3.6100000000000003</v>
      </c>
      <c r="AB75" s="76">
        <f>-STOA!N75</f>
        <v>0</v>
      </c>
      <c r="AC75">
        <f t="shared" si="3"/>
        <v>15.448462159393531</v>
      </c>
      <c r="AD75">
        <f t="shared" si="4"/>
        <v>1823.6541758636458</v>
      </c>
      <c r="AE75">
        <f>'IDT-1'!B75</f>
        <v>0</v>
      </c>
      <c r="AF75" s="25"/>
      <c r="AG75">
        <f t="shared" si="5"/>
        <v>1823.6541758636458</v>
      </c>
      <c r="AI75" s="35">
        <f>PXIL!H75</f>
        <v>0</v>
      </c>
      <c r="AJ75" s="35">
        <f>PXIL!N75</f>
        <v>0</v>
      </c>
      <c r="AK75" s="35">
        <f>RTM_IEX!H75</f>
        <v>50.81</v>
      </c>
      <c r="AL75" s="35">
        <f>RTM_IEX!N75</f>
        <v>0</v>
      </c>
      <c r="AM75" s="35">
        <f>RTM_PXI!H75</f>
        <v>0</v>
      </c>
      <c r="AN75" s="35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10.43</v>
      </c>
      <c r="E76">
        <f>GT_NG!P76</f>
        <v>13.390733830845772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84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911.94619933067406</v>
      </c>
      <c r="P76" s="37">
        <v>104.51</v>
      </c>
      <c r="Q76" s="37">
        <v>0</v>
      </c>
      <c r="R76" s="39">
        <v>0</v>
      </c>
      <c r="S76" s="39">
        <v>0</v>
      </c>
      <c r="T76" s="38">
        <f>SUMPRODUCT(LTA!J76:AN76,LTA!J$101:AN$101,LTA!J$103:AN$103)</f>
        <v>22.68</v>
      </c>
      <c r="U76" s="38">
        <f>SUMPRODUCT(LTA!J76:AN76,LTA!J$102:AN$102,LTA!J$103:AN$103)</f>
        <v>59.59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582.27</v>
      </c>
      <c r="Z76" s="35">
        <f>IEX!N76</f>
        <v>0</v>
      </c>
      <c r="AA76" s="76">
        <f>STOA!H76</f>
        <v>3.6100000000000003</v>
      </c>
      <c r="AB76" s="76">
        <f>-STOA!N76</f>
        <v>0</v>
      </c>
      <c r="AC76">
        <f t="shared" si="3"/>
        <v>15.523594238556763</v>
      </c>
      <c r="AD76">
        <f t="shared" si="4"/>
        <v>1832.5233389229627</v>
      </c>
      <c r="AE76">
        <f>'IDT-1'!B76</f>
        <v>0</v>
      </c>
      <c r="AF76" s="25"/>
      <c r="AG76">
        <f t="shared" si="5"/>
        <v>1832.5233389229627</v>
      </c>
      <c r="AI76" s="35">
        <f>PXIL!H76</f>
        <v>0</v>
      </c>
      <c r="AJ76" s="35">
        <f>PXIL!N76</f>
        <v>0</v>
      </c>
      <c r="AK76" s="35">
        <f>RTM_IEX!H76</f>
        <v>55.620000000000005</v>
      </c>
      <c r="AL76" s="35">
        <f>RTM_IEX!N76</f>
        <v>0</v>
      </c>
      <c r="AM76" s="35">
        <f>RTM_PXI!H76</f>
        <v>0</v>
      </c>
      <c r="AN76" s="35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10.43</v>
      </c>
      <c r="E77">
        <f>GT_NG!P77</f>
        <v>13.390733830845772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84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915.85245469310598</v>
      </c>
      <c r="P77" s="37">
        <v>104.51</v>
      </c>
      <c r="Q77" s="37">
        <v>0</v>
      </c>
      <c r="R77" s="39">
        <v>0</v>
      </c>
      <c r="S77" s="39">
        <v>0</v>
      </c>
      <c r="T77" s="38">
        <f>SUMPRODUCT(LTA!J77:AN77,LTA!J$101:AN$101,LTA!J$103:AN$103)</f>
        <v>17.920000000000002</v>
      </c>
      <c r="U77" s="38">
        <f>SUMPRODUCT(LTA!J77:AN77,LTA!J$102:AN$102,LTA!J$103:AN$103)</f>
        <v>59.19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589</v>
      </c>
      <c r="Z77" s="35">
        <f>IEX!N77</f>
        <v>0</v>
      </c>
      <c r="AA77" s="76">
        <f>STOA!H77</f>
        <v>3.6100000000000003</v>
      </c>
      <c r="AB77" s="76">
        <f>-STOA!N77</f>
        <v>0</v>
      </c>
      <c r="AC77">
        <f t="shared" si="3"/>
        <v>15.537254783601194</v>
      </c>
      <c r="AD77">
        <f t="shared" si="4"/>
        <v>1834.1359337403505</v>
      </c>
      <c r="AE77">
        <f>'IDT-1'!B77</f>
        <v>0</v>
      </c>
      <c r="AF77" s="25"/>
      <c r="AG77">
        <f t="shared" si="5"/>
        <v>1834.1359337403505</v>
      </c>
      <c r="AI77" s="35">
        <f>PXIL!H77</f>
        <v>0</v>
      </c>
      <c r="AJ77" s="35">
        <f>PXIL!N77</f>
        <v>0</v>
      </c>
      <c r="AK77" s="35">
        <f>RTM_IEX!H77</f>
        <v>51.77</v>
      </c>
      <c r="AL77" s="35">
        <f>RTM_IEX!N77</f>
        <v>0</v>
      </c>
      <c r="AM77" s="35">
        <f>RTM_PXI!H77</f>
        <v>0</v>
      </c>
      <c r="AN77" s="35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10.43</v>
      </c>
      <c r="E78">
        <f>GT_NG!P78</f>
        <v>13.390733830845772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84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915.75143869310591</v>
      </c>
      <c r="P78" s="37">
        <v>104.51</v>
      </c>
      <c r="Q78" s="37">
        <v>0</v>
      </c>
      <c r="R78" s="39">
        <v>0</v>
      </c>
      <c r="S78" s="39">
        <v>0</v>
      </c>
      <c r="T78" s="38">
        <f>SUMPRODUCT(LTA!J78:AN78,LTA!J$101:AN$101,LTA!J$103:AN$103)</f>
        <v>17.55</v>
      </c>
      <c r="U78" s="38">
        <f>SUMPRODUCT(LTA!J78:AN78,LTA!J$102:AN$102,LTA!J$103:AN$103)</f>
        <v>58.79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597.67999999999995</v>
      </c>
      <c r="Z78" s="35">
        <f>IEX!N78</f>
        <v>0</v>
      </c>
      <c r="AA78" s="76">
        <f>STOA!H78</f>
        <v>3.6100000000000003</v>
      </c>
      <c r="AB78" s="76">
        <f>-STOA!N78</f>
        <v>0</v>
      </c>
      <c r="AC78">
        <f t="shared" si="3"/>
        <v>15.473238249201192</v>
      </c>
      <c r="AD78">
        <f t="shared" si="4"/>
        <v>1826.5789342747503</v>
      </c>
      <c r="AE78">
        <f>'IDT-1'!B78</f>
        <v>0</v>
      </c>
      <c r="AF78" s="25"/>
      <c r="AG78">
        <f t="shared" si="5"/>
        <v>1826.5789342747503</v>
      </c>
      <c r="AI78" s="35">
        <f>PXIL!H78</f>
        <v>0</v>
      </c>
      <c r="AJ78" s="35">
        <f>PXIL!N78</f>
        <v>0</v>
      </c>
      <c r="AK78" s="35">
        <f>RTM_IEX!H78</f>
        <v>36.340000000000003</v>
      </c>
      <c r="AL78" s="35">
        <f>RTM_IEX!N78</f>
        <v>0</v>
      </c>
      <c r="AM78" s="35">
        <f>RTM_PXI!H78</f>
        <v>0</v>
      </c>
      <c r="AN78" s="35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10.43</v>
      </c>
      <c r="E79">
        <f>GT_NG!P79</f>
        <v>13.390733830845772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99.605707390648575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916.02218293940007</v>
      </c>
      <c r="P79" s="37">
        <v>104.51</v>
      </c>
      <c r="Q79" s="37">
        <v>0</v>
      </c>
      <c r="R79" s="39">
        <v>0</v>
      </c>
      <c r="S79" s="39">
        <v>0</v>
      </c>
      <c r="T79" s="38">
        <f>SUMPRODUCT(LTA!J79:AN79,LTA!J$101:AN$101,LTA!J$103:AN$103)</f>
        <v>17.329999999999998</v>
      </c>
      <c r="U79" s="38">
        <f>SUMPRODUCT(LTA!J79:AN79,LTA!J$102:AN$102,LTA!J$103:AN$103)</f>
        <v>58.79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575.52</v>
      </c>
      <c r="Z79" s="35">
        <f>IEX!N79</f>
        <v>0</v>
      </c>
      <c r="AA79" s="76">
        <f>STOA!H79</f>
        <v>3.56</v>
      </c>
      <c r="AB79" s="76">
        <f>-STOA!N79</f>
        <v>0</v>
      </c>
      <c r="AC79">
        <f t="shared" si="3"/>
        <v>15.317808442951511</v>
      </c>
      <c r="AD79">
        <f t="shared" si="4"/>
        <v>1808.230815717943</v>
      </c>
      <c r="AE79">
        <f>'IDT-1'!B79</f>
        <v>0</v>
      </c>
      <c r="AF79" s="25"/>
      <c r="AG79">
        <f t="shared" si="5"/>
        <v>1808.230815717943</v>
      </c>
      <c r="AI79" s="35">
        <f>PXIL!H79</f>
        <v>0</v>
      </c>
      <c r="AJ79" s="35">
        <f>PXIL!N79</f>
        <v>0</v>
      </c>
      <c r="AK79" s="35">
        <f>RTM_IEX!H79</f>
        <v>24.39</v>
      </c>
      <c r="AL79" s="35">
        <f>RTM_IEX!N79</f>
        <v>0</v>
      </c>
      <c r="AM79" s="35">
        <f>RTM_PXI!H79</f>
        <v>0</v>
      </c>
      <c r="AN79" s="35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10.43</v>
      </c>
      <c r="E80">
        <f>GT_NG!P80</f>
        <v>13.390733830845772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99.605707390648575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949.55555750361509</v>
      </c>
      <c r="P80" s="37">
        <v>104.51</v>
      </c>
      <c r="Q80" s="37">
        <v>0</v>
      </c>
      <c r="R80" s="39">
        <v>0</v>
      </c>
      <c r="S80" s="39">
        <v>0</v>
      </c>
      <c r="T80" s="38">
        <f>SUMPRODUCT(LTA!J80:AN80,LTA!J$101:AN$101,LTA!J$103:AN$103)</f>
        <v>17.329999999999998</v>
      </c>
      <c r="U80" s="38">
        <f>SUMPRODUCT(LTA!J80:AN80,LTA!J$102:AN$102,LTA!J$103:AN$103)</f>
        <v>58.79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534.04999999999995</v>
      </c>
      <c r="Z80" s="35">
        <f>IEX!N80</f>
        <v>0</v>
      </c>
      <c r="AA80" s="76">
        <f>STOA!H80</f>
        <v>3.56</v>
      </c>
      <c r="AB80" s="76">
        <f>-STOA!N80</f>
        <v>0</v>
      </c>
      <c r="AC80">
        <f t="shared" si="3"/>
        <v>15.340264789290917</v>
      </c>
      <c r="AD80">
        <f t="shared" si="4"/>
        <v>1810.8817339358184</v>
      </c>
      <c r="AE80">
        <f>'IDT-1'!B80</f>
        <v>0</v>
      </c>
      <c r="AF80" s="25"/>
      <c r="AG80">
        <f t="shared" si="5"/>
        <v>1810.8817339358184</v>
      </c>
      <c r="AI80" s="35">
        <f>PXIL!H80</f>
        <v>0</v>
      </c>
      <c r="AJ80" s="35">
        <f>PXIL!N80</f>
        <v>0</v>
      </c>
      <c r="AK80" s="35">
        <f>RTM_IEX!H80</f>
        <v>35</v>
      </c>
      <c r="AL80" s="35">
        <f>RTM_IEX!N80</f>
        <v>0</v>
      </c>
      <c r="AM80" s="35">
        <f>RTM_PXI!H80</f>
        <v>0</v>
      </c>
      <c r="AN80" s="35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11.0558</v>
      </c>
      <c r="E81">
        <f>GT_NG!P81</f>
        <v>13.803078780561423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99.605707390648575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987.88631743476822</v>
      </c>
      <c r="P81" s="37">
        <v>104.51</v>
      </c>
      <c r="Q81" s="37">
        <v>0</v>
      </c>
      <c r="R81" s="39">
        <v>0</v>
      </c>
      <c r="S81" s="39">
        <v>0</v>
      </c>
      <c r="T81" s="38">
        <f>SUMPRODUCT(LTA!J81:AN81,LTA!J$101:AN$101,LTA!J$103:AN$103)</f>
        <v>17.329999999999998</v>
      </c>
      <c r="U81" s="38">
        <f>SUMPRODUCT(LTA!J81:AN81,LTA!J$102:AN$102,LTA!J$103:AN$103)</f>
        <v>58.79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528.26</v>
      </c>
      <c r="Z81" s="35">
        <f>IEX!N81</f>
        <v>0</v>
      </c>
      <c r="AA81" s="76">
        <f>STOA!H81</f>
        <v>3.56</v>
      </c>
      <c r="AB81" s="76">
        <f>-STOA!N81</f>
        <v>0</v>
      </c>
      <c r="AC81">
        <f t="shared" si="3"/>
        <v>15.438451590290216</v>
      </c>
      <c r="AD81">
        <f t="shared" si="4"/>
        <v>1822.4724520156876</v>
      </c>
      <c r="AE81">
        <f>'IDT-1'!B81</f>
        <v>0</v>
      </c>
      <c r="AF81" s="25"/>
      <c r="AG81">
        <f t="shared" si="5"/>
        <v>1822.4724520156876</v>
      </c>
      <c r="AI81" s="35">
        <f>PXIL!H81</f>
        <v>0</v>
      </c>
      <c r="AJ81" s="35">
        <f>PXIL!N81</f>
        <v>0</v>
      </c>
      <c r="AK81" s="35">
        <f>RTM_IEX!H81</f>
        <v>13.109999999999998</v>
      </c>
      <c r="AL81" s="35">
        <f>RTM_IEX!N81</f>
        <v>0</v>
      </c>
      <c r="AM81" s="35">
        <f>RTM_PXI!H81</f>
        <v>0</v>
      </c>
      <c r="AN81" s="35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11.0558</v>
      </c>
      <c r="E82">
        <f>GT_NG!P82</f>
        <v>13.803078780561423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99.605707390648575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969.35652265079329</v>
      </c>
      <c r="P82" s="37">
        <v>104.51</v>
      </c>
      <c r="Q82" s="37">
        <v>0</v>
      </c>
      <c r="R82" s="39">
        <v>0</v>
      </c>
      <c r="S82" s="39">
        <v>0</v>
      </c>
      <c r="T82" s="38">
        <f>SUMPRODUCT(LTA!J82:AN82,LTA!J$101:AN$101,LTA!J$103:AN$103)</f>
        <v>17.329999999999998</v>
      </c>
      <c r="U82" s="38">
        <f>SUMPRODUCT(LTA!J82:AN82,LTA!J$102:AN$102,LTA!J$103:AN$103)</f>
        <v>58.79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541.76</v>
      </c>
      <c r="Z82" s="35">
        <f>IEX!N82</f>
        <v>0</v>
      </c>
      <c r="AA82" s="76">
        <f>STOA!H82</f>
        <v>3.56</v>
      </c>
      <c r="AB82" s="76">
        <f>-STOA!N82</f>
        <v>0</v>
      </c>
      <c r="AC82">
        <f t="shared" si="3"/>
        <v>15.290949314104825</v>
      </c>
      <c r="AD82">
        <f t="shared" si="4"/>
        <v>1805.0601595078981</v>
      </c>
      <c r="AE82">
        <f>'IDT-1'!B82</f>
        <v>0</v>
      </c>
      <c r="AF82" s="25"/>
      <c r="AG82">
        <f t="shared" si="5"/>
        <v>1805.0601595078981</v>
      </c>
      <c r="AI82" s="35">
        <f>PXIL!H82</f>
        <v>0</v>
      </c>
      <c r="AJ82" s="35">
        <f>PXIL!N82</f>
        <v>0</v>
      </c>
      <c r="AK82" s="35">
        <f>RTM_IEX!H82</f>
        <v>0.57999999999999996</v>
      </c>
      <c r="AL82" s="35">
        <f>RTM_IEX!N82</f>
        <v>0</v>
      </c>
      <c r="AM82" s="35">
        <f>RTM_PXI!H82</f>
        <v>0</v>
      </c>
      <c r="AN82" s="35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11.0558</v>
      </c>
      <c r="E83">
        <f>GT_NG!P83</f>
        <v>13.803078780561423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99.605707390648575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947.58206355537015</v>
      </c>
      <c r="P83" s="37">
        <v>104.51</v>
      </c>
      <c r="Q83" s="37">
        <v>0</v>
      </c>
      <c r="R83" s="39">
        <v>0</v>
      </c>
      <c r="S83" s="39">
        <v>0</v>
      </c>
      <c r="T83" s="38">
        <f>SUMPRODUCT(LTA!J83:AN83,LTA!J$101:AN$101,LTA!J$103:AN$103)</f>
        <v>20.66</v>
      </c>
      <c r="U83" s="38">
        <f>SUMPRODUCT(LTA!J83:AN83,LTA!J$102:AN$102,LTA!J$103:AN$103)</f>
        <v>58.79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494.53</v>
      </c>
      <c r="Z83" s="35">
        <f>IEX!N83</f>
        <v>0</v>
      </c>
      <c r="AA83" s="76">
        <f>STOA!H83</f>
        <v>3.56</v>
      </c>
      <c r="AB83" s="76">
        <f>-STOA!N83</f>
        <v>0</v>
      </c>
      <c r="AC83">
        <f t="shared" si="3"/>
        <v>15.079399857703272</v>
      </c>
      <c r="AD83">
        <f t="shared" si="4"/>
        <v>1780.0872498688768</v>
      </c>
      <c r="AE83">
        <f>'IDT-1'!B83</f>
        <v>0</v>
      </c>
      <c r="AF83" s="25"/>
      <c r="AG83">
        <f t="shared" si="5"/>
        <v>1780.0872498688768</v>
      </c>
      <c r="AI83" s="35">
        <f>PXIL!H83</f>
        <v>0</v>
      </c>
      <c r="AJ83" s="35">
        <f>PXIL!N83</f>
        <v>0</v>
      </c>
      <c r="AK83" s="35">
        <f>RTM_IEX!H83</f>
        <v>41.07</v>
      </c>
      <c r="AL83" s="35">
        <f>RTM_IEX!N83</f>
        <v>0</v>
      </c>
      <c r="AM83" s="35">
        <f>RTM_PXI!H83</f>
        <v>0</v>
      </c>
      <c r="AN83" s="35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11.0558</v>
      </c>
      <c r="E84">
        <f>GT_NG!P84</f>
        <v>13.803078780561423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99.605707390648575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867.34889388171234</v>
      </c>
      <c r="P84" s="37">
        <v>104.51</v>
      </c>
      <c r="Q84" s="37">
        <v>0</v>
      </c>
      <c r="R84" s="39">
        <v>0</v>
      </c>
      <c r="S84" s="39">
        <v>0</v>
      </c>
      <c r="T84" s="38">
        <f>SUMPRODUCT(LTA!J84:AN84,LTA!J$101:AN$101,LTA!J$103:AN$103)</f>
        <v>20.66</v>
      </c>
      <c r="U84" s="38">
        <f>SUMPRODUCT(LTA!J84:AN84,LTA!J$102:AN$102,LTA!J$103:AN$103)</f>
        <v>58.79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530.20000000000005</v>
      </c>
      <c r="Z84" s="35">
        <f>IEX!N84</f>
        <v>0</v>
      </c>
      <c r="AA84" s="76">
        <f>STOA!H84</f>
        <v>3.56</v>
      </c>
      <c r="AB84" s="76">
        <f>-STOA!N84</f>
        <v>0</v>
      </c>
      <c r="AC84">
        <f t="shared" si="3"/>
        <v>14.956145232444548</v>
      </c>
      <c r="AD84">
        <f t="shared" si="4"/>
        <v>1765.537334820478</v>
      </c>
      <c r="AE84">
        <f>'IDT-1'!B84</f>
        <v>0</v>
      </c>
      <c r="AF84" s="25"/>
      <c r="AG84">
        <f t="shared" si="5"/>
        <v>1765.537334820478</v>
      </c>
      <c r="AI84" s="35">
        <f>PXIL!H84</f>
        <v>0</v>
      </c>
      <c r="AJ84" s="35">
        <f>PXIL!N84</f>
        <v>0</v>
      </c>
      <c r="AK84" s="35">
        <f>RTM_IEX!H84</f>
        <v>70.960000000000008</v>
      </c>
      <c r="AL84" s="35">
        <f>RTM_IEX!N84</f>
        <v>0</v>
      </c>
      <c r="AM84" s="35">
        <f>RTM_PXI!H84</f>
        <v>0</v>
      </c>
      <c r="AN84" s="35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11.0558</v>
      </c>
      <c r="E85">
        <f>GT_NG!P85</f>
        <v>13.803078780561423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99.605707390648575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833.72692481141348</v>
      </c>
      <c r="P85" s="37">
        <v>104.51</v>
      </c>
      <c r="Q85" s="37">
        <v>0</v>
      </c>
      <c r="R85" s="39">
        <v>0</v>
      </c>
      <c r="S85" s="39">
        <v>0</v>
      </c>
      <c r="T85" s="38">
        <f>SUMPRODUCT(LTA!J85:AN85,LTA!J$101:AN$101,LTA!J$103:AN$103)</f>
        <v>20.66</v>
      </c>
      <c r="U85" s="38">
        <f>SUMPRODUCT(LTA!J85:AN85,LTA!J$102:AN$102,LTA!J$103:AN$103)</f>
        <v>58.79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537.91</v>
      </c>
      <c r="Z85" s="35">
        <f>IEX!N85</f>
        <v>0</v>
      </c>
      <c r="AA85" s="76">
        <f>STOA!H85</f>
        <v>3.56</v>
      </c>
      <c r="AB85" s="76">
        <f>-STOA!N85</f>
        <v>0</v>
      </c>
      <c r="AC85">
        <f t="shared" si="3"/>
        <v>14.709336692254038</v>
      </c>
      <c r="AD85">
        <f t="shared" si="4"/>
        <v>1736.4021742903694</v>
      </c>
      <c r="AE85">
        <f>'IDT-1'!B85</f>
        <v>0</v>
      </c>
      <c r="AF85" s="25"/>
      <c r="AG85">
        <f t="shared" si="5"/>
        <v>1736.4021742903694</v>
      </c>
      <c r="AI85" s="35">
        <f>PXIL!H85</f>
        <v>0</v>
      </c>
      <c r="AJ85" s="35">
        <f>PXIL!N85</f>
        <v>0</v>
      </c>
      <c r="AK85" s="35">
        <f>RTM_IEX!H85</f>
        <v>67.490000000000009</v>
      </c>
      <c r="AL85" s="35">
        <f>RTM_IEX!N85</f>
        <v>0</v>
      </c>
      <c r="AM85" s="35">
        <f>RTM_PXI!H85</f>
        <v>0</v>
      </c>
      <c r="AN85" s="35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11.0558</v>
      </c>
      <c r="E86">
        <f>GT_NG!P86</f>
        <v>13.803078780561423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99.605707390648575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823.88890196030479</v>
      </c>
      <c r="P86" s="37">
        <v>104.51</v>
      </c>
      <c r="Q86" s="37">
        <v>0</v>
      </c>
      <c r="R86" s="39">
        <v>0</v>
      </c>
      <c r="S86" s="39">
        <v>0</v>
      </c>
      <c r="T86" s="38">
        <f>SUMPRODUCT(LTA!J86:AN86,LTA!J$101:AN$101,LTA!J$103:AN$103)</f>
        <v>20.66</v>
      </c>
      <c r="U86" s="38">
        <f>SUMPRODUCT(LTA!J86:AN86,LTA!J$102:AN$102,LTA!J$103:AN$103)</f>
        <v>58.79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546.58000000000004</v>
      </c>
      <c r="Z86" s="35">
        <f>IEX!N86</f>
        <v>0</v>
      </c>
      <c r="AA86" s="76">
        <f>STOA!H86</f>
        <v>3.56</v>
      </c>
      <c r="AB86" s="76">
        <f>-STOA!N86</f>
        <v>0</v>
      </c>
      <c r="AC86">
        <f t="shared" si="3"/>
        <v>14.521277300304725</v>
      </c>
      <c r="AD86">
        <f t="shared" si="4"/>
        <v>1714.2022108312101</v>
      </c>
      <c r="AE86">
        <f>'IDT-1'!B86</f>
        <v>0</v>
      </c>
      <c r="AF86" s="25"/>
      <c r="AG86">
        <f t="shared" si="5"/>
        <v>1714.2022108312101</v>
      </c>
      <c r="AI86" s="35">
        <f>PXIL!H86</f>
        <v>0</v>
      </c>
      <c r="AJ86" s="35">
        <f>PXIL!N86</f>
        <v>0</v>
      </c>
      <c r="AK86" s="35">
        <f>RTM_IEX!H86</f>
        <v>46.27</v>
      </c>
      <c r="AL86" s="35">
        <f>RTM_IEX!N86</f>
        <v>0</v>
      </c>
      <c r="AM86" s="35">
        <f>RTM_PXI!H86</f>
        <v>0</v>
      </c>
      <c r="AN86" s="35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11.0558</v>
      </c>
      <c r="E87">
        <f>GT_NG!P87</f>
        <v>14.22140134857813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99.605707390648575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824.15701627144949</v>
      </c>
      <c r="P87" s="37">
        <v>104.51</v>
      </c>
      <c r="Q87" s="37">
        <v>0</v>
      </c>
      <c r="R87" s="39">
        <v>0</v>
      </c>
      <c r="S87" s="39">
        <v>0</v>
      </c>
      <c r="T87" s="38">
        <f>SUMPRODUCT(LTA!J87:AN87,LTA!J$101:AN$101,LTA!J$103:AN$103)</f>
        <v>20.66</v>
      </c>
      <c r="U87" s="38">
        <f>SUMPRODUCT(LTA!J87:AN87,LTA!J$102:AN$102,LTA!J$103:AN$103)</f>
        <v>58.79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478.15</v>
      </c>
      <c r="Z87" s="35">
        <f>IEX!N87</f>
        <v>0</v>
      </c>
      <c r="AA87" s="76">
        <f>STOA!H87</f>
        <v>3.6100000000000003</v>
      </c>
      <c r="AB87" s="76">
        <f>-STOA!N87</f>
        <v>0</v>
      </c>
      <c r="AC87">
        <f t="shared" si="3"/>
        <v>14.559971370089679</v>
      </c>
      <c r="AD87">
        <f t="shared" si="4"/>
        <v>1718.7699536405864</v>
      </c>
      <c r="AE87">
        <f>'IDT-1'!B87</f>
        <v>0</v>
      </c>
      <c r="AF87" s="25"/>
      <c r="AG87">
        <f t="shared" si="5"/>
        <v>1718.7699536405864</v>
      </c>
      <c r="AI87" s="35">
        <f>PXIL!H87</f>
        <v>0</v>
      </c>
      <c r="AJ87" s="35">
        <f>PXIL!N87</f>
        <v>0</v>
      </c>
      <c r="AK87" s="35">
        <f>RTM_IEX!H87</f>
        <v>118.57000000000001</v>
      </c>
      <c r="AL87" s="35">
        <f>RTM_IEX!N87</f>
        <v>0</v>
      </c>
      <c r="AM87" s="35">
        <f>RTM_PXI!H87</f>
        <v>0</v>
      </c>
      <c r="AN87" s="35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11.0558</v>
      </c>
      <c r="E88">
        <f>GT_NG!P88</f>
        <v>14.22140134857813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99.605707390648575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821.82532103004348</v>
      </c>
      <c r="P88" s="37">
        <v>104.51</v>
      </c>
      <c r="Q88" s="37">
        <v>0</v>
      </c>
      <c r="R88" s="39">
        <v>0</v>
      </c>
      <c r="S88" s="39">
        <v>0</v>
      </c>
      <c r="T88" s="38">
        <f>SUMPRODUCT(LTA!J88:AN88,LTA!J$101:AN$101,LTA!J$103:AN$103)</f>
        <v>20.66</v>
      </c>
      <c r="U88" s="38">
        <f>SUMPRODUCT(LTA!J88:AN88,LTA!J$102:AN$102,LTA!J$103:AN$103)</f>
        <v>58.79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486.82</v>
      </c>
      <c r="Z88" s="35">
        <f>IEX!N88</f>
        <v>0</v>
      </c>
      <c r="AA88" s="76">
        <f>STOA!H88</f>
        <v>3.6100000000000003</v>
      </c>
      <c r="AB88" s="76">
        <f>-STOA!N88</f>
        <v>0</v>
      </c>
      <c r="AC88">
        <f t="shared" si="3"/>
        <v>14.516109130061869</v>
      </c>
      <c r="AD88">
        <f t="shared" si="4"/>
        <v>1713.5921206392081</v>
      </c>
      <c r="AE88">
        <f>'IDT-1'!B88</f>
        <v>0</v>
      </c>
      <c r="AF88" s="25"/>
      <c r="AG88">
        <f t="shared" si="5"/>
        <v>1713.5921206392081</v>
      </c>
      <c r="AI88" s="35">
        <f>PXIL!H88</f>
        <v>0</v>
      </c>
      <c r="AJ88" s="35">
        <f>PXIL!N88</f>
        <v>0</v>
      </c>
      <c r="AK88" s="35">
        <f>RTM_IEX!H88</f>
        <v>107.01</v>
      </c>
      <c r="AL88" s="35">
        <f>RTM_IEX!N88</f>
        <v>0</v>
      </c>
      <c r="AM88" s="35">
        <f>RTM_PXI!H88</f>
        <v>0</v>
      </c>
      <c r="AN88" s="35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11.0558</v>
      </c>
      <c r="E89">
        <f>GT_NG!P89</f>
        <v>14.22140134857813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99.605707390648575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825.48701662253995</v>
      </c>
      <c r="P89" s="37">
        <v>104.51</v>
      </c>
      <c r="Q89" s="37">
        <v>0</v>
      </c>
      <c r="R89" s="39">
        <v>0</v>
      </c>
      <c r="S89" s="39">
        <v>0</v>
      </c>
      <c r="T89" s="38">
        <f>SUMPRODUCT(LTA!J89:AN89,LTA!J$101:AN$101,LTA!J$103:AN$103)</f>
        <v>20.66</v>
      </c>
      <c r="U89" s="38">
        <f>SUMPRODUCT(LTA!J89:AN89,LTA!J$102:AN$102,LTA!J$103:AN$103)</f>
        <v>58.28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511.89</v>
      </c>
      <c r="Z89" s="35">
        <f>IEX!N89</f>
        <v>0</v>
      </c>
      <c r="AA89" s="76">
        <f>STOA!H89</f>
        <v>3.6100000000000003</v>
      </c>
      <c r="AB89" s="76">
        <f>-STOA!N89</f>
        <v>0</v>
      </c>
      <c r="AC89">
        <f t="shared" si="3"/>
        <v>14.518307373038839</v>
      </c>
      <c r="AD89">
        <f t="shared" si="4"/>
        <v>1713.8516179887276</v>
      </c>
      <c r="AE89">
        <f>'IDT-1'!B89</f>
        <v>0</v>
      </c>
      <c r="AF89" s="25"/>
      <c r="AG89">
        <f t="shared" si="5"/>
        <v>1713.8516179887276</v>
      </c>
      <c r="AI89" s="35">
        <f>PXIL!H89</f>
        <v>0</v>
      </c>
      <c r="AJ89" s="35">
        <f>PXIL!N89</f>
        <v>0</v>
      </c>
      <c r="AK89" s="35">
        <f>RTM_IEX!H89</f>
        <v>79.050000000000011</v>
      </c>
      <c r="AL89" s="35">
        <f>RTM_IEX!N89</f>
        <v>0</v>
      </c>
      <c r="AM89" s="35">
        <f>RTM_PXI!H89</f>
        <v>0</v>
      </c>
      <c r="AN89" s="35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11.0558</v>
      </c>
      <c r="E90">
        <f>GT_NG!P90</f>
        <v>14.22140134857813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99.605707390648575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825.54850462254001</v>
      </c>
      <c r="P90" s="37">
        <v>104.51</v>
      </c>
      <c r="Q90" s="37">
        <v>0</v>
      </c>
      <c r="R90" s="39">
        <v>0</v>
      </c>
      <c r="S90" s="39">
        <v>0</v>
      </c>
      <c r="T90" s="38">
        <f>SUMPRODUCT(LTA!J90:AN90,LTA!J$101:AN$101,LTA!J$103:AN$103)</f>
        <v>20.66</v>
      </c>
      <c r="U90" s="38">
        <f>SUMPRODUCT(LTA!J90:AN90,LTA!J$102:AN$102,LTA!J$103:AN$103)</f>
        <v>58.28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507.06</v>
      </c>
      <c r="Z90" s="35">
        <f>IEX!N90</f>
        <v>0</v>
      </c>
      <c r="AA90" s="76">
        <f>STOA!H90</f>
        <v>3.6100000000000003</v>
      </c>
      <c r="AB90" s="76">
        <f>-STOA!N90</f>
        <v>0</v>
      </c>
      <c r="AC90">
        <f t="shared" si="3"/>
        <v>14.526803872238839</v>
      </c>
      <c r="AD90">
        <f t="shared" si="4"/>
        <v>1714.8546094895278</v>
      </c>
      <c r="AE90">
        <f>'IDT-1'!B90</f>
        <v>0</v>
      </c>
      <c r="AF90" s="25"/>
      <c r="AG90">
        <f t="shared" si="5"/>
        <v>1714.8546094895278</v>
      </c>
      <c r="AI90" s="35">
        <f>PXIL!H90</f>
        <v>0</v>
      </c>
      <c r="AJ90" s="35">
        <f>PXIL!N90</f>
        <v>0</v>
      </c>
      <c r="AK90" s="35">
        <f>RTM_IEX!H90</f>
        <v>84.830000000000013</v>
      </c>
      <c r="AL90" s="35">
        <f>RTM_IEX!N90</f>
        <v>0</v>
      </c>
      <c r="AM90" s="35">
        <f>RTM_PXI!H90</f>
        <v>0</v>
      </c>
      <c r="AN90" s="35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11.0558</v>
      </c>
      <c r="E91">
        <f>GT_NG!P91</f>
        <v>14.22140134857813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99.605707390648575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801.69634326293772</v>
      </c>
      <c r="P91" s="37">
        <v>104.51</v>
      </c>
      <c r="Q91" s="37">
        <v>0</v>
      </c>
      <c r="R91" s="39">
        <v>0</v>
      </c>
      <c r="S91" s="39">
        <v>0</v>
      </c>
      <c r="T91" s="38">
        <f>SUMPRODUCT(LTA!J91:AN91,LTA!J$101:AN$101,LTA!J$103:AN$103)</f>
        <v>20.66</v>
      </c>
      <c r="U91" s="38">
        <f>SUMPRODUCT(LTA!J91:AN91,LTA!J$102:AN$102,LTA!J$103:AN$103)</f>
        <v>57.78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507.07</v>
      </c>
      <c r="Z91" s="35">
        <f>IEX!N91</f>
        <v>0</v>
      </c>
      <c r="AA91" s="76">
        <f>STOA!H91</f>
        <v>3.56</v>
      </c>
      <c r="AB91" s="76">
        <f>-STOA!N91</f>
        <v>0</v>
      </c>
      <c r="AC91">
        <f t="shared" si="3"/>
        <v>14.556857716818181</v>
      </c>
      <c r="AD91">
        <f t="shared" si="4"/>
        <v>1718.402394285346</v>
      </c>
      <c r="AE91">
        <f>'IDT-1'!B91</f>
        <v>0</v>
      </c>
      <c r="AF91" s="25"/>
      <c r="AG91">
        <f t="shared" si="5"/>
        <v>1718.402394285346</v>
      </c>
      <c r="AI91" s="35">
        <f>PXIL!H91</f>
        <v>0</v>
      </c>
      <c r="AJ91" s="35">
        <f>PXIL!N91</f>
        <v>0</v>
      </c>
      <c r="AK91" s="35">
        <f>RTM_IEX!H91</f>
        <v>112.80000000000001</v>
      </c>
      <c r="AL91" s="35">
        <f>RTM_IEX!N91</f>
        <v>0</v>
      </c>
      <c r="AM91" s="35">
        <f>RTM_PXI!H91</f>
        <v>0</v>
      </c>
      <c r="AN91" s="35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11.0558</v>
      </c>
      <c r="E92">
        <f>GT_NG!P92</f>
        <v>14.803759612645971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99.605707390648575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790.01670295676854</v>
      </c>
      <c r="P92" s="37">
        <v>104.51</v>
      </c>
      <c r="Q92" s="37">
        <v>0</v>
      </c>
      <c r="R92" s="39">
        <v>0</v>
      </c>
      <c r="S92" s="39">
        <v>0</v>
      </c>
      <c r="T92" s="38">
        <f>SUMPRODUCT(LTA!J92:AN92,LTA!J$101:AN$101,LTA!J$103:AN$103)</f>
        <v>20.66</v>
      </c>
      <c r="U92" s="38">
        <f>SUMPRODUCT(LTA!J92:AN92,LTA!J$102:AN$102,LTA!J$103:AN$103)</f>
        <v>57.78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509.96</v>
      </c>
      <c r="Z92" s="35">
        <f>IEX!N92</f>
        <v>0</v>
      </c>
      <c r="AA92" s="76">
        <f>STOA!H92</f>
        <v>3.56</v>
      </c>
      <c r="AB92" s="76">
        <f>-STOA!N92</f>
        <v>0</v>
      </c>
      <c r="AC92">
        <f t="shared" si="3"/>
        <v>14.585020547664529</v>
      </c>
      <c r="AD92">
        <f t="shared" si="4"/>
        <v>1721.7269494123984</v>
      </c>
      <c r="AE92">
        <f>'IDT-1'!B92</f>
        <v>0</v>
      </c>
      <c r="AF92" s="25"/>
      <c r="AG92">
        <f t="shared" si="5"/>
        <v>1721.7269494123984</v>
      </c>
      <c r="AI92" s="35">
        <f>PXIL!H92</f>
        <v>0</v>
      </c>
      <c r="AJ92" s="35">
        <f>PXIL!N92</f>
        <v>0</v>
      </c>
      <c r="AK92" s="35">
        <f>RTM_IEX!H92</f>
        <v>124.36000000000001</v>
      </c>
      <c r="AL92" s="35">
        <f>RTM_IEX!N92</f>
        <v>0</v>
      </c>
      <c r="AM92" s="35">
        <f>RTM_PXI!H92</f>
        <v>0</v>
      </c>
      <c r="AN92" s="35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11.0558</v>
      </c>
      <c r="E93">
        <f>GT_NG!P93</f>
        <v>14.803759612645971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99.605707390648575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787.28503416757121</v>
      </c>
      <c r="P93" s="37">
        <v>104.51</v>
      </c>
      <c r="Q93" s="37">
        <v>0</v>
      </c>
      <c r="R93" s="39">
        <v>0</v>
      </c>
      <c r="S93" s="39">
        <v>0</v>
      </c>
      <c r="T93" s="38">
        <f>SUMPRODUCT(LTA!J93:AN93,LTA!J$101:AN$101,LTA!J$103:AN$103)</f>
        <v>20.66</v>
      </c>
      <c r="U93" s="38">
        <f>SUMPRODUCT(LTA!J93:AN93,LTA!J$102:AN$102,LTA!J$103:AN$103)</f>
        <v>57.28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526.34</v>
      </c>
      <c r="Z93" s="35">
        <f>IEX!N93</f>
        <v>0</v>
      </c>
      <c r="AA93" s="76">
        <f>STOA!H93</f>
        <v>3.56</v>
      </c>
      <c r="AB93" s="76">
        <f>-STOA!N93</f>
        <v>0</v>
      </c>
      <c r="AC93">
        <f t="shared" si="3"/>
        <v>14.517302529835272</v>
      </c>
      <c r="AD93">
        <f t="shared" si="4"/>
        <v>1713.7329986410307</v>
      </c>
      <c r="AE93">
        <f>'IDT-1'!B93</f>
        <v>0</v>
      </c>
      <c r="AF93" s="25"/>
      <c r="AG93">
        <f t="shared" si="5"/>
        <v>1713.7329986410307</v>
      </c>
      <c r="AI93" s="35">
        <f>PXIL!H93</f>
        <v>0</v>
      </c>
      <c r="AJ93" s="35">
        <f>PXIL!N93</f>
        <v>0</v>
      </c>
      <c r="AK93" s="35">
        <f>RTM_IEX!H93</f>
        <v>103.15</v>
      </c>
      <c r="AL93" s="35">
        <f>RTM_IEX!N93</f>
        <v>0</v>
      </c>
      <c r="AM93" s="35">
        <f>RTM_PXI!H93</f>
        <v>0</v>
      </c>
      <c r="AN93" s="35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11.0558</v>
      </c>
      <c r="E94">
        <f>GT_NG!P94</f>
        <v>14.803759612645971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99.605707390648575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782.29571371936686</v>
      </c>
      <c r="P94" s="37">
        <v>104.51</v>
      </c>
      <c r="Q94" s="37">
        <v>0</v>
      </c>
      <c r="R94" s="39">
        <v>0</v>
      </c>
      <c r="S94" s="39">
        <v>0</v>
      </c>
      <c r="T94" s="38">
        <f>SUMPRODUCT(LTA!J94:AN94,LTA!J$101:AN$101,LTA!J$103:AN$103)</f>
        <v>20.66</v>
      </c>
      <c r="U94" s="38">
        <f>SUMPRODUCT(LTA!J94:AN94,LTA!J$102:AN$102,LTA!J$103:AN$103)</f>
        <v>57.28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523.45000000000005</v>
      </c>
      <c r="Z94" s="35">
        <f>IEX!N94</f>
        <v>0</v>
      </c>
      <c r="AA94" s="76">
        <f>STOA!H94</f>
        <v>3.56</v>
      </c>
      <c r="AB94" s="76">
        <f>-STOA!N94</f>
        <v>0</v>
      </c>
      <c r="AC94">
        <f t="shared" si="3"/>
        <v>14.459180238070356</v>
      </c>
      <c r="AD94">
        <f t="shared" si="4"/>
        <v>1706.8718004845912</v>
      </c>
      <c r="AE94">
        <f>'IDT-1'!B94</f>
        <v>0</v>
      </c>
      <c r="AF94" s="25"/>
      <c r="AG94">
        <f t="shared" si="5"/>
        <v>1706.8718004845912</v>
      </c>
      <c r="AI94" s="35">
        <f>PXIL!H94</f>
        <v>0</v>
      </c>
      <c r="AJ94" s="35">
        <f>PXIL!N94</f>
        <v>0</v>
      </c>
      <c r="AK94" s="35">
        <f>RTM_IEX!H94</f>
        <v>104.11000000000001</v>
      </c>
      <c r="AL94" s="35">
        <f>RTM_IEX!N94</f>
        <v>0</v>
      </c>
      <c r="AM94" s="35">
        <f>RTM_PXI!H94</f>
        <v>0</v>
      </c>
      <c r="AN94" s="35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11.0558</v>
      </c>
      <c r="E95">
        <f>GT_NG!P95</f>
        <v>15.694529776340611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99.605707390648575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781.00581475163722</v>
      </c>
      <c r="P95" s="37">
        <v>104.51</v>
      </c>
      <c r="Q95" s="37">
        <v>0</v>
      </c>
      <c r="R95" s="39">
        <v>0</v>
      </c>
      <c r="S95" s="39">
        <v>0</v>
      </c>
      <c r="T95" s="38">
        <f>SUMPRODUCT(LTA!J95:AN95,LTA!J$101:AN$101,LTA!J$103:AN$103)</f>
        <v>20.66</v>
      </c>
      <c r="U95" s="38">
        <f>SUMPRODUCT(LTA!J95:AN95,LTA!J$102:AN$102,LTA!J$103:AN$103)</f>
        <v>56.769999999999996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511.88</v>
      </c>
      <c r="Z95" s="35">
        <f>IEX!N95</f>
        <v>0</v>
      </c>
      <c r="AA95" s="76">
        <f>STOA!H95</f>
        <v>3.47</v>
      </c>
      <c r="AB95" s="76">
        <f>-STOA!N95</f>
        <v>0</v>
      </c>
      <c r="AC95">
        <f t="shared" si="3"/>
        <v>14.272707556116462</v>
      </c>
      <c r="AD95">
        <f t="shared" si="4"/>
        <v>1684.8591443625098</v>
      </c>
      <c r="AE95">
        <f>'IDT-1'!B95</f>
        <v>0</v>
      </c>
      <c r="AF95" s="25"/>
      <c r="AG95">
        <f t="shared" si="5"/>
        <v>1684.8591443625098</v>
      </c>
      <c r="AI95" s="35">
        <f>PXIL!H95</f>
        <v>0</v>
      </c>
      <c r="AJ95" s="35">
        <f>PXIL!N95</f>
        <v>0</v>
      </c>
      <c r="AK95" s="35">
        <f>RTM_IEX!H95</f>
        <v>94.48</v>
      </c>
      <c r="AL95" s="35">
        <f>RTM_IEX!N95</f>
        <v>0</v>
      </c>
      <c r="AM95" s="35">
        <f>RTM_PXI!H95</f>
        <v>0</v>
      </c>
      <c r="AN95" s="35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11.0558</v>
      </c>
      <c r="E96">
        <f>GT_NG!P96</f>
        <v>15.694529776340611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99.605707390648575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781.00581475163722</v>
      </c>
      <c r="P96" s="37">
        <v>104.51</v>
      </c>
      <c r="Q96" s="37">
        <v>0</v>
      </c>
      <c r="R96" s="39">
        <v>0</v>
      </c>
      <c r="S96" s="39">
        <v>0</v>
      </c>
      <c r="T96" s="38">
        <f>SUMPRODUCT(LTA!J96:AN96,LTA!J$101:AN$101,LTA!J$103:AN$103)</f>
        <v>20.66</v>
      </c>
      <c r="U96" s="38">
        <f>SUMPRODUCT(LTA!J96:AN96,LTA!J$102:AN$102,LTA!J$103:AN$103)</f>
        <v>56.769999999999996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506.1</v>
      </c>
      <c r="Z96" s="35">
        <f>IEX!N96</f>
        <v>0</v>
      </c>
      <c r="AA96" s="76">
        <f>STOA!H96</f>
        <v>3.47</v>
      </c>
      <c r="AB96" s="76">
        <f>-STOA!N96</f>
        <v>0</v>
      </c>
      <c r="AC96">
        <f t="shared" si="3"/>
        <v>14.183667556116463</v>
      </c>
      <c r="AD96">
        <f t="shared" si="4"/>
        <v>1674.3481843625102</v>
      </c>
      <c r="AE96">
        <f>'IDT-1'!B96</f>
        <v>0</v>
      </c>
      <c r="AF96" s="25"/>
      <c r="AG96">
        <f t="shared" si="5"/>
        <v>1674.3481843625102</v>
      </c>
      <c r="AI96" s="35">
        <f>PXIL!H96</f>
        <v>0</v>
      </c>
      <c r="AJ96" s="35">
        <f>PXIL!N96</f>
        <v>0</v>
      </c>
      <c r="AK96" s="35">
        <f>RTM_IEX!H96</f>
        <v>89.660000000000011</v>
      </c>
      <c r="AL96" s="35">
        <f>RTM_IEX!N96</f>
        <v>0</v>
      </c>
      <c r="AM96" s="35">
        <f>RTM_PXI!H96</f>
        <v>0</v>
      </c>
      <c r="AN96" s="35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11.0558</v>
      </c>
      <c r="E97">
        <f>GT_NG!P97</f>
        <v>15.694529776340611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99.605707390648575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780.72034047271961</v>
      </c>
      <c r="P97" s="37">
        <v>104.51</v>
      </c>
      <c r="Q97" s="37">
        <v>0</v>
      </c>
      <c r="R97" s="39">
        <v>0</v>
      </c>
      <c r="S97" s="39">
        <v>0</v>
      </c>
      <c r="T97" s="38">
        <f>SUMPRODUCT(LTA!J97:AN97,LTA!J$101:AN$101,LTA!J$103:AN$103)</f>
        <v>20.66</v>
      </c>
      <c r="U97" s="38">
        <f>SUMPRODUCT(LTA!J97:AN97,LTA!J$102:AN$102,LTA!J$103:AN$103)</f>
        <v>56.769999999999996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495.49</v>
      </c>
      <c r="Z97" s="35">
        <f>IEX!N97</f>
        <v>0</v>
      </c>
      <c r="AA97" s="76">
        <f>STOA!H97</f>
        <v>3.47</v>
      </c>
      <c r="AB97" s="76">
        <f>-STOA!N97</f>
        <v>0</v>
      </c>
      <c r="AC97">
        <f t="shared" si="3"/>
        <v>14.003021572173553</v>
      </c>
      <c r="AD97">
        <f t="shared" si="4"/>
        <v>1653.0233560675351</v>
      </c>
      <c r="AE97">
        <f>'IDT-1'!B97</f>
        <v>0</v>
      </c>
      <c r="AF97" s="25"/>
      <c r="AG97">
        <f t="shared" si="5"/>
        <v>1653.0233560675351</v>
      </c>
      <c r="AI97" s="35">
        <f>PXIL!H97</f>
        <v>0</v>
      </c>
      <c r="AJ97" s="35">
        <f>PXIL!N97</f>
        <v>0</v>
      </c>
      <c r="AK97" s="35">
        <f>RTM_IEX!H97</f>
        <v>79.050000000000011</v>
      </c>
      <c r="AL97" s="35">
        <f>RTM_IEX!N97</f>
        <v>0</v>
      </c>
      <c r="AM97" s="35">
        <f>RTM_PXI!H97</f>
        <v>0</v>
      </c>
      <c r="AN97" s="35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11.0558</v>
      </c>
      <c r="E98">
        <f>GT_NG!P98</f>
        <v>15.694529776340611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99.605707390648575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780.72034047271961</v>
      </c>
      <c r="P98" s="37">
        <v>104.51</v>
      </c>
      <c r="Q98" s="37">
        <v>0</v>
      </c>
      <c r="R98" s="39">
        <v>0</v>
      </c>
      <c r="S98" s="39">
        <v>0</v>
      </c>
      <c r="T98" s="38">
        <f>SUMPRODUCT(LTA!J98:AN98,LTA!J$101:AN$101,LTA!J$103:AN$103)</f>
        <v>20.66</v>
      </c>
      <c r="U98" s="38">
        <f>SUMPRODUCT(LTA!J98:AN98,LTA!J$102:AN$102,LTA!J$103:AN$103)</f>
        <v>56.769999999999996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486.83</v>
      </c>
      <c r="Z98" s="35">
        <f>IEX!N98</f>
        <v>0</v>
      </c>
      <c r="AA98" s="76">
        <f>STOA!H98</f>
        <v>3.47</v>
      </c>
      <c r="AB98" s="76">
        <f>-STOA!N98</f>
        <v>0</v>
      </c>
      <c r="AC98">
        <f t="shared" si="3"/>
        <v>13.800749572173553</v>
      </c>
      <c r="AD98">
        <f t="shared" si="4"/>
        <v>1629.1456280675352</v>
      </c>
      <c r="AE98">
        <f>'IDT-1'!B98</f>
        <v>0</v>
      </c>
      <c r="AF98" s="25"/>
      <c r="AG98">
        <f t="shared" si="5"/>
        <v>1629.1456280675352</v>
      </c>
      <c r="AI98" s="35">
        <f>PXIL!H98</f>
        <v>0</v>
      </c>
      <c r="AJ98" s="35">
        <f>PXIL!N98</f>
        <v>0</v>
      </c>
      <c r="AK98" s="35">
        <f>RTM_IEX!H98</f>
        <v>63.63</v>
      </c>
      <c r="AL98" s="35">
        <f>RTM_IEX!N98</f>
        <v>0</v>
      </c>
      <c r="AM98" s="35">
        <f>RTM_PXI!H98</f>
        <v>0</v>
      </c>
      <c r="AN98" s="35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0.17007157999999994</v>
      </c>
      <c r="E99">
        <f t="shared" si="6"/>
        <v>0.30798770309216483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2.1252521707699117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17.57661103574473</v>
      </c>
      <c r="P99" s="37">
        <f t="shared" si="6"/>
        <v>2.374888707193239</v>
      </c>
      <c r="Q99" s="37">
        <f t="shared" si="6"/>
        <v>0</v>
      </c>
      <c r="R99" s="39">
        <f t="shared" si="6"/>
        <v>0.50818630057803471</v>
      </c>
      <c r="S99" s="39">
        <f t="shared" si="6"/>
        <v>0</v>
      </c>
      <c r="T99" s="38">
        <f t="shared" si="6"/>
        <v>4.3242675000000022</v>
      </c>
      <c r="U99" s="38">
        <f t="shared" si="6"/>
        <v>1.3811600000000004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7.2741199999999999</v>
      </c>
      <c r="Z99" s="35">
        <f t="shared" si="6"/>
        <v>0</v>
      </c>
      <c r="AA99" s="76">
        <f t="shared" si="6"/>
        <v>8.5970000000000046E-2</v>
      </c>
      <c r="AB99" s="76">
        <f t="shared" si="6"/>
        <v>0</v>
      </c>
      <c r="AC99">
        <f t="shared" si="6"/>
        <v>0.32791513395811134</v>
      </c>
      <c r="AD99">
        <f t="shared" si="6"/>
        <v>38.678889863419975</v>
      </c>
      <c r="AE99">
        <f t="shared" si="6"/>
        <v>0.27999574999999993</v>
      </c>
      <c r="AG99">
        <f t="shared" si="6"/>
        <v>38.958885613419973</v>
      </c>
      <c r="AI99">
        <f t="shared" si="6"/>
        <v>0</v>
      </c>
      <c r="AJ99">
        <f t="shared" si="6"/>
        <v>0</v>
      </c>
      <c r="AK99">
        <f t="shared" si="6"/>
        <v>1.8713725000000003</v>
      </c>
      <c r="AL99">
        <f t="shared" si="6"/>
        <v>-1.4999999999999999E-2</v>
      </c>
      <c r="AM99">
        <f t="shared" si="6"/>
        <v>0</v>
      </c>
      <c r="AN99">
        <f t="shared" si="6"/>
        <v>0</v>
      </c>
      <c r="AO99">
        <f t="shared" si="6"/>
        <v>1.0219175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L3" activePane="bottomRight" state="frozen"/>
      <selection activeCell="M3" sqref="M3:M98"/>
      <selection pane="topRight" activeCell="M3" sqref="M3:M98"/>
      <selection pane="bottomLeft" activeCell="M3" sqref="M3:M98"/>
      <selection pane="bottomRight" activeCell="AB3" sqref="AB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45580</v>
      </c>
      <c r="B1" s="227"/>
      <c r="C1" s="227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TWEPL!Q3</f>
        <v>6.2057799999999999</v>
      </c>
      <c r="E3">
        <f>GT_NG!Q3</f>
        <v>8.3495016611295689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57.6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679.30594182000118</v>
      </c>
      <c r="P3" s="37">
        <v>68.367387865821044</v>
      </c>
      <c r="Q3" s="37">
        <v>0</v>
      </c>
      <c r="R3" s="39">
        <v>0</v>
      </c>
      <c r="S3" s="39">
        <v>0</v>
      </c>
      <c r="T3" s="38">
        <f>SUMPRODUCT(LTA!J3:AN3,LTA!J$101:AN$101,LTA!J$104:AN$104)</f>
        <v>12.86</v>
      </c>
      <c r="U3" s="38">
        <f>SUMPRODUCT(LTA!J3:AN3,LTA!J$102:AN$102,LTA!J$104:AN$104)</f>
        <v>90.42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0</v>
      </c>
      <c r="AA3" s="76">
        <f>STOA!I3</f>
        <v>0</v>
      </c>
      <c r="AB3" s="76">
        <f>-STOA!O3</f>
        <v>-192.8</v>
      </c>
      <c r="AC3">
        <f>SUMIF(B3:AB3,"&gt;0")*$AC$2-SUMIF(B3:AB3,"&lt;0")*($AC$2/(1-$AC$2))+SUMIF(AI3:AR3,"&gt;0")*$AC$2-SUMIF(AI3:AR3,"&lt;0")*($AC$2/(1-$AC$2))</f>
        <v>10.950171544673006</v>
      </c>
      <c r="AD3">
        <f>SUM(B3:AB3,AI3:AV3)-AC3</f>
        <v>905.40843980227862</v>
      </c>
      <c r="AE3">
        <f>'IDT-1'!C3</f>
        <v>0</v>
      </c>
      <c r="AF3" s="25"/>
      <c r="AG3">
        <f>SUM(AD3:AF3)</f>
        <v>905.40843980227862</v>
      </c>
      <c r="AI3" s="35">
        <f>PXIL!I3</f>
        <v>0</v>
      </c>
      <c r="AJ3" s="35">
        <f>PXIL!O3</f>
        <v>0</v>
      </c>
      <c r="AK3" s="35">
        <f>RTM_IEX!I3</f>
        <v>31.81</v>
      </c>
      <c r="AL3" s="35">
        <f>RTM_IEX!O3</f>
        <v>0</v>
      </c>
      <c r="AM3" s="35">
        <f>RTM_PXI!I3</f>
        <v>0</v>
      </c>
      <c r="AN3" s="35">
        <f>RTM_PXI!O3</f>
        <v>0</v>
      </c>
      <c r="AO3" s="148">
        <f>GDAM_IEX!I3</f>
        <v>154.24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2.7995999999999999</v>
      </c>
      <c r="E4">
        <f>GT_NG!Q4</f>
        <v>8.3495016611295689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57.6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679.30594182000118</v>
      </c>
      <c r="P4" s="37">
        <v>68.367387865821044</v>
      </c>
      <c r="Q4" s="37">
        <v>0</v>
      </c>
      <c r="R4" s="39">
        <v>0</v>
      </c>
      <c r="S4" s="39">
        <v>0</v>
      </c>
      <c r="T4" s="38">
        <f>SUMPRODUCT(LTA!J4:AN4,LTA!J$101:AN$101,LTA!J$104:AN$104)</f>
        <v>12.86</v>
      </c>
      <c r="U4" s="38">
        <f>SUMPRODUCT(LTA!J4:AN4,LTA!J$102:AN$102,LTA!J$104:AN$104)</f>
        <v>90.42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0</v>
      </c>
      <c r="AA4" s="76">
        <f>STOA!I4</f>
        <v>0</v>
      </c>
      <c r="AB4" s="76">
        <f>-STOA!O4</f>
        <v>-192.8</v>
      </c>
      <c r="AC4">
        <f t="shared" ref="AC4:AC67" si="0">SUMIF(B4:AB4,"&gt;0")*$AC$2-SUMIF(B4:AB4,"&lt;0")*($AC$2/(1-$AC$2))+SUMIF(AI4:AR4,"&gt;0")*$AC$2-SUMIF(AI4:AR4,"&lt;0")*($AC$2/(1-$AC$2))</f>
        <v>10.808243632673005</v>
      </c>
      <c r="AD4">
        <f t="shared" ref="AD4:AD67" si="1">SUM(B4:AB4,AI4:AV4)-AC4</f>
        <v>888.65418771427881</v>
      </c>
      <c r="AE4">
        <f>'IDT-1'!C4</f>
        <v>0</v>
      </c>
      <c r="AF4" s="25"/>
      <c r="AG4">
        <f t="shared" ref="AG4:AG67" si="2">SUM(AD4:AF4)</f>
        <v>888.65418771427881</v>
      </c>
      <c r="AI4" s="35">
        <f>PXIL!I4</f>
        <v>0</v>
      </c>
      <c r="AJ4" s="35">
        <f>PXIL!O4</f>
        <v>0</v>
      </c>
      <c r="AK4" s="35">
        <f>RTM_IEX!I4</f>
        <v>27.96</v>
      </c>
      <c r="AL4" s="35">
        <f>RTM_IEX!O4</f>
        <v>0</v>
      </c>
      <c r="AM4" s="35">
        <f>RTM_PXI!I4</f>
        <v>0</v>
      </c>
      <c r="AN4" s="35">
        <f>RTM_PXI!O4</f>
        <v>0</v>
      </c>
      <c r="AO4" s="148">
        <f>GDAM_IEX!I4</f>
        <v>144.6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2.7995999999999999</v>
      </c>
      <c r="E5">
        <f>GT_NG!Q5</f>
        <v>8.3495016611295689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57.6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679.38654182000118</v>
      </c>
      <c r="P5" s="37">
        <v>68.367387865821044</v>
      </c>
      <c r="Q5" s="37">
        <v>0</v>
      </c>
      <c r="R5" s="39">
        <v>0</v>
      </c>
      <c r="S5" s="39">
        <v>0</v>
      </c>
      <c r="T5" s="38">
        <f>SUMPRODUCT(LTA!J5:AN5,LTA!J$101:AN$101,LTA!J$104:AN$104)</f>
        <v>12.86</v>
      </c>
      <c r="U5" s="38">
        <f>SUMPRODUCT(LTA!J5:AN5,LTA!J$102:AN$102,LTA!J$104:AN$104)</f>
        <v>90.42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0</v>
      </c>
      <c r="AA5" s="76">
        <f>STOA!I5</f>
        <v>0</v>
      </c>
      <c r="AB5" s="76">
        <f>-STOA!O5</f>
        <v>-192.8</v>
      </c>
      <c r="AC5">
        <f t="shared" si="0"/>
        <v>10.493164672673007</v>
      </c>
      <c r="AD5">
        <f t="shared" si="1"/>
        <v>851.45986667427871</v>
      </c>
      <c r="AE5">
        <f>'IDT-1'!C5</f>
        <v>0</v>
      </c>
      <c r="AF5" s="25"/>
      <c r="AG5">
        <f t="shared" si="2"/>
        <v>851.45986667427871</v>
      </c>
      <c r="AI5" s="35">
        <f>PXIL!I5</f>
        <v>0</v>
      </c>
      <c r="AJ5" s="35">
        <f>PXIL!O5</f>
        <v>0</v>
      </c>
      <c r="AK5" s="35">
        <f>RTM_IEX!I5</f>
        <v>9.65</v>
      </c>
      <c r="AL5" s="35">
        <f>RTM_IEX!O5</f>
        <v>0</v>
      </c>
      <c r="AM5" s="35">
        <f>RTM_PXI!I5</f>
        <v>0</v>
      </c>
      <c r="AN5" s="35">
        <f>RTM_PXI!O5</f>
        <v>0</v>
      </c>
      <c r="AO5" s="148">
        <f>GDAM_IEX!I5</f>
        <v>125.32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2.7995999999999999</v>
      </c>
      <c r="E6">
        <f>GT_NG!Q6</f>
        <v>8.3495016611295689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57.6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679.38654182000118</v>
      </c>
      <c r="P6" s="37">
        <v>68.367387865821044</v>
      </c>
      <c r="Q6" s="37">
        <v>0</v>
      </c>
      <c r="R6" s="39">
        <v>0</v>
      </c>
      <c r="S6" s="39">
        <v>0</v>
      </c>
      <c r="T6" s="38">
        <f>SUMPRODUCT(LTA!J6:AN6,LTA!J$101:AN$101,LTA!J$104:AN$104)</f>
        <v>12.86</v>
      </c>
      <c r="U6" s="38">
        <f>SUMPRODUCT(LTA!J6:AN6,LTA!J$102:AN$102,LTA!J$104:AN$104)</f>
        <v>90.42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0</v>
      </c>
      <c r="AA6" s="76">
        <f>STOA!I6</f>
        <v>0</v>
      </c>
      <c r="AB6" s="76">
        <f>-STOA!O6</f>
        <v>-192.8</v>
      </c>
      <c r="AC6">
        <f t="shared" si="0"/>
        <v>10.290640672673007</v>
      </c>
      <c r="AD6">
        <f t="shared" si="1"/>
        <v>827.55239067427874</v>
      </c>
      <c r="AE6">
        <f>'IDT-1'!C6</f>
        <v>0</v>
      </c>
      <c r="AF6" s="25"/>
      <c r="AG6">
        <f t="shared" si="2"/>
        <v>827.55239067427874</v>
      </c>
      <c r="AI6" s="35">
        <f>PXIL!I6</f>
        <v>0</v>
      </c>
      <c r="AJ6" s="35">
        <f>PXIL!O6</f>
        <v>0</v>
      </c>
      <c r="AK6" s="35">
        <f>RTM_IEX!I6</f>
        <v>9.64</v>
      </c>
      <c r="AL6" s="35">
        <f>RTM_IEX!O6</f>
        <v>0</v>
      </c>
      <c r="AM6" s="35">
        <f>RTM_PXI!I6</f>
        <v>0</v>
      </c>
      <c r="AN6" s="35">
        <f>RTM_PXI!O6</f>
        <v>0</v>
      </c>
      <c r="AO6" s="148">
        <f>GDAM_IEX!I6</f>
        <v>101.22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2.7995999999999999</v>
      </c>
      <c r="E7">
        <f>GT_NG!Q7</f>
        <v>8.3495016611295689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57.6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679.40290449524832</v>
      </c>
      <c r="P7" s="37">
        <v>60.43</v>
      </c>
      <c r="Q7" s="37">
        <v>0</v>
      </c>
      <c r="R7" s="39">
        <v>0</v>
      </c>
      <c r="S7" s="39">
        <v>0</v>
      </c>
      <c r="T7" s="38">
        <f>SUMPRODUCT(LTA!J7:AN7,LTA!J$101:AN$101,LTA!J$104:AN$104)</f>
        <v>12.86</v>
      </c>
      <c r="U7" s="38">
        <f>SUMPRODUCT(LTA!J7:AN7,LTA!J$102:AN$102,LTA!J$104:AN$104)</f>
        <v>90.42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0</v>
      </c>
      <c r="AA7" s="76">
        <f>STOA!I7</f>
        <v>0</v>
      </c>
      <c r="AB7" s="76">
        <f>-STOA!O7</f>
        <v>-192.8</v>
      </c>
      <c r="AC7">
        <f t="shared" si="0"/>
        <v>10.062152061072187</v>
      </c>
      <c r="AD7">
        <f t="shared" si="1"/>
        <v>800.57985409530556</v>
      </c>
      <c r="AE7">
        <f>'IDT-1'!C7</f>
        <v>0</v>
      </c>
      <c r="AF7" s="25"/>
      <c r="AG7">
        <f t="shared" si="2"/>
        <v>800.57985409530556</v>
      </c>
      <c r="AI7" s="35">
        <f>PXIL!I7</f>
        <v>0</v>
      </c>
      <c r="AJ7" s="35">
        <f>PXIL!O7</f>
        <v>0</v>
      </c>
      <c r="AK7" s="35">
        <f>RTM_IEX!I7</f>
        <v>0</v>
      </c>
      <c r="AL7" s="35">
        <f>RTM_IEX!O7</f>
        <v>0</v>
      </c>
      <c r="AM7" s="35">
        <f>RTM_PXI!I7</f>
        <v>0</v>
      </c>
      <c r="AN7" s="35">
        <f>RTM_PXI!O7</f>
        <v>0</v>
      </c>
      <c r="AO7" s="148">
        <f>GDAM_IEX!I7</f>
        <v>91.58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2.7995999999999999</v>
      </c>
      <c r="E8">
        <f>GT_NG!Q8</f>
        <v>8.3495016611295689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57.6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679.40290449524832</v>
      </c>
      <c r="P8" s="37">
        <v>60.43</v>
      </c>
      <c r="Q8" s="37">
        <v>0</v>
      </c>
      <c r="R8" s="39">
        <v>0</v>
      </c>
      <c r="S8" s="39">
        <v>0</v>
      </c>
      <c r="T8" s="38">
        <f>SUMPRODUCT(LTA!J8:AN8,LTA!J$101:AN$101,LTA!J$104:AN$104)</f>
        <v>12.86</v>
      </c>
      <c r="U8" s="38">
        <f>SUMPRODUCT(LTA!J8:AN8,LTA!J$102:AN$102,LTA!J$104:AN$104)</f>
        <v>90.42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0</v>
      </c>
      <c r="AA8" s="76">
        <f>STOA!I8</f>
        <v>0</v>
      </c>
      <c r="AB8" s="76">
        <f>-STOA!O8</f>
        <v>-192.8</v>
      </c>
      <c r="AC8">
        <f t="shared" si="0"/>
        <v>9.9406880610721853</v>
      </c>
      <c r="AD8">
        <f t="shared" si="1"/>
        <v>786.24131809530559</v>
      </c>
      <c r="AE8">
        <f>'IDT-1'!C8</f>
        <v>0</v>
      </c>
      <c r="AF8" s="25"/>
      <c r="AG8">
        <f t="shared" si="2"/>
        <v>786.24131809530559</v>
      </c>
      <c r="AI8" s="35">
        <f>PXIL!I8</f>
        <v>0</v>
      </c>
      <c r="AJ8" s="35">
        <f>PXIL!O8</f>
        <v>0</v>
      </c>
      <c r="AK8" s="35">
        <f>RTM_IEX!I8</f>
        <v>0</v>
      </c>
      <c r="AL8" s="35">
        <f>RTM_IEX!O8</f>
        <v>0</v>
      </c>
      <c r="AM8" s="35">
        <f>RTM_PXI!I8</f>
        <v>0</v>
      </c>
      <c r="AN8" s="35">
        <f>RTM_PXI!O8</f>
        <v>0</v>
      </c>
      <c r="AO8" s="148">
        <f>GDAM_IEX!I8</f>
        <v>77.12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2.7995999999999999</v>
      </c>
      <c r="E9">
        <f>GT_NG!Q9</f>
        <v>8.3495016611295689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57.6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673.35717439712164</v>
      </c>
      <c r="P9" s="37">
        <v>60.43</v>
      </c>
      <c r="Q9" s="37">
        <v>0</v>
      </c>
      <c r="R9" s="39">
        <v>0</v>
      </c>
      <c r="S9" s="39">
        <v>0</v>
      </c>
      <c r="T9" s="38">
        <f>SUMPRODUCT(LTA!J9:AN9,LTA!J$101:AN$101,LTA!J$104:AN$104)</f>
        <v>12.86</v>
      </c>
      <c r="U9" s="38">
        <f>SUMPRODUCT(LTA!J9:AN9,LTA!J$102:AN$102,LTA!J$104:AN$104)</f>
        <v>90.42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0</v>
      </c>
      <c r="AA9" s="76">
        <f>STOA!I9</f>
        <v>0</v>
      </c>
      <c r="AB9" s="76">
        <f>-STOA!O9</f>
        <v>-192.8</v>
      </c>
      <c r="AC9">
        <f t="shared" si="0"/>
        <v>9.8494159282479217</v>
      </c>
      <c r="AD9">
        <f t="shared" si="1"/>
        <v>775.46686013000317</v>
      </c>
      <c r="AE9">
        <f>'IDT-1'!C9</f>
        <v>0</v>
      </c>
      <c r="AF9" s="25"/>
      <c r="AG9">
        <f t="shared" si="2"/>
        <v>775.46686013000317</v>
      </c>
      <c r="AI9" s="35">
        <f>PXIL!I9</f>
        <v>0</v>
      </c>
      <c r="AJ9" s="35">
        <f>PXIL!O9</f>
        <v>0</v>
      </c>
      <c r="AK9" s="35">
        <f>RTM_IEX!I9</f>
        <v>0</v>
      </c>
      <c r="AL9" s="35">
        <f>RTM_IEX!O9</f>
        <v>0</v>
      </c>
      <c r="AM9" s="35">
        <f>RTM_PXI!I9</f>
        <v>0</v>
      </c>
      <c r="AN9" s="35">
        <f>RTM_PXI!O9</f>
        <v>0</v>
      </c>
      <c r="AO9" s="148">
        <f>GDAM_IEX!I9</f>
        <v>72.3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2.7995999999999999</v>
      </c>
      <c r="E10">
        <f>GT_NG!Q10</f>
        <v>8.3495016611295689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57.6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673.35717439712164</v>
      </c>
      <c r="P10" s="37">
        <v>60.43</v>
      </c>
      <c r="Q10" s="37">
        <v>0</v>
      </c>
      <c r="R10" s="39">
        <v>0</v>
      </c>
      <c r="S10" s="39">
        <v>0</v>
      </c>
      <c r="T10" s="38">
        <f>SUMPRODUCT(LTA!J10:AN10,LTA!J$101:AN$101,LTA!J$104:AN$104)</f>
        <v>12.86</v>
      </c>
      <c r="U10" s="38">
        <f>SUMPRODUCT(LTA!J10:AN10,LTA!J$102:AN$102,LTA!J$104:AN$104)</f>
        <v>90.42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0</v>
      </c>
      <c r="AA10" s="76">
        <f>STOA!I10</f>
        <v>0</v>
      </c>
      <c r="AB10" s="76">
        <f>-STOA!O10</f>
        <v>-192.8</v>
      </c>
      <c r="AC10">
        <f t="shared" si="0"/>
        <v>9.8899039282479215</v>
      </c>
      <c r="AD10">
        <f t="shared" si="1"/>
        <v>780.24637213000324</v>
      </c>
      <c r="AE10">
        <f>'IDT-1'!C10</f>
        <v>0</v>
      </c>
      <c r="AF10" s="25"/>
      <c r="AG10">
        <f t="shared" si="2"/>
        <v>780.24637213000324</v>
      </c>
      <c r="AI10" s="35">
        <f>PXIL!I10</f>
        <v>0</v>
      </c>
      <c r="AJ10" s="35">
        <f>PXIL!O10</f>
        <v>0</v>
      </c>
      <c r="AK10" s="35">
        <f>RTM_IEX!I10</f>
        <v>0</v>
      </c>
      <c r="AL10" s="35">
        <f>RTM_IEX!O10</f>
        <v>0</v>
      </c>
      <c r="AM10" s="35">
        <f>RTM_PXI!I10</f>
        <v>0</v>
      </c>
      <c r="AN10" s="35">
        <f>RTM_PXI!O10</f>
        <v>0</v>
      </c>
      <c r="AO10" s="148">
        <f>GDAM_IEX!I10</f>
        <v>77.12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2.7995999999999999</v>
      </c>
      <c r="E11">
        <f>GT_NG!Q11</f>
        <v>8.3495016611295689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48.37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605.12238035715654</v>
      </c>
      <c r="P11" s="37">
        <v>60.43</v>
      </c>
      <c r="Q11" s="37">
        <v>0</v>
      </c>
      <c r="R11" s="39">
        <v>0</v>
      </c>
      <c r="S11" s="39">
        <v>0</v>
      </c>
      <c r="T11" s="38">
        <f>SUMPRODUCT(LTA!J11:AN11,LTA!J$101:AN$101,LTA!J$104:AN$104)</f>
        <v>12.86</v>
      </c>
      <c r="U11" s="38">
        <f>SUMPRODUCT(LTA!J11:AN11,LTA!J$102:AN$102,LTA!J$104:AN$104)</f>
        <v>59.88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0</v>
      </c>
      <c r="AA11" s="76">
        <f>STOA!I11</f>
        <v>0</v>
      </c>
      <c r="AB11" s="76">
        <f>-STOA!O11</f>
        <v>0</v>
      </c>
      <c r="AC11">
        <f t="shared" si="0"/>
        <v>6.8371549725518266</v>
      </c>
      <c r="AD11">
        <f t="shared" si="1"/>
        <v>774.97432704573419</v>
      </c>
      <c r="AE11">
        <f>'IDT-1'!C11</f>
        <v>0</v>
      </c>
      <c r="AF11" s="25"/>
      <c r="AG11">
        <f t="shared" si="2"/>
        <v>774.97432704573419</v>
      </c>
      <c r="AI11" s="35">
        <f>PXIL!I11</f>
        <v>0</v>
      </c>
      <c r="AJ11" s="35">
        <f>PXIL!O11</f>
        <v>0</v>
      </c>
      <c r="AK11" s="35">
        <f>RTM_IEX!I11</f>
        <v>0</v>
      </c>
      <c r="AL11" s="35">
        <f>RTM_IEX!O11</f>
        <v>-16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2.7995999999999999</v>
      </c>
      <c r="E12">
        <f>GT_NG!Q12</f>
        <v>8.3495016611295689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48.37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618.02315422440188</v>
      </c>
      <c r="P12" s="37">
        <v>43.38</v>
      </c>
      <c r="Q12" s="37">
        <v>0</v>
      </c>
      <c r="R12" s="39">
        <v>0</v>
      </c>
      <c r="S12" s="39">
        <v>0</v>
      </c>
      <c r="T12" s="38">
        <f>SUMPRODUCT(LTA!J12:AN12,LTA!J$101:AN$101,LTA!J$104:AN$104)</f>
        <v>12.86</v>
      </c>
      <c r="U12" s="38">
        <f>SUMPRODUCT(LTA!J12:AN12,LTA!J$102:AN$102,LTA!J$104:AN$104)</f>
        <v>59.88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0</v>
      </c>
      <c r="AA12" s="76">
        <f>STOA!I12</f>
        <v>0</v>
      </c>
      <c r="AB12" s="76">
        <f>-STOA!O12</f>
        <v>0</v>
      </c>
      <c r="AC12">
        <f t="shared" si="0"/>
        <v>6.7684168421371318</v>
      </c>
      <c r="AD12">
        <f t="shared" si="1"/>
        <v>774.89383904339422</v>
      </c>
      <c r="AE12">
        <f>'IDT-1'!C12</f>
        <v>0</v>
      </c>
      <c r="AF12" s="25"/>
      <c r="AG12">
        <f t="shared" si="2"/>
        <v>774.89383904339422</v>
      </c>
      <c r="AI12" s="35">
        <f>PXIL!I12</f>
        <v>0</v>
      </c>
      <c r="AJ12" s="35">
        <f>PXIL!O12</f>
        <v>0</v>
      </c>
      <c r="AK12" s="35">
        <f>RTM_IEX!I12</f>
        <v>0</v>
      </c>
      <c r="AL12" s="35">
        <f>RTM_IEX!O12</f>
        <v>-12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2.7995999999999999</v>
      </c>
      <c r="E13">
        <f>GT_NG!Q13</f>
        <v>8.3495016611295689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48.37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619.49052978530938</v>
      </c>
      <c r="P13" s="37">
        <v>49.742430372324833</v>
      </c>
      <c r="Q13" s="37">
        <v>0</v>
      </c>
      <c r="R13" s="39">
        <v>0</v>
      </c>
      <c r="S13" s="39">
        <v>0</v>
      </c>
      <c r="T13" s="38">
        <f>SUMPRODUCT(LTA!J13:AN13,LTA!J$101:AN$101,LTA!J$104:AN$104)</f>
        <v>12.86</v>
      </c>
      <c r="U13" s="38">
        <f>SUMPRODUCT(LTA!J13:AN13,LTA!J$102:AN$102,LTA!J$104:AN$104)</f>
        <v>59.88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0</v>
      </c>
      <c r="AA13" s="76">
        <f>STOA!I13</f>
        <v>0</v>
      </c>
      <c r="AB13" s="76">
        <f>-STOA!O13</f>
        <v>0</v>
      </c>
      <c r="AC13">
        <f t="shared" si="0"/>
        <v>6.9697257355745093</v>
      </c>
      <c r="AD13">
        <f t="shared" si="1"/>
        <v>766.52233608318932</v>
      </c>
      <c r="AE13">
        <f>'IDT-1'!C13</f>
        <v>0</v>
      </c>
      <c r="AF13" s="25"/>
      <c r="AG13">
        <f t="shared" si="2"/>
        <v>766.52233608318932</v>
      </c>
      <c r="AI13" s="35">
        <f>PXIL!I13</f>
        <v>0</v>
      </c>
      <c r="AJ13" s="35">
        <f>PXIL!O13</f>
        <v>0</v>
      </c>
      <c r="AK13" s="35">
        <f>RTM_IEX!I13</f>
        <v>0</v>
      </c>
      <c r="AL13" s="35">
        <f>RTM_IEX!O13</f>
        <v>-28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2.7995999999999999</v>
      </c>
      <c r="E14">
        <f>GT_NG!Q14</f>
        <v>8.3495016611295689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48.37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612.81204764245217</v>
      </c>
      <c r="P14" s="37">
        <v>49.742430372324833</v>
      </c>
      <c r="Q14" s="37">
        <v>0</v>
      </c>
      <c r="R14" s="39">
        <v>0</v>
      </c>
      <c r="S14" s="39">
        <v>0</v>
      </c>
      <c r="T14" s="38">
        <f>SUMPRODUCT(LTA!J14:AN14,LTA!J$101:AN$101,LTA!J$104:AN$104)</f>
        <v>12.86</v>
      </c>
      <c r="U14" s="38">
        <f>SUMPRODUCT(LTA!J14:AN14,LTA!J$102:AN$102,LTA!J$104:AN$104)</f>
        <v>59.88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0</v>
      </c>
      <c r="AA14" s="76">
        <f>STOA!I14</f>
        <v>0</v>
      </c>
      <c r="AB14" s="76">
        <f>-STOA!O14</f>
        <v>0</v>
      </c>
      <c r="AC14">
        <f t="shared" si="0"/>
        <v>6.9390399587491762</v>
      </c>
      <c r="AD14">
        <f t="shared" si="1"/>
        <v>756.8745397171574</v>
      </c>
      <c r="AE14">
        <f>'IDT-1'!C14</f>
        <v>0</v>
      </c>
      <c r="AF14" s="25"/>
      <c r="AG14">
        <f t="shared" si="2"/>
        <v>756.8745397171574</v>
      </c>
      <c r="AI14" s="35">
        <f>PXIL!I14</f>
        <v>0</v>
      </c>
      <c r="AJ14" s="35">
        <f>PXIL!O14</f>
        <v>0</v>
      </c>
      <c r="AK14" s="35">
        <f>RTM_IEX!I14</f>
        <v>0</v>
      </c>
      <c r="AL14" s="35">
        <f>RTM_IEX!O14</f>
        <v>-31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2.7995999999999999</v>
      </c>
      <c r="E15">
        <f>GT_NG!Q15</f>
        <v>8.3495016611295689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48.37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613.30483533201505</v>
      </c>
      <c r="P15" s="37">
        <v>33.739999999999995</v>
      </c>
      <c r="Q15" s="37">
        <v>0</v>
      </c>
      <c r="R15" s="39">
        <v>0</v>
      </c>
      <c r="S15" s="39">
        <v>0</v>
      </c>
      <c r="T15" s="38">
        <f>SUMPRODUCT(LTA!J15:AN15,LTA!J$101:AN$101,LTA!J$104:AN$104)</f>
        <v>12.86</v>
      </c>
      <c r="U15" s="38">
        <f>SUMPRODUCT(LTA!J15:AN15,LTA!J$102:AN$102,LTA!J$104:AN$104)</f>
        <v>59.88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0</v>
      </c>
      <c r="AA15" s="76">
        <f>STOA!I15</f>
        <v>0</v>
      </c>
      <c r="AB15" s="76">
        <f>-STOA!O15</f>
        <v>0</v>
      </c>
      <c r="AC15">
        <f t="shared" si="0"/>
        <v>6.9527686415370891</v>
      </c>
      <c r="AD15">
        <f t="shared" si="1"/>
        <v>724.3511683516075</v>
      </c>
      <c r="AE15">
        <f>'IDT-1'!C15</f>
        <v>0</v>
      </c>
      <c r="AF15" s="25"/>
      <c r="AG15">
        <f t="shared" si="2"/>
        <v>724.3511683516075</v>
      </c>
      <c r="AI15" s="35">
        <f>PXIL!I15</f>
        <v>0</v>
      </c>
      <c r="AJ15" s="35">
        <f>PXIL!O15</f>
        <v>0</v>
      </c>
      <c r="AK15" s="35">
        <f>RTM_IEX!I15</f>
        <v>0</v>
      </c>
      <c r="AL15" s="35">
        <f>RTM_IEX!O15</f>
        <v>-48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2.7995999999999999</v>
      </c>
      <c r="E16">
        <f>GT_NG!Q16</f>
        <v>8.3495016611295689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48.37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613.30483533201505</v>
      </c>
      <c r="P16" s="37">
        <v>33.739999999999995</v>
      </c>
      <c r="Q16" s="37">
        <v>0</v>
      </c>
      <c r="R16" s="39">
        <v>0</v>
      </c>
      <c r="S16" s="39">
        <v>0</v>
      </c>
      <c r="T16" s="38">
        <f>SUMPRODUCT(LTA!J16:AN16,LTA!J$101:AN$101,LTA!J$104:AN$104)</f>
        <v>12.86</v>
      </c>
      <c r="U16" s="38">
        <f>SUMPRODUCT(LTA!J16:AN16,LTA!J$102:AN$102,LTA!J$104:AN$104)</f>
        <v>59.88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0</v>
      </c>
      <c r="AA16" s="76">
        <f>STOA!I16</f>
        <v>0</v>
      </c>
      <c r="AB16" s="76">
        <f>-STOA!O16</f>
        <v>0</v>
      </c>
      <c r="AC16">
        <f t="shared" si="0"/>
        <v>7.0459513765108692</v>
      </c>
      <c r="AD16">
        <f t="shared" si="1"/>
        <v>713.25798561663373</v>
      </c>
      <c r="AE16">
        <f>'IDT-1'!C16</f>
        <v>0</v>
      </c>
      <c r="AF16" s="25"/>
      <c r="AG16">
        <f t="shared" si="2"/>
        <v>713.25798561663373</v>
      </c>
      <c r="AI16" s="35">
        <f>PXIL!I16</f>
        <v>0</v>
      </c>
      <c r="AJ16" s="35">
        <f>PXIL!O16</f>
        <v>0</v>
      </c>
      <c r="AK16" s="35">
        <f>RTM_IEX!I16</f>
        <v>0</v>
      </c>
      <c r="AL16" s="35">
        <f>RTM_IEX!O16</f>
        <v>-59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2.7995999999999999</v>
      </c>
      <c r="E17">
        <f>GT_NG!Q17</f>
        <v>8.3495016611295689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48.37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613.30483533201505</v>
      </c>
      <c r="P17" s="37">
        <v>33.739999999999995</v>
      </c>
      <c r="Q17" s="37">
        <v>0</v>
      </c>
      <c r="R17" s="39">
        <v>0</v>
      </c>
      <c r="S17" s="39">
        <v>0</v>
      </c>
      <c r="T17" s="38">
        <f>SUMPRODUCT(LTA!J17:AN17,LTA!J$101:AN$101,LTA!J$104:AN$104)</f>
        <v>12.86</v>
      </c>
      <c r="U17" s="38">
        <f>SUMPRODUCT(LTA!J17:AN17,LTA!J$102:AN$102,LTA!J$104:AN$104)</f>
        <v>59.88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0</v>
      </c>
      <c r="AA17" s="76">
        <f>STOA!I17</f>
        <v>0</v>
      </c>
      <c r="AB17" s="76">
        <f>-STOA!O17</f>
        <v>0</v>
      </c>
      <c r="AC17">
        <f t="shared" si="0"/>
        <v>7.1052494805850923</v>
      </c>
      <c r="AD17">
        <f t="shared" si="1"/>
        <v>706.19868751255945</v>
      </c>
      <c r="AE17">
        <f>'IDT-1'!C17</f>
        <v>0</v>
      </c>
      <c r="AF17" s="25"/>
      <c r="AG17">
        <f t="shared" si="2"/>
        <v>706.19868751255945</v>
      </c>
      <c r="AI17" s="35">
        <f>PXIL!I17</f>
        <v>0</v>
      </c>
      <c r="AJ17" s="35">
        <f>PXIL!O17</f>
        <v>0</v>
      </c>
      <c r="AK17" s="35">
        <f>RTM_IEX!I17</f>
        <v>0</v>
      </c>
      <c r="AL17" s="35">
        <f>RTM_IEX!O17</f>
        <v>-66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2.7995999999999999</v>
      </c>
      <c r="E18">
        <f>GT_NG!Q18</f>
        <v>8.3495016611295689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48.37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600.27167526316828</v>
      </c>
      <c r="P18" s="37">
        <v>33.739999999999995</v>
      </c>
      <c r="Q18" s="37">
        <v>0</v>
      </c>
      <c r="R18" s="39">
        <v>0</v>
      </c>
      <c r="S18" s="39">
        <v>0</v>
      </c>
      <c r="T18" s="38">
        <f>SUMPRODUCT(LTA!J18:AN18,LTA!J$101:AN$101,LTA!J$104:AN$104)</f>
        <v>12.86</v>
      </c>
      <c r="U18" s="38">
        <f>SUMPRODUCT(LTA!J18:AN18,LTA!J$102:AN$102,LTA!J$104:AN$104)</f>
        <v>59.88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-1</v>
      </c>
      <c r="AA18" s="76">
        <f>STOA!I18</f>
        <v>0</v>
      </c>
      <c r="AB18" s="76">
        <f>-STOA!O18</f>
        <v>0</v>
      </c>
      <c r="AC18">
        <f t="shared" si="0"/>
        <v>6.9534151473823353</v>
      </c>
      <c r="AD18">
        <f t="shared" si="1"/>
        <v>698.3173617769155</v>
      </c>
      <c r="AE18">
        <f>'IDT-1'!C18</f>
        <v>-1</v>
      </c>
      <c r="AF18" s="25"/>
      <c r="AG18">
        <f t="shared" si="2"/>
        <v>697.3173617769155</v>
      </c>
      <c r="AI18" s="35">
        <f>PXIL!I18</f>
        <v>0</v>
      </c>
      <c r="AJ18" s="35">
        <f>PXIL!O18</f>
        <v>0</v>
      </c>
      <c r="AK18" s="35">
        <f>RTM_IEX!I18</f>
        <v>0</v>
      </c>
      <c r="AL18" s="35">
        <f>RTM_IEX!O18</f>
        <v>-60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2.7995999999999999</v>
      </c>
      <c r="E19">
        <f>GT_NG!Q19</f>
        <v>8.3495016611295689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48.37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597.00068731136105</v>
      </c>
      <c r="P19" s="37">
        <v>33.739999999999995</v>
      </c>
      <c r="Q19" s="37">
        <v>0</v>
      </c>
      <c r="R19" s="39">
        <v>0</v>
      </c>
      <c r="S19" s="39">
        <v>0</v>
      </c>
      <c r="T19" s="38">
        <f>SUMPRODUCT(LTA!J19:AN19,LTA!J$101:AN$101,LTA!J$104:AN$104)</f>
        <v>12.86</v>
      </c>
      <c r="U19" s="38">
        <f>SUMPRODUCT(LTA!J19:AN19,LTA!J$102:AN$102,LTA!J$104:AN$104)</f>
        <v>59.88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-1</v>
      </c>
      <c r="AA19" s="76">
        <f>STOA!I19</f>
        <v>0</v>
      </c>
      <c r="AB19" s="76">
        <f>-STOA!O19</f>
        <v>0</v>
      </c>
      <c r="AC19">
        <f t="shared" si="0"/>
        <v>6.9089965331373762</v>
      </c>
      <c r="AD19">
        <f t="shared" si="1"/>
        <v>697.09079243935321</v>
      </c>
      <c r="AE19">
        <f>'IDT-1'!C19</f>
        <v>-6</v>
      </c>
      <c r="AF19" s="25"/>
      <c r="AG19">
        <f t="shared" si="2"/>
        <v>691.09079243935321</v>
      </c>
      <c r="AI19" s="35">
        <f>PXIL!I19</f>
        <v>0</v>
      </c>
      <c r="AJ19" s="35">
        <f>PXIL!O19</f>
        <v>0</v>
      </c>
      <c r="AK19" s="35">
        <f>RTM_IEX!I19</f>
        <v>0</v>
      </c>
      <c r="AL19" s="35">
        <f>RTM_IEX!O19</f>
        <v>-58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2.7995999999999999</v>
      </c>
      <c r="E20">
        <f>GT_NG!Q20</f>
        <v>8.3495016611295689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48.37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597.00068731136105</v>
      </c>
      <c r="P20" s="37">
        <v>33.739999999999995</v>
      </c>
      <c r="Q20" s="37">
        <v>0</v>
      </c>
      <c r="R20" s="39">
        <v>0</v>
      </c>
      <c r="S20" s="39">
        <v>0</v>
      </c>
      <c r="T20" s="38">
        <f>SUMPRODUCT(LTA!J20:AN20,LTA!J$101:AN$101,LTA!J$104:AN$104)</f>
        <v>12.86</v>
      </c>
      <c r="U20" s="38">
        <f>SUMPRODUCT(LTA!J20:AN20,LTA!J$102:AN$102,LTA!J$104:AN$104)</f>
        <v>59.88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-1</v>
      </c>
      <c r="AA20" s="76">
        <f>STOA!I20</f>
        <v>0</v>
      </c>
      <c r="AB20" s="76">
        <f>-STOA!O20</f>
        <v>0</v>
      </c>
      <c r="AC20">
        <f t="shared" si="0"/>
        <v>6.9174676908622654</v>
      </c>
      <c r="AD20">
        <f t="shared" si="1"/>
        <v>696.08232128162831</v>
      </c>
      <c r="AE20">
        <f>'IDT-1'!C20</f>
        <v>-11</v>
      </c>
      <c r="AF20" s="25"/>
      <c r="AG20">
        <f t="shared" si="2"/>
        <v>685.08232128162831</v>
      </c>
      <c r="AI20" s="35">
        <f>PXIL!I20</f>
        <v>0</v>
      </c>
      <c r="AJ20" s="35">
        <f>PXIL!O20</f>
        <v>0</v>
      </c>
      <c r="AK20" s="35">
        <f>RTM_IEX!I20</f>
        <v>0</v>
      </c>
      <c r="AL20" s="35">
        <f>RTM_IEX!O20</f>
        <v>-59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2.7995999999999999</v>
      </c>
      <c r="E21">
        <f>GT_NG!Q21</f>
        <v>8.3495016611295689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48.37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597.00068731136105</v>
      </c>
      <c r="P21" s="37">
        <v>33.739999999999995</v>
      </c>
      <c r="Q21" s="37">
        <v>0</v>
      </c>
      <c r="R21" s="39">
        <v>0</v>
      </c>
      <c r="S21" s="39">
        <v>0</v>
      </c>
      <c r="T21" s="38">
        <f>SUMPRODUCT(LTA!J21:AN21,LTA!J$101:AN$101,LTA!J$104:AN$104)</f>
        <v>12.86</v>
      </c>
      <c r="U21" s="38">
        <f>SUMPRODUCT(LTA!J21:AN21,LTA!J$102:AN$102,LTA!J$104:AN$104)</f>
        <v>59.88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-1</v>
      </c>
      <c r="AA21" s="76">
        <f>STOA!I21</f>
        <v>0</v>
      </c>
      <c r="AB21" s="76">
        <f>-STOA!O21</f>
        <v>0</v>
      </c>
      <c r="AC21">
        <f t="shared" si="0"/>
        <v>6.8412272713382638</v>
      </c>
      <c r="AD21">
        <f t="shared" si="1"/>
        <v>705.15856170115228</v>
      </c>
      <c r="AE21">
        <f>'IDT-1'!C21</f>
        <v>-16</v>
      </c>
      <c r="AF21" s="25"/>
      <c r="AG21">
        <f t="shared" si="2"/>
        <v>689.15856170115228</v>
      </c>
      <c r="AI21" s="35">
        <f>PXIL!I21</f>
        <v>0</v>
      </c>
      <c r="AJ21" s="35">
        <f>PXIL!O21</f>
        <v>0</v>
      </c>
      <c r="AK21" s="35">
        <f>RTM_IEX!I21</f>
        <v>0</v>
      </c>
      <c r="AL21" s="35">
        <f>RTM_IEX!O21</f>
        <v>-50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2.7995999999999999</v>
      </c>
      <c r="E22">
        <f>GT_NG!Q22</f>
        <v>8.3495016611295689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48.37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596.96258731136106</v>
      </c>
      <c r="P22" s="37">
        <v>33.739999999999995</v>
      </c>
      <c r="Q22" s="37">
        <v>0</v>
      </c>
      <c r="R22" s="39">
        <v>0</v>
      </c>
      <c r="S22" s="39">
        <v>0</v>
      </c>
      <c r="T22" s="38">
        <f>SUMPRODUCT(LTA!J22:AN22,LTA!J$101:AN$101,LTA!J$104:AN$104)</f>
        <v>12.86</v>
      </c>
      <c r="U22" s="38">
        <f>SUMPRODUCT(LTA!J22:AN22,LTA!J$102:AN$102,LTA!J$104:AN$104)</f>
        <v>59.88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-1</v>
      </c>
      <c r="AA22" s="76">
        <f>STOA!I22</f>
        <v>0</v>
      </c>
      <c r="AB22" s="76">
        <f>-STOA!O22</f>
        <v>0</v>
      </c>
      <c r="AC22">
        <f t="shared" si="0"/>
        <v>6.849378389063153</v>
      </c>
      <c r="AD22">
        <f t="shared" si="1"/>
        <v>704.11231058342742</v>
      </c>
      <c r="AE22">
        <f>'IDT-1'!C22</f>
        <v>-16</v>
      </c>
      <c r="AF22" s="25"/>
      <c r="AG22">
        <f t="shared" si="2"/>
        <v>688.11231058342742</v>
      </c>
      <c r="AI22" s="35">
        <f>PXIL!I22</f>
        <v>0</v>
      </c>
      <c r="AJ22" s="35">
        <f>PXIL!O22</f>
        <v>0</v>
      </c>
      <c r="AK22" s="35">
        <f>RTM_IEX!I22</f>
        <v>0</v>
      </c>
      <c r="AL22" s="35">
        <f>RTM_IEX!O22</f>
        <v>-51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2.7995999999999999</v>
      </c>
      <c r="E23">
        <f>GT_NG!Q23</f>
        <v>-9.0959999999999999E-2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48.37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600.9601385906949</v>
      </c>
      <c r="P23" s="37">
        <v>33.739999999999995</v>
      </c>
      <c r="Q23" s="37">
        <v>0</v>
      </c>
      <c r="R23" s="39">
        <v>0</v>
      </c>
      <c r="S23" s="39">
        <v>0</v>
      </c>
      <c r="T23" s="38">
        <f>SUMPRODUCT(LTA!J23:AN23,LTA!J$101:AN$101,LTA!J$104:AN$104)</f>
        <v>12.86</v>
      </c>
      <c r="U23" s="38">
        <f>SUMPRODUCT(LTA!J23:AN23,LTA!J$102:AN$102,LTA!J$104:AN$104)</f>
        <v>59.88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-1</v>
      </c>
      <c r="AA23" s="76">
        <f>STOA!I23</f>
        <v>0</v>
      </c>
      <c r="AB23" s="76">
        <f>-STOA!O23</f>
        <v>0</v>
      </c>
      <c r="AC23">
        <f t="shared" si="0"/>
        <v>6.7881790691880566</v>
      </c>
      <c r="AD23">
        <f t="shared" si="1"/>
        <v>702.73059952150686</v>
      </c>
      <c r="AE23">
        <f>'IDT-1'!C23</f>
        <v>-21</v>
      </c>
      <c r="AF23" s="25"/>
      <c r="AG23">
        <f t="shared" si="2"/>
        <v>681.73059952150686</v>
      </c>
      <c r="AI23" s="35">
        <f>PXIL!I23</f>
        <v>0</v>
      </c>
      <c r="AJ23" s="35">
        <f>PXIL!O23</f>
        <v>0</v>
      </c>
      <c r="AK23" s="35">
        <f>RTM_IEX!I23</f>
        <v>0</v>
      </c>
      <c r="AL23" s="35">
        <f>RTM_IEX!O23</f>
        <v>-48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2.7995999999999999</v>
      </c>
      <c r="E24">
        <f>GT_NG!Q24</f>
        <v>-9.0959999999999999E-2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48.37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601.7474574280867</v>
      </c>
      <c r="P24" s="37">
        <v>33.739999999999995</v>
      </c>
      <c r="Q24" s="37">
        <v>0</v>
      </c>
      <c r="R24" s="39">
        <v>0</v>
      </c>
      <c r="S24" s="39">
        <v>0</v>
      </c>
      <c r="T24" s="38">
        <f>SUMPRODUCT(LTA!J24:AN24,LTA!J$101:AN$101,LTA!J$104:AN$104)</f>
        <v>12.86</v>
      </c>
      <c r="U24" s="38">
        <f>SUMPRODUCT(LTA!J24:AN24,LTA!J$102:AN$102,LTA!J$104:AN$104)</f>
        <v>59.88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-3</v>
      </c>
      <c r="AA24" s="76">
        <f>STOA!I24</f>
        <v>0</v>
      </c>
      <c r="AB24" s="76">
        <f>-STOA!O24</f>
        <v>0</v>
      </c>
      <c r="AC24">
        <f t="shared" si="0"/>
        <v>6.7947925474221478</v>
      </c>
      <c r="AD24">
        <f t="shared" si="1"/>
        <v>703.51130488066451</v>
      </c>
      <c r="AE24">
        <f>'IDT-1'!C24</f>
        <v>-16</v>
      </c>
      <c r="AF24" s="25"/>
      <c r="AG24">
        <f t="shared" si="2"/>
        <v>687.51130488066451</v>
      </c>
      <c r="AI24" s="35">
        <f>PXIL!I24</f>
        <v>0</v>
      </c>
      <c r="AJ24" s="35">
        <f>PXIL!O24</f>
        <v>0</v>
      </c>
      <c r="AK24" s="35">
        <f>RTM_IEX!I24</f>
        <v>0</v>
      </c>
      <c r="AL24" s="35">
        <f>RTM_IEX!O24</f>
        <v>-46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2.7995999999999999</v>
      </c>
      <c r="E25">
        <f>GT_NG!Q25</f>
        <v>-9.0959999999999999E-2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48.37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611.6557379606661</v>
      </c>
      <c r="P25" s="37">
        <v>33.739999999999995</v>
      </c>
      <c r="Q25" s="37">
        <v>0</v>
      </c>
      <c r="R25" s="39">
        <v>0</v>
      </c>
      <c r="S25" s="39">
        <v>0</v>
      </c>
      <c r="T25" s="38">
        <f>SUMPRODUCT(LTA!J25:AN25,LTA!J$101:AN$101,LTA!J$104:AN$104)</f>
        <v>12.86</v>
      </c>
      <c r="U25" s="38">
        <f>SUMPRODUCT(LTA!J25:AN25,LTA!J$102:AN$102,LTA!J$104:AN$104)</f>
        <v>59.88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-3</v>
      </c>
      <c r="AA25" s="76">
        <f>STOA!I25</f>
        <v>0</v>
      </c>
      <c r="AB25" s="76">
        <f>-STOA!O25</f>
        <v>0</v>
      </c>
      <c r="AC25">
        <f t="shared" si="0"/>
        <v>6.9457913656949275</v>
      </c>
      <c r="AD25">
        <f t="shared" si="1"/>
        <v>705.26858659497111</v>
      </c>
      <c r="AE25">
        <f>'IDT-1'!C25</f>
        <v>-21</v>
      </c>
      <c r="AF25" s="25"/>
      <c r="AG25">
        <f t="shared" si="2"/>
        <v>684.26858659497111</v>
      </c>
      <c r="AI25" s="35">
        <f>PXIL!I25</f>
        <v>0</v>
      </c>
      <c r="AJ25" s="35">
        <f>PXIL!O25</f>
        <v>0</v>
      </c>
      <c r="AK25" s="35">
        <f>RTM_IEX!I25</f>
        <v>0</v>
      </c>
      <c r="AL25" s="35">
        <f>RTM_IEX!O25</f>
        <v>-54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2.7995999999999999</v>
      </c>
      <c r="E26">
        <f>GT_NG!Q26</f>
        <v>-9.0959999999999999E-2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48.37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633.70153527327159</v>
      </c>
      <c r="P26" s="37">
        <v>33.739999999999995</v>
      </c>
      <c r="Q26" s="37">
        <v>0</v>
      </c>
      <c r="R26" s="39">
        <v>0</v>
      </c>
      <c r="S26" s="39">
        <v>0</v>
      </c>
      <c r="T26" s="38">
        <f>SUMPRODUCT(LTA!J26:AN26,LTA!J$101:AN$101,LTA!J$104:AN$104)</f>
        <v>12.86</v>
      </c>
      <c r="U26" s="38">
        <f>SUMPRODUCT(LTA!J26:AN26,LTA!J$102:AN$102,LTA!J$104:AN$104)</f>
        <v>59.88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-3</v>
      </c>
      <c r="AA26" s="76">
        <f>STOA!I26</f>
        <v>0</v>
      </c>
      <c r="AB26" s="76">
        <f>-STOA!O26</f>
        <v>0</v>
      </c>
      <c r="AC26">
        <f t="shared" si="0"/>
        <v>7.0970914322212568</v>
      </c>
      <c r="AD26">
        <f t="shared" si="1"/>
        <v>731.16308384105025</v>
      </c>
      <c r="AE26">
        <f>'IDT-1'!C26</f>
        <v>-31</v>
      </c>
      <c r="AF26" s="25"/>
      <c r="AG26">
        <f t="shared" si="2"/>
        <v>700.16308384105025</v>
      </c>
      <c r="AI26" s="35">
        <f>PXIL!I26</f>
        <v>0</v>
      </c>
      <c r="AJ26" s="35">
        <f>PXIL!O26</f>
        <v>0</v>
      </c>
      <c r="AK26" s="35">
        <f>RTM_IEX!I26</f>
        <v>0</v>
      </c>
      <c r="AL26" s="35">
        <f>RTM_IEX!O26</f>
        <v>-50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2.7995999999999999</v>
      </c>
      <c r="E27">
        <f>GT_NG!Q27</f>
        <v>-9.0959999999999999E-2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48.37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653.61472767904866</v>
      </c>
      <c r="P27" s="37">
        <v>33.739999999999995</v>
      </c>
      <c r="Q27" s="37">
        <v>0</v>
      </c>
      <c r="R27" s="39">
        <v>5.14</v>
      </c>
      <c r="S27" s="39">
        <v>0</v>
      </c>
      <c r="T27" s="38">
        <f>SUMPRODUCT(LTA!J27:AN27,LTA!J$101:AN$101,LTA!J$104:AN$104)</f>
        <v>12.86</v>
      </c>
      <c r="U27" s="38">
        <f>SUMPRODUCT(LTA!J27:AN27,LTA!J$102:AN$102,LTA!J$104:AN$104)</f>
        <v>59.88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-3</v>
      </c>
      <c r="AA27" s="76">
        <f>STOA!I27</f>
        <v>0</v>
      </c>
      <c r="AB27" s="76">
        <f>-STOA!O27</f>
        <v>0</v>
      </c>
      <c r="AC27">
        <f t="shared" si="0"/>
        <v>7.2990670907048951</v>
      </c>
      <c r="AD27">
        <f t="shared" si="1"/>
        <v>757.01430058834376</v>
      </c>
      <c r="AE27">
        <f>'IDT-1'!C27</f>
        <v>-36</v>
      </c>
      <c r="AF27" s="25"/>
      <c r="AG27">
        <f t="shared" si="2"/>
        <v>721.01430058834376</v>
      </c>
      <c r="AI27" s="35">
        <f>PXIL!I27</f>
        <v>0</v>
      </c>
      <c r="AJ27" s="35">
        <f>PXIL!O27</f>
        <v>0</v>
      </c>
      <c r="AK27" s="35">
        <f>RTM_IEX!I27</f>
        <v>0</v>
      </c>
      <c r="AL27" s="35">
        <f>RTM_IEX!O27</f>
        <v>-49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2.7995999999999999</v>
      </c>
      <c r="E28">
        <f>GT_NG!Q28</f>
        <v>-9.0959999999999999E-2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48.37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653.53852767904868</v>
      </c>
      <c r="P28" s="37">
        <v>33.739999999999995</v>
      </c>
      <c r="Q28" s="37">
        <v>0</v>
      </c>
      <c r="R28" s="39">
        <v>11.409999999999998</v>
      </c>
      <c r="S28" s="39">
        <v>0</v>
      </c>
      <c r="T28" s="38">
        <f>SUMPRODUCT(LTA!J28:AN28,LTA!J$101:AN$101,LTA!J$104:AN$104)</f>
        <v>13.86</v>
      </c>
      <c r="U28" s="38">
        <f>SUMPRODUCT(LTA!J28:AN28,LTA!J$102:AN$102,LTA!J$104:AN$104)</f>
        <v>59.88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-3</v>
      </c>
      <c r="AA28" s="76">
        <f>STOA!I28</f>
        <v>0</v>
      </c>
      <c r="AB28" s="76">
        <f>-STOA!O28</f>
        <v>0</v>
      </c>
      <c r="AC28">
        <f t="shared" si="0"/>
        <v>7.3594950107048955</v>
      </c>
      <c r="AD28">
        <f t="shared" si="1"/>
        <v>764.14767266834372</v>
      </c>
      <c r="AE28">
        <f>'IDT-1'!C28</f>
        <v>-21</v>
      </c>
      <c r="AF28" s="25"/>
      <c r="AG28">
        <f t="shared" si="2"/>
        <v>743.14767266834372</v>
      </c>
      <c r="AI28" s="35">
        <f>PXIL!I28</f>
        <v>0</v>
      </c>
      <c r="AJ28" s="35">
        <f>PXIL!O28</f>
        <v>0</v>
      </c>
      <c r="AK28" s="35">
        <f>RTM_IEX!I28</f>
        <v>0</v>
      </c>
      <c r="AL28" s="35">
        <f>RTM_IEX!O28</f>
        <v>-49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2.7995999999999999</v>
      </c>
      <c r="E29">
        <f>GT_NG!Q29</f>
        <v>-9.0959999999999999E-2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48.37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652.84255840161791</v>
      </c>
      <c r="P29" s="37">
        <v>33.739999999999995</v>
      </c>
      <c r="Q29" s="37">
        <v>0</v>
      </c>
      <c r="R29" s="39">
        <v>18.840000000000003</v>
      </c>
      <c r="S29" s="39">
        <v>0</v>
      </c>
      <c r="T29" s="38">
        <f>SUMPRODUCT(LTA!J29:AN29,LTA!J$101:AN$101,LTA!J$104:AN$104)</f>
        <v>17.34</v>
      </c>
      <c r="U29" s="38">
        <f>SUMPRODUCT(LTA!J29:AN29,LTA!J$102:AN$102,LTA!J$104:AN$104)</f>
        <v>59.88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-3</v>
      </c>
      <c r="AA29" s="76">
        <f>STOA!I29</f>
        <v>0</v>
      </c>
      <c r="AB29" s="76">
        <f>-STOA!O29</f>
        <v>0</v>
      </c>
      <c r="AC29">
        <f t="shared" si="0"/>
        <v>7.3690524492504759</v>
      </c>
      <c r="AD29">
        <f t="shared" si="1"/>
        <v>783.35214595236744</v>
      </c>
      <c r="AE29">
        <f>'IDT-1'!C29</f>
        <v>-16</v>
      </c>
      <c r="AF29" s="25"/>
      <c r="AG29">
        <f t="shared" si="2"/>
        <v>767.35214595236744</v>
      </c>
      <c r="AI29" s="35">
        <f>PXIL!I29</f>
        <v>0</v>
      </c>
      <c r="AJ29" s="35">
        <f>PXIL!O29</f>
        <v>0</v>
      </c>
      <c r="AK29" s="35">
        <f>RTM_IEX!I29</f>
        <v>0</v>
      </c>
      <c r="AL29" s="35">
        <f>RTM_IEX!O29</f>
        <v>-40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2.7995999999999999</v>
      </c>
      <c r="E30">
        <f>GT_NG!Q30</f>
        <v>3.8229062276306367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48.37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652.84255840161791</v>
      </c>
      <c r="P30" s="37">
        <v>33.739999999999995</v>
      </c>
      <c r="Q30" s="37">
        <v>0</v>
      </c>
      <c r="R30" s="39">
        <v>20.79</v>
      </c>
      <c r="S30" s="39">
        <v>0</v>
      </c>
      <c r="T30" s="38">
        <f>SUMPRODUCT(LTA!J30:AN30,LTA!J$101:AN$101,LTA!J$104:AN$104)</f>
        <v>23</v>
      </c>
      <c r="U30" s="38">
        <f>SUMPRODUCT(LTA!J30:AN30,LTA!J$102:AN$102,LTA!J$104:AN$104)</f>
        <v>59.88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-3</v>
      </c>
      <c r="AA30" s="76">
        <f>STOA!I30</f>
        <v>0</v>
      </c>
      <c r="AB30" s="76">
        <f>-STOA!O30</f>
        <v>0</v>
      </c>
      <c r="AC30">
        <f t="shared" si="0"/>
        <v>7.4558471673310276</v>
      </c>
      <c r="AD30">
        <f t="shared" si="1"/>
        <v>795.78921746191747</v>
      </c>
      <c r="AE30">
        <f>'IDT-1'!C30</f>
        <v>-16</v>
      </c>
      <c r="AF30" s="25"/>
      <c r="AG30">
        <f t="shared" si="2"/>
        <v>779.78921746191747</v>
      </c>
      <c r="AI30" s="35">
        <f>PXIL!I30</f>
        <v>0</v>
      </c>
      <c r="AJ30" s="35">
        <f>PXIL!O30</f>
        <v>0</v>
      </c>
      <c r="AK30" s="35">
        <f>RTM_IEX!I30</f>
        <v>0</v>
      </c>
      <c r="AL30" s="35">
        <f>RTM_IEX!O30</f>
        <v>-39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2.7995999999999999</v>
      </c>
      <c r="E31">
        <f>GT_NG!Q31</f>
        <v>3.8229062276306367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48.37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644.41796938039454</v>
      </c>
      <c r="P31" s="37">
        <v>33.739999999999995</v>
      </c>
      <c r="Q31" s="37">
        <v>0</v>
      </c>
      <c r="R31" s="39">
        <v>22.87</v>
      </c>
      <c r="S31" s="39">
        <v>0</v>
      </c>
      <c r="T31" s="38">
        <f>SUMPRODUCT(LTA!J31:AN31,LTA!J$101:AN$101,LTA!J$104:AN$104)</f>
        <v>31.450000000000003</v>
      </c>
      <c r="U31" s="38">
        <f>SUMPRODUCT(LTA!J31:AN31,LTA!J$102:AN$102,LTA!J$104:AN$104)</f>
        <v>59.88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-3</v>
      </c>
      <c r="AA31" s="76">
        <f>STOA!I31</f>
        <v>0</v>
      </c>
      <c r="AB31" s="76">
        <f>-STOA!O31</f>
        <v>0</v>
      </c>
      <c r="AC31">
        <f t="shared" si="0"/>
        <v>7.2702248341554148</v>
      </c>
      <c r="AD31">
        <f t="shared" si="1"/>
        <v>822.08025077386981</v>
      </c>
      <c r="AE31">
        <f>'IDT-1'!C31</f>
        <v>-11</v>
      </c>
      <c r="AF31" s="25"/>
      <c r="AG31">
        <f t="shared" si="2"/>
        <v>811.08025077386981</v>
      </c>
      <c r="AI31" s="35">
        <f>PXIL!I31</f>
        <v>0</v>
      </c>
      <c r="AJ31" s="35">
        <f>PXIL!O31</f>
        <v>0</v>
      </c>
      <c r="AK31" s="35">
        <f>RTM_IEX!I31</f>
        <v>0</v>
      </c>
      <c r="AL31" s="35">
        <f>RTM_IEX!O31</f>
        <v>-15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2.7995999999999999</v>
      </c>
      <c r="E32">
        <f>GT_NG!Q32</f>
        <v>3.8229062276306367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48.37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628.57687798959262</v>
      </c>
      <c r="P32" s="37">
        <v>33.739999999999995</v>
      </c>
      <c r="Q32" s="37">
        <v>0</v>
      </c>
      <c r="R32" s="39">
        <v>23.849999999999998</v>
      </c>
      <c r="S32" s="39">
        <v>0</v>
      </c>
      <c r="T32" s="38">
        <f>SUMPRODUCT(LTA!J32:AN32,LTA!J$101:AN$101,LTA!J$104:AN$104)</f>
        <v>42</v>
      </c>
      <c r="U32" s="38">
        <f>SUMPRODUCT(LTA!J32:AN32,LTA!J$102:AN$102,LTA!J$104:AN$104)</f>
        <v>59.88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-3</v>
      </c>
      <c r="AA32" s="76">
        <f>STOA!I32</f>
        <v>0</v>
      </c>
      <c r="AB32" s="76">
        <f>-STOA!O32</f>
        <v>0</v>
      </c>
      <c r="AC32">
        <f t="shared" si="0"/>
        <v>7.2340116664726786</v>
      </c>
      <c r="AD32">
        <f t="shared" si="1"/>
        <v>817.80537255075058</v>
      </c>
      <c r="AE32">
        <f>'IDT-1'!C32</f>
        <v>-16</v>
      </c>
      <c r="AF32" s="25"/>
      <c r="AG32">
        <f t="shared" si="2"/>
        <v>801.80537255075058</v>
      </c>
      <c r="AI32" s="35">
        <f>PXIL!I32</f>
        <v>0</v>
      </c>
      <c r="AJ32" s="35">
        <f>PXIL!O32</f>
        <v>0</v>
      </c>
      <c r="AK32" s="35">
        <f>RTM_IEX!I32</f>
        <v>0</v>
      </c>
      <c r="AL32" s="35">
        <f>RTM_IEX!O32</f>
        <v>-15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2.7995999999999999</v>
      </c>
      <c r="E33">
        <f>GT_NG!Q33</f>
        <v>3.8229062276306367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48.37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640.42066181413907</v>
      </c>
      <c r="P33" s="37">
        <v>33.739999999999995</v>
      </c>
      <c r="Q33" s="37">
        <v>0</v>
      </c>
      <c r="R33" s="39">
        <v>26.3</v>
      </c>
      <c r="S33" s="39">
        <v>0</v>
      </c>
      <c r="T33" s="38">
        <f>SUMPRODUCT(LTA!J33:AN33,LTA!J$101:AN$101,LTA!J$104:AN$104)</f>
        <v>55.82</v>
      </c>
      <c r="U33" s="38">
        <f>SUMPRODUCT(LTA!J33:AN33,LTA!J$102:AN$102,LTA!J$104:AN$104)</f>
        <v>59.88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-3</v>
      </c>
      <c r="AA33" s="76">
        <f>STOA!I33</f>
        <v>0</v>
      </c>
      <c r="AB33" s="76">
        <f>-STOA!O33</f>
        <v>0</v>
      </c>
      <c r="AC33">
        <f t="shared" si="0"/>
        <v>7.5464078701228701</v>
      </c>
      <c r="AD33">
        <f t="shared" si="1"/>
        <v>836.6067601716469</v>
      </c>
      <c r="AE33">
        <f>'IDT-1'!C33</f>
        <v>-41</v>
      </c>
      <c r="AF33" s="25"/>
      <c r="AG33">
        <f t="shared" si="2"/>
        <v>795.6067601716469</v>
      </c>
      <c r="AI33" s="35">
        <f>PXIL!I33</f>
        <v>0</v>
      </c>
      <c r="AJ33" s="35">
        <f>PXIL!O33</f>
        <v>0</v>
      </c>
      <c r="AK33" s="35">
        <f>RTM_IEX!I33</f>
        <v>0</v>
      </c>
      <c r="AL33" s="35">
        <f>RTM_IEX!O33</f>
        <v>-24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2.7995999999999999</v>
      </c>
      <c r="E34">
        <f>GT_NG!Q34</f>
        <v>3.8229062276306367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48.37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626.70519879634526</v>
      </c>
      <c r="P34" s="37">
        <v>33.739999999999995</v>
      </c>
      <c r="Q34" s="37">
        <v>0</v>
      </c>
      <c r="R34" s="39">
        <v>26.3</v>
      </c>
      <c r="S34" s="39">
        <v>0</v>
      </c>
      <c r="T34" s="38">
        <f>SUMPRODUCT(LTA!J34:AN34,LTA!J$101:AN$101,LTA!J$104:AN$104)</f>
        <v>73.03</v>
      </c>
      <c r="U34" s="38">
        <f>SUMPRODUCT(LTA!J34:AN34,LTA!J$102:AN$102,LTA!J$104:AN$104)</f>
        <v>59.88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-3</v>
      </c>
      <c r="AA34" s="76">
        <f>STOA!I34</f>
        <v>0</v>
      </c>
      <c r="AB34" s="76">
        <f>-STOA!O34</f>
        <v>0</v>
      </c>
      <c r="AC34">
        <f t="shared" si="0"/>
        <v>7.5503485075987333</v>
      </c>
      <c r="AD34">
        <f t="shared" si="1"/>
        <v>843.09735651637709</v>
      </c>
      <c r="AE34">
        <f>'IDT-1'!C34</f>
        <v>-61</v>
      </c>
      <c r="AF34" s="25"/>
      <c r="AG34">
        <f t="shared" si="2"/>
        <v>782.09735651637709</v>
      </c>
      <c r="AI34" s="35">
        <f>PXIL!I34</f>
        <v>0</v>
      </c>
      <c r="AJ34" s="35">
        <f>PXIL!O34</f>
        <v>0</v>
      </c>
      <c r="AK34" s="35">
        <f>RTM_IEX!I34</f>
        <v>0</v>
      </c>
      <c r="AL34" s="35">
        <f>RTM_IEX!O34</f>
        <v>-21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2.7995999999999999</v>
      </c>
      <c r="E35">
        <f>GT_NG!Q35</f>
        <v>3.8229062276306367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48.37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620.01805998659415</v>
      </c>
      <c r="P35" s="37">
        <v>33.74</v>
      </c>
      <c r="Q35" s="37">
        <v>0</v>
      </c>
      <c r="R35" s="39">
        <v>26.3</v>
      </c>
      <c r="S35" s="39">
        <v>0</v>
      </c>
      <c r="T35" s="38">
        <f>SUMPRODUCT(LTA!J35:AN35,LTA!J$101:AN$101,LTA!J$104:AN$104)</f>
        <v>89.37</v>
      </c>
      <c r="U35" s="38">
        <f>SUMPRODUCT(LTA!J35:AN35,LTA!J$102:AN$102,LTA!J$104:AN$104)</f>
        <v>59.88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-1</v>
      </c>
      <c r="AA35" s="76">
        <f>STOA!I35</f>
        <v>0</v>
      </c>
      <c r="AB35" s="76">
        <f>-STOA!O35</f>
        <v>0</v>
      </c>
      <c r="AC35">
        <f t="shared" si="0"/>
        <v>7.648374857046603</v>
      </c>
      <c r="AD35">
        <f t="shared" si="1"/>
        <v>850.65219135717814</v>
      </c>
      <c r="AE35">
        <f>'IDT-1'!C35</f>
        <v>-86</v>
      </c>
      <c r="AF35" s="25"/>
      <c r="AG35">
        <f t="shared" si="2"/>
        <v>764.65219135717814</v>
      </c>
      <c r="AI35" s="35">
        <f>PXIL!I35</f>
        <v>0</v>
      </c>
      <c r="AJ35" s="35">
        <f>PXIL!O35</f>
        <v>0</v>
      </c>
      <c r="AK35" s="35">
        <f>RTM_IEX!I35</f>
        <v>0</v>
      </c>
      <c r="AL35" s="35">
        <f>RTM_IEX!O35</f>
        <v>-25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2.7995999999999999</v>
      </c>
      <c r="E36">
        <f>GT_NG!Q36</f>
        <v>3.8229062276306367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48.37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601.33192253061793</v>
      </c>
      <c r="P36" s="37">
        <v>33.74</v>
      </c>
      <c r="Q36" s="37">
        <v>0</v>
      </c>
      <c r="R36" s="39">
        <v>26.3</v>
      </c>
      <c r="S36" s="39">
        <v>0</v>
      </c>
      <c r="T36" s="38">
        <f>SUMPRODUCT(LTA!J36:AN36,LTA!J$101:AN$101,LTA!J$104:AN$104)</f>
        <v>107.03</v>
      </c>
      <c r="U36" s="38">
        <f>SUMPRODUCT(LTA!J36:AN36,LTA!J$102:AN$102,LTA!J$104:AN$104)</f>
        <v>59.88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-1</v>
      </c>
      <c r="AA36" s="76">
        <f>STOA!I36</f>
        <v>0</v>
      </c>
      <c r="AB36" s="76">
        <f>-STOA!O36</f>
        <v>0</v>
      </c>
      <c r="AC36">
        <f t="shared" si="0"/>
        <v>7.5381014097177346</v>
      </c>
      <c r="AD36">
        <f t="shared" si="1"/>
        <v>861.73632734853084</v>
      </c>
      <c r="AE36">
        <f>'IDT-1'!C36</f>
        <v>-101</v>
      </c>
      <c r="AF36" s="25"/>
      <c r="AG36">
        <f t="shared" si="2"/>
        <v>760.73632734853084</v>
      </c>
      <c r="AI36" s="35">
        <f>PXIL!I36</f>
        <v>0</v>
      </c>
      <c r="AJ36" s="35">
        <f>PXIL!O36</f>
        <v>0</v>
      </c>
      <c r="AK36" s="35">
        <f>RTM_IEX!I36</f>
        <v>0</v>
      </c>
      <c r="AL36" s="35">
        <f>RTM_IEX!O36</f>
        <v>-13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2.7995999999999999</v>
      </c>
      <c r="E37">
        <f>GT_NG!Q37</f>
        <v>3.8229062276306367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48.37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598.77292983181042</v>
      </c>
      <c r="P37" s="37">
        <v>33.74</v>
      </c>
      <c r="Q37" s="37">
        <v>0</v>
      </c>
      <c r="R37" s="39">
        <v>26.3</v>
      </c>
      <c r="S37" s="39">
        <v>0</v>
      </c>
      <c r="T37" s="38">
        <f>SUMPRODUCT(LTA!J37:AN37,LTA!J$101:AN$101,LTA!J$104:AN$104)</f>
        <v>123.58</v>
      </c>
      <c r="U37" s="38">
        <f>SUMPRODUCT(LTA!J37:AN37,LTA!J$102:AN$102,LTA!J$104:AN$104)</f>
        <v>59.88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-6</v>
      </c>
      <c r="AA37" s="76">
        <f>STOA!I37</f>
        <v>0</v>
      </c>
      <c r="AB37" s="76">
        <f>-STOA!O37</f>
        <v>0</v>
      </c>
      <c r="AC37">
        <f t="shared" si="0"/>
        <v>7.6725681864975304</v>
      </c>
      <c r="AD37">
        <f t="shared" si="1"/>
        <v>873.59286787294354</v>
      </c>
      <c r="AE37">
        <f>'IDT-1'!C37</f>
        <v>-116</v>
      </c>
      <c r="AF37" s="25"/>
      <c r="AG37">
        <f t="shared" si="2"/>
        <v>757.59286787294354</v>
      </c>
      <c r="AI37" s="35">
        <f>PXIL!I37</f>
        <v>0</v>
      </c>
      <c r="AJ37" s="35">
        <f>PXIL!O37</f>
        <v>0</v>
      </c>
      <c r="AK37" s="35">
        <f>RTM_IEX!I37</f>
        <v>0</v>
      </c>
      <c r="AL37" s="35">
        <f>RTM_IEX!O37</f>
        <v>-10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2.7995999999999999</v>
      </c>
      <c r="E38">
        <f>GT_NG!Q38</f>
        <v>3.8229062276306367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48.37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596.416129282101</v>
      </c>
      <c r="P38" s="37">
        <v>33.74</v>
      </c>
      <c r="Q38" s="37">
        <v>0</v>
      </c>
      <c r="R38" s="39">
        <v>26.3</v>
      </c>
      <c r="S38" s="39">
        <v>0</v>
      </c>
      <c r="T38" s="38">
        <f>SUMPRODUCT(LTA!J38:AN38,LTA!J$101:AN$101,LTA!J$104:AN$104)</f>
        <v>139.88999999999999</v>
      </c>
      <c r="U38" s="38">
        <f>SUMPRODUCT(LTA!J38:AN38,LTA!J$102:AN$102,LTA!J$104:AN$104)</f>
        <v>59.88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-86</v>
      </c>
      <c r="AA38" s="76">
        <f>STOA!I38</f>
        <v>0</v>
      </c>
      <c r="AB38" s="76">
        <f>-STOA!O38</f>
        <v>0</v>
      </c>
      <c r="AC38">
        <f t="shared" si="0"/>
        <v>8.3827561026222046</v>
      </c>
      <c r="AD38">
        <f t="shared" si="1"/>
        <v>816.83587940710936</v>
      </c>
      <c r="AE38">
        <f>'IDT-1'!C38</f>
        <v>-63</v>
      </c>
      <c r="AF38" s="25"/>
      <c r="AG38">
        <f t="shared" si="2"/>
        <v>753.83587940710936</v>
      </c>
      <c r="AI38" s="35">
        <f>PXIL!I38</f>
        <v>0</v>
      </c>
      <c r="AJ38" s="35">
        <f>PXIL!O38</f>
        <v>0</v>
      </c>
      <c r="AK38" s="35">
        <f>RTM_IEX!I38</f>
        <v>0</v>
      </c>
      <c r="AL38" s="35">
        <f>RTM_IEX!O38</f>
        <v>0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2.7995999999999999</v>
      </c>
      <c r="E39">
        <f>GT_NG!Q39</f>
        <v>3.7813528990694341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48.37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596.65611284413865</v>
      </c>
      <c r="P39" s="37">
        <v>33.74</v>
      </c>
      <c r="Q39" s="37">
        <v>0</v>
      </c>
      <c r="R39" s="39">
        <v>26.3</v>
      </c>
      <c r="S39" s="39">
        <v>0</v>
      </c>
      <c r="T39" s="38">
        <f>SUMPRODUCT(LTA!J39:AN39,LTA!J$101:AN$101,LTA!J$104:AN$104)</f>
        <v>151.20999999999998</v>
      </c>
      <c r="U39" s="38">
        <f>SUMPRODUCT(LTA!J39:AN39,LTA!J$102:AN$102,LTA!J$104:AN$104)</f>
        <v>59.680000000000007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-106</v>
      </c>
      <c r="AA39" s="76">
        <f>STOA!I39</f>
        <v>0</v>
      </c>
      <c r="AB39" s="76">
        <f>-STOA!O39</f>
        <v>0</v>
      </c>
      <c r="AC39">
        <f t="shared" si="0"/>
        <v>8.6472540710811892</v>
      </c>
      <c r="AD39">
        <f t="shared" si="1"/>
        <v>807.88981167212694</v>
      </c>
      <c r="AE39">
        <f>'IDT-1'!C39</f>
        <v>-47</v>
      </c>
      <c r="AF39" s="25"/>
      <c r="AG39">
        <f t="shared" si="2"/>
        <v>760.88981167212694</v>
      </c>
      <c r="AI39" s="35">
        <f>PXIL!I39</f>
        <v>0</v>
      </c>
      <c r="AJ39" s="35">
        <f>PXIL!O39</f>
        <v>0</v>
      </c>
      <c r="AK39" s="35">
        <f>RTM_IEX!I39</f>
        <v>0</v>
      </c>
      <c r="AL39" s="35">
        <f>RTM_IEX!O39</f>
        <v>0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2.7995999999999999</v>
      </c>
      <c r="E40">
        <f>GT_NG!Q40</f>
        <v>3.7813528990694341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48.37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599.61987664665037</v>
      </c>
      <c r="P40" s="37">
        <v>33.74</v>
      </c>
      <c r="Q40" s="37">
        <v>0</v>
      </c>
      <c r="R40" s="39">
        <v>26.3</v>
      </c>
      <c r="S40" s="39">
        <v>0</v>
      </c>
      <c r="T40" s="38">
        <f>SUMPRODUCT(LTA!J40:AN40,LTA!J$101:AN$101,LTA!J$104:AN$104)</f>
        <v>166.9</v>
      </c>
      <c r="U40" s="38">
        <f>SUMPRODUCT(LTA!J40:AN40,LTA!J$102:AN$102,LTA!J$104:AN$104)</f>
        <v>59.680000000000007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-106</v>
      </c>
      <c r="AA40" s="76">
        <f>STOA!I40</f>
        <v>0</v>
      </c>
      <c r="AB40" s="76">
        <f>-STOA!O40</f>
        <v>0</v>
      </c>
      <c r="AC40">
        <f t="shared" si="0"/>
        <v>8.8039456870222867</v>
      </c>
      <c r="AD40">
        <f t="shared" si="1"/>
        <v>826.38688385869739</v>
      </c>
      <c r="AE40">
        <f>'IDT-1'!C40</f>
        <v>-39</v>
      </c>
      <c r="AF40" s="25"/>
      <c r="AG40">
        <f t="shared" si="2"/>
        <v>787.38688385869739</v>
      </c>
      <c r="AI40" s="35">
        <f>PXIL!I40</f>
        <v>0</v>
      </c>
      <c r="AJ40" s="35">
        <f>PXIL!O40</f>
        <v>0</v>
      </c>
      <c r="AK40" s="35">
        <f>RTM_IEX!I40</f>
        <v>0</v>
      </c>
      <c r="AL40" s="35">
        <f>RTM_IEX!O40</f>
        <v>0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2.7995999999999999</v>
      </c>
      <c r="E41">
        <f>GT_NG!Q41</f>
        <v>8.0432925092566219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48.37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607.95158105499991</v>
      </c>
      <c r="P41" s="37">
        <v>33.74</v>
      </c>
      <c r="Q41" s="37">
        <v>0</v>
      </c>
      <c r="R41" s="39">
        <v>26.3</v>
      </c>
      <c r="S41" s="39">
        <v>0</v>
      </c>
      <c r="T41" s="38">
        <f>SUMPRODUCT(LTA!J41:AN41,LTA!J$101:AN$101,LTA!J$104:AN$104)</f>
        <v>183.26</v>
      </c>
      <c r="U41" s="38">
        <f>SUMPRODUCT(LTA!J41:AN41,LTA!J$102:AN$102,LTA!J$104:AN$104)</f>
        <v>59.680000000000007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-31</v>
      </c>
      <c r="AA41" s="76">
        <f>STOA!I41</f>
        <v>0</v>
      </c>
      <c r="AB41" s="76">
        <f>-STOA!O41</f>
        <v>0</v>
      </c>
      <c r="AC41">
        <f t="shared" si="0"/>
        <v>8.6142594674113155</v>
      </c>
      <c r="AD41">
        <f t="shared" si="1"/>
        <v>954.63021409684518</v>
      </c>
      <c r="AE41">
        <f>'IDT-1'!C41</f>
        <v>-108.58500000000001</v>
      </c>
      <c r="AF41" s="25"/>
      <c r="AG41">
        <f t="shared" si="2"/>
        <v>846.04521409684514</v>
      </c>
      <c r="AI41" s="35">
        <f>PXIL!I41</f>
        <v>0</v>
      </c>
      <c r="AJ41" s="35">
        <f>PXIL!O41</f>
        <v>0</v>
      </c>
      <c r="AK41" s="35">
        <f>RTM_IEX!I41</f>
        <v>24.1</v>
      </c>
      <c r="AL41" s="35">
        <f>RTM_IEX!O41</f>
        <v>0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2.7995999999999999</v>
      </c>
      <c r="E42">
        <f>GT_NG!Q42</f>
        <v>8.0432925092566219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48.37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599.46791422115462</v>
      </c>
      <c r="P42" s="37">
        <v>33.74</v>
      </c>
      <c r="Q42" s="37">
        <v>0</v>
      </c>
      <c r="R42" s="39">
        <v>26.3</v>
      </c>
      <c r="S42" s="39">
        <v>0</v>
      </c>
      <c r="T42" s="38">
        <f>SUMPRODUCT(LTA!J42:AN42,LTA!J$101:AN$101,LTA!J$104:AN$104)</f>
        <v>195.91</v>
      </c>
      <c r="U42" s="38">
        <f>SUMPRODUCT(LTA!J42:AN42,LTA!J$102:AN$102,LTA!J$104:AN$104)</f>
        <v>59.680000000000007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-21</v>
      </c>
      <c r="AA42" s="76">
        <f>STOA!I42</f>
        <v>0</v>
      </c>
      <c r="AB42" s="76">
        <f>-STOA!O42</f>
        <v>0</v>
      </c>
      <c r="AC42">
        <f t="shared" si="0"/>
        <v>8.3621050887581241</v>
      </c>
      <c r="AD42">
        <f t="shared" si="1"/>
        <v>944.94870164165297</v>
      </c>
      <c r="AE42">
        <f>'IDT-1'!C42</f>
        <v>-85</v>
      </c>
      <c r="AF42" s="25"/>
      <c r="AG42">
        <f t="shared" si="2"/>
        <v>859.94870164165297</v>
      </c>
      <c r="AI42" s="35">
        <f>PXIL!I42</f>
        <v>0</v>
      </c>
      <c r="AJ42" s="35">
        <f>PXIL!O42</f>
        <v>0</v>
      </c>
      <c r="AK42" s="35">
        <f>RTM_IEX!I42</f>
        <v>0</v>
      </c>
      <c r="AL42" s="35">
        <f>RTM_IEX!O42</f>
        <v>0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2.7995999999999999</v>
      </c>
      <c r="E43">
        <f>GT_NG!Q43</f>
        <v>8.0445617121078854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48.37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591.88702946287208</v>
      </c>
      <c r="P43" s="37">
        <v>33.74</v>
      </c>
      <c r="Q43" s="37">
        <v>0</v>
      </c>
      <c r="R43" s="39">
        <v>26.3</v>
      </c>
      <c r="S43" s="39">
        <v>0</v>
      </c>
      <c r="T43" s="38">
        <f>SUMPRODUCT(LTA!J43:AN43,LTA!J$101:AN$101,LTA!J$104:AN$104)</f>
        <v>208.97</v>
      </c>
      <c r="U43" s="38">
        <f>SUMPRODUCT(LTA!J43:AN43,LTA!J$102:AN$102,LTA!J$104:AN$104)</f>
        <v>59.680000000000007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-19.329999999999998</v>
      </c>
      <c r="AA43" s="76">
        <f>STOA!I43</f>
        <v>0</v>
      </c>
      <c r="AB43" s="76">
        <f>-STOA!O43</f>
        <v>0</v>
      </c>
      <c r="AC43">
        <f t="shared" si="0"/>
        <v>8.3939934846919382</v>
      </c>
      <c r="AD43">
        <f t="shared" si="1"/>
        <v>952.06719769028803</v>
      </c>
      <c r="AE43">
        <f>'IDT-1'!C43</f>
        <v>-70</v>
      </c>
      <c r="AF43" s="25"/>
      <c r="AG43">
        <f t="shared" si="2"/>
        <v>882.06719769028803</v>
      </c>
      <c r="AI43" s="35">
        <f>PXIL!I43</f>
        <v>0</v>
      </c>
      <c r="AJ43" s="35">
        <f>PXIL!O43</f>
        <v>0</v>
      </c>
      <c r="AK43" s="35">
        <f>RTM_IEX!I43</f>
        <v>0</v>
      </c>
      <c r="AL43" s="35">
        <f>RTM_IEX!O43</f>
        <v>0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2.7995999999999999</v>
      </c>
      <c r="E44">
        <f>GT_NG!Q44</f>
        <v>8.0445617121078854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48.37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592.06053333884097</v>
      </c>
      <c r="P44" s="37">
        <v>33.74</v>
      </c>
      <c r="Q44" s="37">
        <v>0</v>
      </c>
      <c r="R44" s="39">
        <v>26.3</v>
      </c>
      <c r="S44" s="39">
        <v>0</v>
      </c>
      <c r="T44" s="38">
        <f>SUMPRODUCT(LTA!J44:AN44,LTA!J$101:AN$101,LTA!J$104:AN$104)</f>
        <v>221.30999999999997</v>
      </c>
      <c r="U44" s="38">
        <f>SUMPRODUCT(LTA!J44:AN44,LTA!J$102:AN$102,LTA!J$104:AN$104)</f>
        <v>59.680000000000007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-18.78</v>
      </c>
      <c r="AA44" s="76">
        <f>STOA!I44</f>
        <v>0</v>
      </c>
      <c r="AB44" s="76">
        <f>-STOA!O44</f>
        <v>0</v>
      </c>
      <c r="AC44">
        <f t="shared" si="0"/>
        <v>8.4944477805013872</v>
      </c>
      <c r="AD44">
        <f t="shared" si="1"/>
        <v>965.03024727044749</v>
      </c>
      <c r="AE44">
        <f>'IDT-1'!C44</f>
        <v>-55</v>
      </c>
      <c r="AF44" s="25"/>
      <c r="AG44">
        <f t="shared" si="2"/>
        <v>910.03024727044749</v>
      </c>
      <c r="AI44" s="35">
        <f>PXIL!I44</f>
        <v>0</v>
      </c>
      <c r="AJ44" s="35">
        <f>PXIL!O44</f>
        <v>0</v>
      </c>
      <c r="AK44" s="35">
        <f>RTM_IEX!I44</f>
        <v>0</v>
      </c>
      <c r="AL44" s="35">
        <f>RTM_IEX!O44</f>
        <v>0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2.7995999999999999</v>
      </c>
      <c r="E45">
        <f>GT_NG!Q45</f>
        <v>8.0445617121078854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48.37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592.22061292382148</v>
      </c>
      <c r="P45" s="37">
        <v>33.74</v>
      </c>
      <c r="Q45" s="37">
        <v>0</v>
      </c>
      <c r="R45" s="39">
        <v>26.3</v>
      </c>
      <c r="S45" s="39">
        <v>0</v>
      </c>
      <c r="T45" s="38">
        <f>SUMPRODUCT(LTA!J45:AN45,LTA!J$101:AN$101,LTA!J$104:AN$104)</f>
        <v>238.26999999999998</v>
      </c>
      <c r="U45" s="38">
        <f>SUMPRODUCT(LTA!J45:AN45,LTA!J$102:AN$102,LTA!J$104:AN$104)</f>
        <v>59.680000000000007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-21</v>
      </c>
      <c r="AA45" s="76">
        <f>STOA!I45</f>
        <v>0</v>
      </c>
      <c r="AB45" s="76">
        <f>-STOA!O45</f>
        <v>0</v>
      </c>
      <c r="AC45">
        <f t="shared" si="0"/>
        <v>8.9366106240858141</v>
      </c>
      <c r="AD45">
        <f t="shared" si="1"/>
        <v>946.48816401184342</v>
      </c>
      <c r="AE45">
        <f>'IDT-1'!C45</f>
        <v>-45</v>
      </c>
      <c r="AF45" s="25"/>
      <c r="AG45">
        <f t="shared" si="2"/>
        <v>901.48816401184342</v>
      </c>
      <c r="AI45" s="35">
        <f>PXIL!I45</f>
        <v>0</v>
      </c>
      <c r="AJ45" s="35">
        <f>PXIL!O45</f>
        <v>0</v>
      </c>
      <c r="AK45" s="35">
        <f>RTM_IEX!I45</f>
        <v>0</v>
      </c>
      <c r="AL45" s="35">
        <f>RTM_IEX!O45</f>
        <v>-33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2.7995999999999999</v>
      </c>
      <c r="E46">
        <f>GT_NG!Q46</f>
        <v>8.0445617121078854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48.37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584.99959379295183</v>
      </c>
      <c r="P46" s="37">
        <v>33.74</v>
      </c>
      <c r="Q46" s="37">
        <v>0</v>
      </c>
      <c r="R46" s="39">
        <v>26.3</v>
      </c>
      <c r="S46" s="39">
        <v>0</v>
      </c>
      <c r="T46" s="38">
        <f>SUMPRODUCT(LTA!J46:AN46,LTA!J$101:AN$101,LTA!J$104:AN$104)</f>
        <v>244.01</v>
      </c>
      <c r="U46" s="38">
        <f>SUMPRODUCT(LTA!J46:AN46,LTA!J$102:AN$102,LTA!J$104:AN$104)</f>
        <v>59.680000000000007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-17.149999999999999</v>
      </c>
      <c r="AA46" s="76">
        <f>STOA!I46</f>
        <v>0</v>
      </c>
      <c r="AB46" s="76">
        <f>-STOA!O46</f>
        <v>0</v>
      </c>
      <c r="AC46">
        <f t="shared" si="0"/>
        <v>8.9084984215954659</v>
      </c>
      <c r="AD46">
        <f t="shared" si="1"/>
        <v>946.88525708346424</v>
      </c>
      <c r="AE46">
        <f>'IDT-1'!C46</f>
        <v>-35</v>
      </c>
      <c r="AF46" s="25"/>
      <c r="AG46">
        <f t="shared" si="2"/>
        <v>911.88525708346424</v>
      </c>
      <c r="AI46" s="35">
        <f>PXIL!I46</f>
        <v>0</v>
      </c>
      <c r="AJ46" s="35">
        <f>PXIL!O46</f>
        <v>0</v>
      </c>
      <c r="AK46" s="35">
        <f>RTM_IEX!I46</f>
        <v>0</v>
      </c>
      <c r="AL46" s="35">
        <f>RTM_IEX!O46</f>
        <v>-35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2.7995999999999999</v>
      </c>
      <c r="E47">
        <f>GT_NG!Q47</f>
        <v>7.8199215212798059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48.37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560.1592325819654</v>
      </c>
      <c r="P47" s="37">
        <v>33.74</v>
      </c>
      <c r="Q47" s="37">
        <v>0</v>
      </c>
      <c r="R47" s="39">
        <v>26.3</v>
      </c>
      <c r="S47" s="39">
        <v>0</v>
      </c>
      <c r="T47" s="38">
        <f>SUMPRODUCT(LTA!J47:AN47,LTA!J$101:AN$101,LTA!J$104:AN$104)</f>
        <v>242.64</v>
      </c>
      <c r="U47" s="38">
        <f>SUMPRODUCT(LTA!J47:AN47,LTA!J$102:AN$102,LTA!J$104:AN$104)</f>
        <v>59.680000000000007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-16</v>
      </c>
      <c r="AA47" s="76">
        <f>STOA!I47</f>
        <v>0</v>
      </c>
      <c r="AB47" s="76">
        <f>-STOA!O47</f>
        <v>0</v>
      </c>
      <c r="AC47">
        <f t="shared" si="0"/>
        <v>8.5750486857379311</v>
      </c>
      <c r="AD47">
        <f t="shared" si="1"/>
        <v>933.93370541750721</v>
      </c>
      <c r="AE47">
        <f>'IDT-1'!C47</f>
        <v>-20</v>
      </c>
      <c r="AF47" s="25"/>
      <c r="AG47">
        <f t="shared" si="2"/>
        <v>913.93370541750721</v>
      </c>
      <c r="AI47" s="35">
        <f>PXIL!I47</f>
        <v>0</v>
      </c>
      <c r="AJ47" s="35">
        <f>PXIL!O47</f>
        <v>0</v>
      </c>
      <c r="AK47" s="35">
        <f>RTM_IEX!I47</f>
        <v>0</v>
      </c>
      <c r="AL47" s="35">
        <f>RTM_IEX!O47</f>
        <v>-23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2.7995999999999999</v>
      </c>
      <c r="E48">
        <f>GT_NG!Q48</f>
        <v>7.5828669154228843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48.37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560.2792325819654</v>
      </c>
      <c r="P48" s="37">
        <v>33.74</v>
      </c>
      <c r="Q48" s="37">
        <v>0</v>
      </c>
      <c r="R48" s="39">
        <v>26.3</v>
      </c>
      <c r="S48" s="39">
        <v>0</v>
      </c>
      <c r="T48" s="38">
        <f>SUMPRODUCT(LTA!J48:AN48,LTA!J$101:AN$101,LTA!J$104:AN$104)</f>
        <v>244.26</v>
      </c>
      <c r="U48" s="38">
        <f>SUMPRODUCT(LTA!J48:AN48,LTA!J$102:AN$102,LTA!J$104:AN$104)</f>
        <v>59.680000000000007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-16</v>
      </c>
      <c r="AA48" s="76">
        <f>STOA!I48</f>
        <v>0</v>
      </c>
      <c r="AB48" s="76">
        <f>-STOA!O48</f>
        <v>0</v>
      </c>
      <c r="AC48">
        <f t="shared" si="0"/>
        <v>8.6300292156731793</v>
      </c>
      <c r="AD48">
        <f t="shared" si="1"/>
        <v>930.38167028171506</v>
      </c>
      <c r="AE48">
        <f>'IDT-1'!C48</f>
        <v>-5</v>
      </c>
      <c r="AF48" s="25"/>
      <c r="AG48">
        <f t="shared" si="2"/>
        <v>925.38167028171506</v>
      </c>
      <c r="AI48" s="35">
        <f>PXIL!I48</f>
        <v>0</v>
      </c>
      <c r="AJ48" s="35">
        <f>PXIL!O48</f>
        <v>0</v>
      </c>
      <c r="AK48" s="35">
        <f>RTM_IEX!I48</f>
        <v>0</v>
      </c>
      <c r="AL48" s="35">
        <f>RTM_IEX!O48</f>
        <v>-28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2.7995999999999999</v>
      </c>
      <c r="E49">
        <f>GT_NG!Q49</f>
        <v>7.5828669154228843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48.37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560.2792325819654</v>
      </c>
      <c r="P49" s="37">
        <v>33.74</v>
      </c>
      <c r="Q49" s="37">
        <v>0</v>
      </c>
      <c r="R49" s="39">
        <v>26.3</v>
      </c>
      <c r="S49" s="39">
        <v>0</v>
      </c>
      <c r="T49" s="38">
        <f>SUMPRODUCT(LTA!J49:AN49,LTA!J$101:AN$101,LTA!J$104:AN$104)</f>
        <v>245.26</v>
      </c>
      <c r="U49" s="38">
        <f>SUMPRODUCT(LTA!J49:AN49,LTA!J$102:AN$102,LTA!J$104:AN$104)</f>
        <v>59.680000000000007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-16</v>
      </c>
      <c r="AA49" s="76">
        <f>STOA!I49</f>
        <v>0</v>
      </c>
      <c r="AB49" s="76">
        <f>-STOA!O49</f>
        <v>0</v>
      </c>
      <c r="AC49">
        <f t="shared" si="0"/>
        <v>8.6130157424985114</v>
      </c>
      <c r="AD49">
        <f t="shared" si="1"/>
        <v>934.3986837548897</v>
      </c>
      <c r="AE49">
        <f>'IDT-1'!C49</f>
        <v>0</v>
      </c>
      <c r="AF49" s="25"/>
      <c r="AG49">
        <f t="shared" si="2"/>
        <v>934.3986837548897</v>
      </c>
      <c r="AI49" s="35">
        <f>PXIL!I49</f>
        <v>0</v>
      </c>
      <c r="AJ49" s="35">
        <f>PXIL!O49</f>
        <v>0</v>
      </c>
      <c r="AK49" s="35">
        <f>RTM_IEX!I49</f>
        <v>0</v>
      </c>
      <c r="AL49" s="35">
        <f>RTM_IEX!O49</f>
        <v>-25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2.7995999999999999</v>
      </c>
      <c r="E50">
        <f>GT_NG!Q50</f>
        <v>7.5828669154228843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48.37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559.88803472482255</v>
      </c>
      <c r="P50" s="37">
        <v>33.74</v>
      </c>
      <c r="Q50" s="37">
        <v>0</v>
      </c>
      <c r="R50" s="39">
        <v>26.3</v>
      </c>
      <c r="S50" s="39">
        <v>0</v>
      </c>
      <c r="T50" s="38">
        <f>SUMPRODUCT(LTA!J50:AN50,LTA!J$101:AN$101,LTA!J$104:AN$104)</f>
        <v>245.26</v>
      </c>
      <c r="U50" s="38">
        <f>SUMPRODUCT(LTA!J50:AN50,LTA!J$102:AN$102,LTA!J$104:AN$104)</f>
        <v>59.680000000000007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-6</v>
      </c>
      <c r="AA50" s="76">
        <f>STOA!I50</f>
        <v>0</v>
      </c>
      <c r="AB50" s="76">
        <f>-STOA!O50</f>
        <v>0</v>
      </c>
      <c r="AC50">
        <f t="shared" si="0"/>
        <v>8.5927873650487339</v>
      </c>
      <c r="AD50">
        <f t="shared" si="1"/>
        <v>936.02771427519679</v>
      </c>
      <c r="AE50">
        <f>'IDT-1'!C50</f>
        <v>0</v>
      </c>
      <c r="AF50" s="25"/>
      <c r="AG50">
        <f t="shared" si="2"/>
        <v>936.02771427519679</v>
      </c>
      <c r="AI50" s="35">
        <f>PXIL!I50</f>
        <v>0</v>
      </c>
      <c r="AJ50" s="35">
        <f>PXIL!O50</f>
        <v>0</v>
      </c>
      <c r="AK50" s="35">
        <f>RTM_IEX!I50</f>
        <v>0</v>
      </c>
      <c r="AL50" s="35">
        <f>RTM_IEX!O50</f>
        <v>-33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2.7995999999999999</v>
      </c>
      <c r="E51">
        <f>GT_NG!Q51</f>
        <v>7.5828669154228843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48.37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574.50768161579731</v>
      </c>
      <c r="P51" s="37">
        <v>33.74</v>
      </c>
      <c r="Q51" s="37">
        <v>0</v>
      </c>
      <c r="R51" s="39">
        <v>26.3</v>
      </c>
      <c r="S51" s="39">
        <v>0</v>
      </c>
      <c r="T51" s="38">
        <f>SUMPRODUCT(LTA!J51:AN51,LTA!J$101:AN$101,LTA!J$104:AN$104)</f>
        <v>245.26</v>
      </c>
      <c r="U51" s="38">
        <f>SUMPRODUCT(LTA!J51:AN51,LTA!J$102:AN$102,LTA!J$104:AN$104)</f>
        <v>59.680000000000007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-6</v>
      </c>
      <c r="AA51" s="76">
        <f>STOA!I51</f>
        <v>0</v>
      </c>
      <c r="AB51" s="76">
        <f>-STOA!O51</f>
        <v>0</v>
      </c>
      <c r="AC51">
        <f t="shared" si="0"/>
        <v>8.647823137133809</v>
      </c>
      <c r="AD51">
        <f t="shared" si="1"/>
        <v>958.5923253940864</v>
      </c>
      <c r="AE51">
        <f>'IDT-1'!C51</f>
        <v>0</v>
      </c>
      <c r="AF51" s="25"/>
      <c r="AG51">
        <f t="shared" si="2"/>
        <v>958.5923253940864</v>
      </c>
      <c r="AI51" s="35">
        <f>PXIL!I51</f>
        <v>0</v>
      </c>
      <c r="AJ51" s="35">
        <f>PXIL!O51</f>
        <v>0</v>
      </c>
      <c r="AK51" s="35">
        <f>RTM_IEX!I51</f>
        <v>0</v>
      </c>
      <c r="AL51" s="35">
        <f>RTM_IEX!O51</f>
        <v>-25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2.7995999999999999</v>
      </c>
      <c r="E52">
        <f>GT_NG!Q52</f>
        <v>7.5828669154228843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48.37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564.63562161579728</v>
      </c>
      <c r="P52" s="37">
        <v>33.74</v>
      </c>
      <c r="Q52" s="37">
        <v>0</v>
      </c>
      <c r="R52" s="39">
        <v>26.3</v>
      </c>
      <c r="S52" s="39">
        <v>0</v>
      </c>
      <c r="T52" s="38">
        <f>SUMPRODUCT(LTA!J52:AN52,LTA!J$101:AN$101,LTA!J$104:AN$104)</f>
        <v>245.26</v>
      </c>
      <c r="U52" s="38">
        <f>SUMPRODUCT(LTA!J52:AN52,LTA!J$102:AN$102,LTA!J$104:AN$104)</f>
        <v>59.680000000000007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-1</v>
      </c>
      <c r="AA52" s="76">
        <f>STOA!I52</f>
        <v>0</v>
      </c>
      <c r="AB52" s="76">
        <f>-STOA!O52</f>
        <v>0</v>
      </c>
      <c r="AC52">
        <f t="shared" si="0"/>
        <v>8.5394843599591432</v>
      </c>
      <c r="AD52">
        <f t="shared" si="1"/>
        <v>951.82860417126096</v>
      </c>
      <c r="AE52">
        <f>'IDT-1'!C52</f>
        <v>0</v>
      </c>
      <c r="AF52" s="25"/>
      <c r="AG52">
        <f t="shared" si="2"/>
        <v>951.82860417126096</v>
      </c>
      <c r="AI52" s="35">
        <f>PXIL!I52</f>
        <v>0</v>
      </c>
      <c r="AJ52" s="35">
        <f>PXIL!O52</f>
        <v>0</v>
      </c>
      <c r="AK52" s="35">
        <f>RTM_IEX!I52</f>
        <v>0</v>
      </c>
      <c r="AL52" s="35">
        <f>RTM_IEX!O52</f>
        <v>-27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2.7995999999999999</v>
      </c>
      <c r="E53">
        <f>GT_NG!Q53</f>
        <v>7.5828669154228843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57.597750087887192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561.44591366399004</v>
      </c>
      <c r="P53" s="37">
        <v>33.74</v>
      </c>
      <c r="Q53" s="37">
        <v>0</v>
      </c>
      <c r="R53" s="39">
        <v>26.3</v>
      </c>
      <c r="S53" s="39">
        <v>0</v>
      </c>
      <c r="T53" s="38">
        <f>SUMPRODUCT(LTA!J53:AN53,LTA!J$101:AN$101,LTA!J$104:AN$104)</f>
        <v>245.26</v>
      </c>
      <c r="U53" s="38">
        <f>SUMPRODUCT(LTA!J53:AN53,LTA!J$102:AN$102,LTA!J$104:AN$104)</f>
        <v>59.680000000000007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-1</v>
      </c>
      <c r="AA53" s="76">
        <f>STOA!I53</f>
        <v>0</v>
      </c>
      <c r="AB53" s="76">
        <f>-STOA!O53</f>
        <v>0</v>
      </c>
      <c r="AC53">
        <f t="shared" si="0"/>
        <v>8.5902039139022133</v>
      </c>
      <c r="AD53">
        <f t="shared" si="1"/>
        <v>957.81592675339778</v>
      </c>
      <c r="AE53">
        <f>'IDT-1'!C53</f>
        <v>0</v>
      </c>
      <c r="AF53" s="25"/>
      <c r="AG53">
        <f t="shared" si="2"/>
        <v>957.81592675339778</v>
      </c>
      <c r="AI53" s="35">
        <f>PXIL!I53</f>
        <v>0</v>
      </c>
      <c r="AJ53" s="35">
        <f>PXIL!O53</f>
        <v>0</v>
      </c>
      <c r="AK53" s="35">
        <f>RTM_IEX!I53</f>
        <v>0</v>
      </c>
      <c r="AL53" s="35">
        <f>RTM_IEX!O53</f>
        <v>-27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2.7995999999999999</v>
      </c>
      <c r="E54">
        <f>GT_NG!Q54</f>
        <v>7.5828669154228843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57.597750087887192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561.46877366398996</v>
      </c>
      <c r="P54" s="37">
        <v>33.74</v>
      </c>
      <c r="Q54" s="37">
        <v>0</v>
      </c>
      <c r="R54" s="39">
        <v>26.3</v>
      </c>
      <c r="S54" s="39">
        <v>0</v>
      </c>
      <c r="T54" s="38">
        <f>SUMPRODUCT(LTA!J54:AN54,LTA!J$101:AN$101,LTA!J$104:AN$104)</f>
        <v>245.26</v>
      </c>
      <c r="U54" s="38">
        <f>SUMPRODUCT(LTA!J54:AN54,LTA!J$102:AN$102,LTA!J$104:AN$104)</f>
        <v>59.680000000000007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-6</v>
      </c>
      <c r="AA54" s="76">
        <f>STOA!I54</f>
        <v>0</v>
      </c>
      <c r="AB54" s="76">
        <f>-STOA!O54</f>
        <v>0</v>
      </c>
      <c r="AC54">
        <f t="shared" si="0"/>
        <v>8.6158094110768797</v>
      </c>
      <c r="AD54">
        <f t="shared" si="1"/>
        <v>954.81318125622317</v>
      </c>
      <c r="AE54">
        <f>'IDT-1'!C54</f>
        <v>0</v>
      </c>
      <c r="AF54" s="25"/>
      <c r="AG54">
        <f t="shared" si="2"/>
        <v>954.81318125622317</v>
      </c>
      <c r="AI54" s="35">
        <f>PXIL!I54</f>
        <v>0</v>
      </c>
      <c r="AJ54" s="35">
        <f>PXIL!O54</f>
        <v>0</v>
      </c>
      <c r="AK54" s="35">
        <f>RTM_IEX!I54</f>
        <v>0</v>
      </c>
      <c r="AL54" s="35">
        <f>RTM_IEX!O54</f>
        <v>-25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2.7995999999999999</v>
      </c>
      <c r="E55">
        <f>GT_NG!Q55</f>
        <v>7.5828669154228843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57.597750087887192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562.2002472871784</v>
      </c>
      <c r="P55" s="37">
        <v>33.74</v>
      </c>
      <c r="Q55" s="37">
        <v>0</v>
      </c>
      <c r="R55" s="39">
        <v>26.3</v>
      </c>
      <c r="S55" s="39">
        <v>0</v>
      </c>
      <c r="T55" s="38">
        <f>SUMPRODUCT(LTA!J55:AN55,LTA!J$101:AN$101,LTA!J$104:AN$104)</f>
        <v>244.26</v>
      </c>
      <c r="U55" s="38">
        <f>SUMPRODUCT(LTA!J55:AN55,LTA!J$102:AN$102,LTA!J$104:AN$104)</f>
        <v>59.680000000000007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0</v>
      </c>
      <c r="AA55" s="76">
        <f>STOA!I55</f>
        <v>0</v>
      </c>
      <c r="AB55" s="76">
        <f>-STOA!O55</f>
        <v>0</v>
      </c>
      <c r="AC55">
        <f t="shared" si="0"/>
        <v>8.6728518935858858</v>
      </c>
      <c r="AD55">
        <f t="shared" si="1"/>
        <v>947.48761239690248</v>
      </c>
      <c r="AE55">
        <f>'IDT-1'!C55</f>
        <v>0</v>
      </c>
      <c r="AF55" s="25"/>
      <c r="AG55">
        <f t="shared" si="2"/>
        <v>947.48761239690248</v>
      </c>
      <c r="AI55" s="35">
        <f>PXIL!I55</f>
        <v>0</v>
      </c>
      <c r="AJ55" s="35">
        <f>PXIL!O55</f>
        <v>0</v>
      </c>
      <c r="AK55" s="35">
        <f>RTM_IEX!I55</f>
        <v>0</v>
      </c>
      <c r="AL55" s="35">
        <f>RTM_IEX!O55</f>
        <v>-38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2.7995999999999999</v>
      </c>
      <c r="E56">
        <f>GT_NG!Q56</f>
        <v>7.3481719050673515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57.597750087887192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562.22818728717846</v>
      </c>
      <c r="P56" s="37">
        <v>33.74</v>
      </c>
      <c r="Q56" s="37">
        <v>0</v>
      </c>
      <c r="R56" s="39">
        <v>26.3</v>
      </c>
      <c r="S56" s="39">
        <v>0</v>
      </c>
      <c r="T56" s="38">
        <f>SUMPRODUCT(LTA!J56:AN56,LTA!J$101:AN$101,LTA!J$104:AN$104)</f>
        <v>243.26</v>
      </c>
      <c r="U56" s="38">
        <f>SUMPRODUCT(LTA!J56:AN56,LTA!J$102:AN$102,LTA!J$104:AN$104)</f>
        <v>59.680000000000007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0</v>
      </c>
      <c r="AA56" s="76">
        <f>STOA!I56</f>
        <v>0</v>
      </c>
      <c r="AB56" s="76">
        <f>-STOA!O56</f>
        <v>0</v>
      </c>
      <c r="AC56">
        <f t="shared" si="0"/>
        <v>8.6965997823984562</v>
      </c>
      <c r="AD56">
        <f t="shared" si="1"/>
        <v>942.2571094977344</v>
      </c>
      <c r="AE56">
        <f>'IDT-1'!C56</f>
        <v>-5</v>
      </c>
      <c r="AF56" s="25"/>
      <c r="AG56">
        <f t="shared" si="2"/>
        <v>937.2571094977344</v>
      </c>
      <c r="AI56" s="35">
        <f>PXIL!I56</f>
        <v>0</v>
      </c>
      <c r="AJ56" s="35">
        <f>PXIL!O56</f>
        <v>0</v>
      </c>
      <c r="AK56" s="35">
        <f>RTM_IEX!I56</f>
        <v>0</v>
      </c>
      <c r="AL56" s="35">
        <f>RTM_IEX!O56</f>
        <v>-42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2.7995999999999999</v>
      </c>
      <c r="E57">
        <f>GT_NG!Q57</f>
        <v>7.3481719050673515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57.597750087887192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557.37101915542189</v>
      </c>
      <c r="P57" s="37">
        <v>33.74</v>
      </c>
      <c r="Q57" s="37">
        <v>0</v>
      </c>
      <c r="R57" s="39">
        <v>26.3</v>
      </c>
      <c r="S57" s="39">
        <v>0</v>
      </c>
      <c r="T57" s="38">
        <f>SUMPRODUCT(LTA!J57:AN57,LTA!J$101:AN$101,LTA!J$104:AN$104)</f>
        <v>240.26</v>
      </c>
      <c r="U57" s="38">
        <f>SUMPRODUCT(LTA!J57:AN57,LTA!J$102:AN$102,LTA!J$104:AN$104)</f>
        <v>59.680000000000007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-16</v>
      </c>
      <c r="AA57" s="76">
        <f>STOA!I57</f>
        <v>0</v>
      </c>
      <c r="AB57" s="76">
        <f>-STOA!O57</f>
        <v>0</v>
      </c>
      <c r="AC57">
        <f t="shared" si="0"/>
        <v>8.5120033619432558</v>
      </c>
      <c r="AD57">
        <f t="shared" si="1"/>
        <v>948.5845377864332</v>
      </c>
      <c r="AE57">
        <f>'IDT-1'!C57</f>
        <v>-15</v>
      </c>
      <c r="AF57" s="25"/>
      <c r="AG57">
        <f t="shared" si="2"/>
        <v>933.5845377864332</v>
      </c>
      <c r="AI57" s="35">
        <f>PXIL!I57</f>
        <v>0</v>
      </c>
      <c r="AJ57" s="35">
        <f>PXIL!O57</f>
        <v>0</v>
      </c>
      <c r="AK57" s="35">
        <f>RTM_IEX!I57</f>
        <v>0</v>
      </c>
      <c r="AL57" s="35">
        <f>RTM_IEX!O57</f>
        <v>-12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2.7995999999999999</v>
      </c>
      <c r="E58">
        <f>GT_NG!Q58</f>
        <v>7.3481719050673515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57.597750087887192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557.39641915542188</v>
      </c>
      <c r="P58" s="37">
        <v>33.74</v>
      </c>
      <c r="Q58" s="37">
        <v>0</v>
      </c>
      <c r="R58" s="39">
        <v>26.3</v>
      </c>
      <c r="S58" s="39">
        <v>0</v>
      </c>
      <c r="T58" s="38">
        <f>SUMPRODUCT(LTA!J58:AN58,LTA!J$101:AN$101,LTA!J$104:AN$104)</f>
        <v>236.51</v>
      </c>
      <c r="U58" s="38">
        <f>SUMPRODUCT(LTA!J58:AN58,LTA!J$102:AN$102,LTA!J$104:AN$104)</f>
        <v>59.680000000000007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-16</v>
      </c>
      <c r="AA58" s="76">
        <f>STOA!I58</f>
        <v>0</v>
      </c>
      <c r="AB58" s="76">
        <f>-STOA!O58</f>
        <v>0</v>
      </c>
      <c r="AC58">
        <f t="shared" si="0"/>
        <v>8.4637744064934779</v>
      </c>
      <c r="AD58">
        <f t="shared" si="1"/>
        <v>946.90816674188295</v>
      </c>
      <c r="AE58">
        <f>'IDT-1'!C58</f>
        <v>-10</v>
      </c>
      <c r="AF58" s="25"/>
      <c r="AG58">
        <f t="shared" si="2"/>
        <v>936.90816674188295</v>
      </c>
      <c r="AI58" s="35">
        <f>PXIL!I58</f>
        <v>0</v>
      </c>
      <c r="AJ58" s="35">
        <f>PXIL!O58</f>
        <v>0</v>
      </c>
      <c r="AK58" s="35">
        <f>RTM_IEX!I58</f>
        <v>0</v>
      </c>
      <c r="AL58" s="35">
        <f>RTM_IEX!O58</f>
        <v>-10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2.7995999999999999</v>
      </c>
      <c r="E59">
        <f>GT_NG!Q59</f>
        <v>7.3481719050673515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57.597750087887192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554.72704309379571</v>
      </c>
      <c r="P59" s="37">
        <v>32.758087007299267</v>
      </c>
      <c r="Q59" s="37">
        <v>0</v>
      </c>
      <c r="R59" s="39">
        <v>26.3</v>
      </c>
      <c r="S59" s="39">
        <v>0</v>
      </c>
      <c r="T59" s="38">
        <f>SUMPRODUCT(LTA!J59:AN59,LTA!J$101:AN$101,LTA!J$104:AN$104)</f>
        <v>230.01999999999998</v>
      </c>
      <c r="U59" s="38">
        <f>SUMPRODUCT(LTA!J59:AN59,LTA!J$102:AN$102,LTA!J$104:AN$104)</f>
        <v>59.680000000000007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-6</v>
      </c>
      <c r="AA59" s="76">
        <f>STOA!I59</f>
        <v>0</v>
      </c>
      <c r="AB59" s="76">
        <f>-STOA!O59</f>
        <v>0</v>
      </c>
      <c r="AC59">
        <f t="shared" si="0"/>
        <v>8.2938760011882398</v>
      </c>
      <c r="AD59">
        <f t="shared" si="1"/>
        <v>946.93677609286124</v>
      </c>
      <c r="AE59">
        <f>'IDT-1'!C59</f>
        <v>-1</v>
      </c>
      <c r="AF59" s="25"/>
      <c r="AG59">
        <f t="shared" si="2"/>
        <v>945.93677609286124</v>
      </c>
      <c r="AI59" s="35">
        <f>PXIL!I59</f>
        <v>0</v>
      </c>
      <c r="AJ59" s="35">
        <f>PXIL!O59</f>
        <v>0</v>
      </c>
      <c r="AK59" s="35">
        <f>RTM_IEX!I59</f>
        <v>0</v>
      </c>
      <c r="AL59" s="35">
        <f>RTM_IEX!O59</f>
        <v>-10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2.7995999999999999</v>
      </c>
      <c r="E60">
        <f>GT_NG!Q60</f>
        <v>7.3481719050673515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57.597750087887192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562.44720309379579</v>
      </c>
      <c r="P60" s="37">
        <v>32.758087007299267</v>
      </c>
      <c r="Q60" s="37">
        <v>0</v>
      </c>
      <c r="R60" s="39">
        <v>26.3</v>
      </c>
      <c r="S60" s="39">
        <v>0</v>
      </c>
      <c r="T60" s="38">
        <f>SUMPRODUCT(LTA!J60:AN60,LTA!J$101:AN$101,LTA!J$104:AN$104)</f>
        <v>225.54999999999998</v>
      </c>
      <c r="U60" s="38">
        <f>SUMPRODUCT(LTA!J60:AN60,LTA!J$102:AN$102,LTA!J$104:AN$104)</f>
        <v>59.680000000000007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0</v>
      </c>
      <c r="AA60" s="76">
        <f>STOA!I60</f>
        <v>0</v>
      </c>
      <c r="AB60" s="76">
        <f>-STOA!O60</f>
        <v>0</v>
      </c>
      <c r="AC60">
        <f t="shared" si="0"/>
        <v>8.2703503988389055</v>
      </c>
      <c r="AD60">
        <f t="shared" si="1"/>
        <v>956.2104616952106</v>
      </c>
      <c r="AE60">
        <f>'IDT-1'!C60</f>
        <v>0</v>
      </c>
      <c r="AF60" s="25"/>
      <c r="AG60">
        <f t="shared" si="2"/>
        <v>956.2104616952106</v>
      </c>
      <c r="AI60" s="35">
        <f>PXIL!I60</f>
        <v>0</v>
      </c>
      <c r="AJ60" s="35">
        <f>PXIL!O60</f>
        <v>0</v>
      </c>
      <c r="AK60" s="35">
        <f>RTM_IEX!I60</f>
        <v>0</v>
      </c>
      <c r="AL60" s="35">
        <f>RTM_IEX!O60</f>
        <v>-10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2.7995999999999999</v>
      </c>
      <c r="E61">
        <f>GT_NG!Q61</f>
        <v>7.3481719050673515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48.37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576.45544756830202</v>
      </c>
      <c r="P61" s="37">
        <v>31.808550467076781</v>
      </c>
      <c r="Q61" s="37">
        <v>0</v>
      </c>
      <c r="R61" s="39">
        <v>26.3</v>
      </c>
      <c r="S61" s="39">
        <v>0</v>
      </c>
      <c r="T61" s="38">
        <f>SUMPRODUCT(LTA!J61:AN61,LTA!J$101:AN$101,LTA!J$104:AN$104)</f>
        <v>213.89</v>
      </c>
      <c r="U61" s="38">
        <f>SUMPRODUCT(LTA!J61:AN61,LTA!J$102:AN$102,LTA!J$104:AN$104)</f>
        <v>57.769999999999996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0</v>
      </c>
      <c r="AA61" s="76">
        <f>STOA!I61</f>
        <v>0</v>
      </c>
      <c r="AB61" s="76">
        <f>-STOA!O61</f>
        <v>0</v>
      </c>
      <c r="AC61">
        <f t="shared" si="0"/>
        <v>8.1885424447486379</v>
      </c>
      <c r="AD61">
        <f t="shared" si="1"/>
        <v>946.55322749569734</v>
      </c>
      <c r="AE61">
        <f>'IDT-1'!C61</f>
        <v>0</v>
      </c>
      <c r="AF61" s="25"/>
      <c r="AG61">
        <f t="shared" si="2"/>
        <v>946.55322749569734</v>
      </c>
      <c r="AI61" s="35">
        <f>PXIL!I61</f>
        <v>0</v>
      </c>
      <c r="AJ61" s="35">
        <f>PXIL!O61</f>
        <v>0</v>
      </c>
      <c r="AK61" s="35">
        <f>RTM_IEX!I61</f>
        <v>0</v>
      </c>
      <c r="AL61" s="35">
        <f>RTM_IEX!O61</f>
        <v>-10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2.7995999999999999</v>
      </c>
      <c r="E62">
        <f>GT_NG!Q62</f>
        <v>7.3481719050673515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48.37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576.43512756830194</v>
      </c>
      <c r="P62" s="37">
        <v>40.488268622252626</v>
      </c>
      <c r="Q62" s="37">
        <v>0</v>
      </c>
      <c r="R62" s="39">
        <v>26.3</v>
      </c>
      <c r="S62" s="39">
        <v>0</v>
      </c>
      <c r="T62" s="38">
        <f>SUMPRODUCT(LTA!J62:AN62,LTA!J$101:AN$101,LTA!J$104:AN$104)</f>
        <v>202.28</v>
      </c>
      <c r="U62" s="38">
        <f>SUMPRODUCT(LTA!J62:AN62,LTA!J$102:AN$102,LTA!J$104:AN$104)</f>
        <v>57.75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0</v>
      </c>
      <c r="AA62" s="76">
        <f>STOA!I62</f>
        <v>0</v>
      </c>
      <c r="AB62" s="76">
        <f>-STOA!O62</f>
        <v>0</v>
      </c>
      <c r="AC62">
        <f t="shared" si="0"/>
        <v>8.1297047583525561</v>
      </c>
      <c r="AD62">
        <f t="shared" si="1"/>
        <v>947.64146333726922</v>
      </c>
      <c r="AE62">
        <f>'IDT-1'!C62</f>
        <v>0</v>
      </c>
      <c r="AF62" s="25"/>
      <c r="AG62">
        <f t="shared" si="2"/>
        <v>947.64146333726922</v>
      </c>
      <c r="AI62" s="35">
        <f>PXIL!I62</f>
        <v>0</v>
      </c>
      <c r="AJ62" s="35">
        <f>PXIL!O62</f>
        <v>0</v>
      </c>
      <c r="AK62" s="35">
        <f>RTM_IEX!I62</f>
        <v>0</v>
      </c>
      <c r="AL62" s="35">
        <f>RTM_IEX!O62</f>
        <v>-6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2.7995999999999999</v>
      </c>
      <c r="E63">
        <f>GT_NG!Q63</f>
        <v>7.3481719050673515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48.37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584.6021815691895</v>
      </c>
      <c r="P63" s="37">
        <v>52.055757822685784</v>
      </c>
      <c r="Q63" s="37">
        <v>0</v>
      </c>
      <c r="R63" s="39">
        <v>26.3</v>
      </c>
      <c r="S63" s="39">
        <v>0</v>
      </c>
      <c r="T63" s="38">
        <f>SUMPRODUCT(LTA!J63:AN63,LTA!J$101:AN$101,LTA!J$104:AN$104)</f>
        <v>189.23000000000002</v>
      </c>
      <c r="U63" s="38">
        <f>SUMPRODUCT(LTA!J63:AN63,LTA!J$102:AN$102,LTA!J$104:AN$104)</f>
        <v>57.75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0</v>
      </c>
      <c r="AA63" s="76">
        <f>STOA!I63</f>
        <v>0</v>
      </c>
      <c r="AB63" s="76">
        <f>-STOA!O63</f>
        <v>0</v>
      </c>
      <c r="AC63">
        <f t="shared" si="0"/>
        <v>8.1350279748943173</v>
      </c>
      <c r="AD63">
        <f t="shared" si="1"/>
        <v>960.32068332204824</v>
      </c>
      <c r="AE63">
        <f>'IDT-1'!C63</f>
        <v>0</v>
      </c>
      <c r="AF63" s="25"/>
      <c r="AG63">
        <f t="shared" si="2"/>
        <v>960.32068332204824</v>
      </c>
      <c r="AI63" s="35">
        <f>PXIL!I63</f>
        <v>0</v>
      </c>
      <c r="AJ63" s="35">
        <f>PXIL!O63</f>
        <v>0</v>
      </c>
      <c r="AK63" s="35">
        <f>RTM_IEX!I63</f>
        <v>0</v>
      </c>
      <c r="AL63" s="35">
        <f>RTM_IEX!O63</f>
        <v>0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2.7995999999999999</v>
      </c>
      <c r="E64">
        <f>GT_NG!Q64</f>
        <v>7.3481719050673515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48.37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584.11091517271848</v>
      </c>
      <c r="P64" s="37">
        <v>64.58749612343</v>
      </c>
      <c r="Q64" s="37">
        <v>0</v>
      </c>
      <c r="R64" s="39">
        <v>26.3</v>
      </c>
      <c r="S64" s="39">
        <v>0</v>
      </c>
      <c r="T64" s="38">
        <f>SUMPRODUCT(LTA!J64:AN64,LTA!J$101:AN$101,LTA!J$104:AN$104)</f>
        <v>175.41</v>
      </c>
      <c r="U64" s="38">
        <f>SUMPRODUCT(LTA!J64:AN64,LTA!J$102:AN$102,LTA!J$104:AN$104)</f>
        <v>57.75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0</v>
      </c>
      <c r="AA64" s="76">
        <f>STOA!I64</f>
        <v>0</v>
      </c>
      <c r="AB64" s="76">
        <f>-STOA!O64</f>
        <v>0</v>
      </c>
      <c r="AC64">
        <f t="shared" si="0"/>
        <v>8.1200799388902123</v>
      </c>
      <c r="AD64">
        <f t="shared" si="1"/>
        <v>958.55610326232556</v>
      </c>
      <c r="AE64">
        <f>'IDT-1'!C64</f>
        <v>0</v>
      </c>
      <c r="AF64" s="25"/>
      <c r="AG64">
        <f t="shared" si="2"/>
        <v>958.55610326232556</v>
      </c>
      <c r="AI64" s="35">
        <f>PXIL!I64</f>
        <v>0</v>
      </c>
      <c r="AJ64" s="35">
        <f>PXIL!O64</f>
        <v>0</v>
      </c>
      <c r="AK64" s="35">
        <f>RTM_IEX!I64</f>
        <v>0</v>
      </c>
      <c r="AL64" s="35">
        <f>RTM_IEX!O64</f>
        <v>0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4.6659999999999995</v>
      </c>
      <c r="E65">
        <f>GT_NG!Q65</f>
        <v>7.3481719050673515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48.37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584.28979517271853</v>
      </c>
      <c r="P65" s="37">
        <v>68.367387865821044</v>
      </c>
      <c r="Q65" s="37">
        <v>0</v>
      </c>
      <c r="R65" s="39">
        <v>26.3</v>
      </c>
      <c r="S65" s="39">
        <v>0</v>
      </c>
      <c r="T65" s="38">
        <f>SUMPRODUCT(LTA!J65:AN65,LTA!J$101:AN$101,LTA!J$104:AN$104)</f>
        <v>158.68</v>
      </c>
      <c r="U65" s="38">
        <f>SUMPRODUCT(LTA!J65:AN65,LTA!J$102:AN$102,LTA!J$104:AN$104)</f>
        <v>76.069999999999993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0</v>
      </c>
      <c r="AA65" s="76">
        <f>STOA!I65</f>
        <v>0</v>
      </c>
      <c r="AB65" s="76">
        <f>-STOA!O65</f>
        <v>0</v>
      </c>
      <c r="AC65">
        <f t="shared" si="0"/>
        <v>8.1823673815262961</v>
      </c>
      <c r="AD65">
        <f t="shared" si="1"/>
        <v>965.90898756208048</v>
      </c>
      <c r="AE65">
        <f>'IDT-1'!C65</f>
        <v>0</v>
      </c>
      <c r="AF65" s="25"/>
      <c r="AG65">
        <f t="shared" si="2"/>
        <v>965.90898756208048</v>
      </c>
      <c r="AI65" s="35">
        <f>PXIL!I65</f>
        <v>0</v>
      </c>
      <c r="AJ65" s="35">
        <f>PXIL!O65</f>
        <v>0</v>
      </c>
      <c r="AK65" s="35">
        <f>RTM_IEX!I65</f>
        <v>0</v>
      </c>
      <c r="AL65" s="35">
        <f>RTM_IEX!O65</f>
        <v>0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5.8324999999999996</v>
      </c>
      <c r="E66">
        <f>GT_NG!Q66</f>
        <v>7.3481719050673515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48.37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584.2542351727185</v>
      </c>
      <c r="P66" s="37">
        <v>68.367387865821044</v>
      </c>
      <c r="Q66" s="37">
        <v>0</v>
      </c>
      <c r="R66" s="39">
        <v>26.3</v>
      </c>
      <c r="S66" s="39">
        <v>0</v>
      </c>
      <c r="T66" s="38">
        <f>SUMPRODUCT(LTA!J66:AN66,LTA!J$101:AN$101,LTA!J$104:AN$104)</f>
        <v>143.73000000000002</v>
      </c>
      <c r="U66" s="38">
        <f>SUMPRODUCT(LTA!J66:AN66,LTA!J$102:AN$102,LTA!J$104:AN$104)</f>
        <v>104.99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0</v>
      </c>
      <c r="AA66" s="76">
        <f>STOA!I66</f>
        <v>0</v>
      </c>
      <c r="AB66" s="76">
        <f>-STOA!O66</f>
        <v>0</v>
      </c>
      <c r="AC66">
        <f t="shared" si="0"/>
        <v>8.4786384320240789</v>
      </c>
      <c r="AD66">
        <f t="shared" si="1"/>
        <v>960.71365651158271</v>
      </c>
      <c r="AE66">
        <f>'IDT-1'!C66</f>
        <v>0</v>
      </c>
      <c r="AF66" s="25"/>
      <c r="AG66">
        <f t="shared" si="2"/>
        <v>960.71365651158271</v>
      </c>
      <c r="AI66" s="35">
        <f>PXIL!I66</f>
        <v>0</v>
      </c>
      <c r="AJ66" s="35">
        <f>PXIL!O66</f>
        <v>0</v>
      </c>
      <c r="AK66" s="35">
        <f>RTM_IEX!I66</f>
        <v>0</v>
      </c>
      <c r="AL66" s="35">
        <f>RTM_IEX!O66</f>
        <v>-20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5.8324999999999996</v>
      </c>
      <c r="E67">
        <f>GT_NG!Q67</f>
        <v>7.3481719050673515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48.37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584.13231517271856</v>
      </c>
      <c r="P67" s="37">
        <v>68.367387865821044</v>
      </c>
      <c r="Q67" s="37">
        <v>0</v>
      </c>
      <c r="R67" s="39">
        <v>26.3</v>
      </c>
      <c r="S67" s="39">
        <v>0</v>
      </c>
      <c r="T67" s="38">
        <f>SUMPRODUCT(LTA!J67:AN67,LTA!J$101:AN$101,LTA!J$104:AN$104)</f>
        <v>126.11</v>
      </c>
      <c r="U67" s="38">
        <f>SUMPRODUCT(LTA!J67:AN67,LTA!J$102:AN$102,LTA!J$104:AN$104)</f>
        <v>107.09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0</v>
      </c>
      <c r="AA67" s="76">
        <f>STOA!I67</f>
        <v>0</v>
      </c>
      <c r="AB67" s="76">
        <f>-STOA!O67</f>
        <v>0</v>
      </c>
      <c r="AC67">
        <f t="shared" si="0"/>
        <v>8.1778231495262972</v>
      </c>
      <c r="AD67">
        <f t="shared" si="1"/>
        <v>965.37255179408066</v>
      </c>
      <c r="AE67">
        <f>'IDT-1'!C67</f>
        <v>0</v>
      </c>
      <c r="AF67" s="25"/>
      <c r="AG67">
        <f t="shared" si="2"/>
        <v>965.37255179408066</v>
      </c>
      <c r="AI67" s="35">
        <f>PXIL!I67</f>
        <v>0</v>
      </c>
      <c r="AJ67" s="35">
        <f>PXIL!O67</f>
        <v>0</v>
      </c>
      <c r="AK67" s="35">
        <f>RTM_IEX!I67</f>
        <v>0</v>
      </c>
      <c r="AL67" s="35">
        <f>RTM_IEX!O67</f>
        <v>0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5.8324999999999996</v>
      </c>
      <c r="E68">
        <f>GT_NG!Q68</f>
        <v>7.3481719050673515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48.37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596.42246069084513</v>
      </c>
      <c r="P68" s="37">
        <v>68.367387865821044</v>
      </c>
      <c r="Q68" s="37">
        <v>0</v>
      </c>
      <c r="R68" s="39">
        <v>26.3</v>
      </c>
      <c r="S68" s="39">
        <v>0</v>
      </c>
      <c r="T68" s="38">
        <f>SUMPRODUCT(LTA!J68:AN68,LTA!J$101:AN$101,LTA!J$104:AN$104)</f>
        <v>108.04</v>
      </c>
      <c r="U68" s="38">
        <f>SUMPRODUCT(LTA!J68:AN68,LTA!J$102:AN$102,LTA!J$104:AN$104)</f>
        <v>107.09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0</v>
      </c>
      <c r="AA68" s="76">
        <f>STOA!I68</f>
        <v>0</v>
      </c>
      <c r="AB68" s="76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8.1940363718785605</v>
      </c>
      <c r="AD68">
        <f t="shared" ref="AD68:AD98" si="4">SUM(B68:AB68,AI68:AV68)-AC68</f>
        <v>967.28648408985487</v>
      </c>
      <c r="AE68">
        <f>'IDT-1'!C68</f>
        <v>0</v>
      </c>
      <c r="AF68" s="25"/>
      <c r="AG68">
        <f t="shared" ref="AG68:AG98" si="5">SUM(AD68:AF68)</f>
        <v>967.28648408985487</v>
      </c>
      <c r="AI68" s="35">
        <f>PXIL!I68</f>
        <v>0</v>
      </c>
      <c r="AJ68" s="35">
        <f>PXIL!O68</f>
        <v>0</v>
      </c>
      <c r="AK68" s="35">
        <f>RTM_IEX!I68</f>
        <v>7.71</v>
      </c>
      <c r="AL68" s="35">
        <f>RTM_IEX!O68</f>
        <v>0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5.8324999999999996</v>
      </c>
      <c r="E69">
        <f>GT_NG!Q69</f>
        <v>7.3481719050673515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48.37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626.50147040099023</v>
      </c>
      <c r="P69" s="37">
        <v>68.367387865821044</v>
      </c>
      <c r="Q69" s="37">
        <v>0</v>
      </c>
      <c r="R69" s="39">
        <v>26.029999999999998</v>
      </c>
      <c r="S69" s="39">
        <v>0</v>
      </c>
      <c r="T69" s="38">
        <f>SUMPRODUCT(LTA!J69:AN69,LTA!J$101:AN$101,LTA!J$104:AN$104)</f>
        <v>90.51</v>
      </c>
      <c r="U69" s="38">
        <f>SUMPRODUCT(LTA!J69:AN69,LTA!J$102:AN$102,LTA!J$104:AN$104)</f>
        <v>107.09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0</v>
      </c>
      <c r="AA69" s="76">
        <f>STOA!I69</f>
        <v>0</v>
      </c>
      <c r="AB69" s="76">
        <f>-STOA!O69</f>
        <v>0</v>
      </c>
      <c r="AC69">
        <f t="shared" si="3"/>
        <v>8.2324160534437798</v>
      </c>
      <c r="AD69">
        <f t="shared" si="4"/>
        <v>971.8171141184348</v>
      </c>
      <c r="AE69">
        <f>'IDT-1'!C69</f>
        <v>0</v>
      </c>
      <c r="AF69" s="25"/>
      <c r="AG69">
        <f t="shared" si="5"/>
        <v>971.8171141184348</v>
      </c>
      <c r="AI69" s="35">
        <f>PXIL!I69</f>
        <v>0</v>
      </c>
      <c r="AJ69" s="35">
        <f>PXIL!O69</f>
        <v>0</v>
      </c>
      <c r="AK69" s="35">
        <f>RTM_IEX!I69</f>
        <v>0</v>
      </c>
      <c r="AL69" s="35">
        <f>RTM_IEX!O69</f>
        <v>0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5.8324999999999996</v>
      </c>
      <c r="E70">
        <f>GT_NG!Q70</f>
        <v>7.3481719050673515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48.37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625.3178104009902</v>
      </c>
      <c r="P70" s="37">
        <v>68.367387865821044</v>
      </c>
      <c r="Q70" s="37">
        <v>0</v>
      </c>
      <c r="R70" s="39">
        <v>22.58</v>
      </c>
      <c r="S70" s="39">
        <v>0</v>
      </c>
      <c r="T70" s="38">
        <f>SUMPRODUCT(LTA!J70:AN70,LTA!J$101:AN$101,LTA!J$104:AN$104)</f>
        <v>71.8</v>
      </c>
      <c r="U70" s="38">
        <f>SUMPRODUCT(LTA!J70:AN70,LTA!J$102:AN$102,LTA!J$104:AN$104)</f>
        <v>107.09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0</v>
      </c>
      <c r="AA70" s="76">
        <f>STOA!I70</f>
        <v>0</v>
      </c>
      <c r="AB70" s="76">
        <f>-STOA!O70</f>
        <v>0</v>
      </c>
      <c r="AC70">
        <f t="shared" si="3"/>
        <v>8.1820693094437793</v>
      </c>
      <c r="AD70">
        <f t="shared" si="4"/>
        <v>965.87380086243479</v>
      </c>
      <c r="AE70">
        <f>'IDT-1'!C70</f>
        <v>0</v>
      </c>
      <c r="AF70" s="25"/>
      <c r="AG70">
        <f t="shared" si="5"/>
        <v>965.87380086243479</v>
      </c>
      <c r="AI70" s="35">
        <f>PXIL!I70</f>
        <v>0</v>
      </c>
      <c r="AJ70" s="35">
        <f>PXIL!O70</f>
        <v>0</v>
      </c>
      <c r="AK70" s="35">
        <f>RTM_IEX!I70</f>
        <v>17.350000000000001</v>
      </c>
      <c r="AL70" s="35">
        <f>RTM_IEX!O70</f>
        <v>0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5.8324999999999996</v>
      </c>
      <c r="E71">
        <f>GT_NG!Q71</f>
        <v>7.5828669154228843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48.37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662.11908110061381</v>
      </c>
      <c r="P71" s="37">
        <v>60.43</v>
      </c>
      <c r="Q71" s="37">
        <v>0</v>
      </c>
      <c r="R71" s="39">
        <v>18.739999999999998</v>
      </c>
      <c r="S71" s="39">
        <v>0</v>
      </c>
      <c r="T71" s="38">
        <f>SUMPRODUCT(LTA!J71:AN71,LTA!J$101:AN$101,LTA!J$104:AN$104)</f>
        <v>57.78</v>
      </c>
      <c r="U71" s="38">
        <f>SUMPRODUCT(LTA!J71:AN71,LTA!J$102:AN$102,LTA!J$104:AN$104)</f>
        <v>98.789999999999992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0</v>
      </c>
      <c r="AA71" s="76">
        <f>STOA!I71</f>
        <v>0</v>
      </c>
      <c r="AB71" s="76">
        <f>-STOA!O71</f>
        <v>0</v>
      </c>
      <c r="AC71">
        <f t="shared" si="3"/>
        <v>8.198689363334708</v>
      </c>
      <c r="AD71">
        <f t="shared" si="4"/>
        <v>967.83575865270188</v>
      </c>
      <c r="AE71">
        <f>'IDT-1'!C71</f>
        <v>0</v>
      </c>
      <c r="AF71" s="25"/>
      <c r="AG71">
        <f t="shared" si="5"/>
        <v>967.83575865270188</v>
      </c>
      <c r="AI71" s="35">
        <f>PXIL!I71</f>
        <v>0</v>
      </c>
      <c r="AJ71" s="35">
        <f>PXIL!O71</f>
        <v>0</v>
      </c>
      <c r="AK71" s="35">
        <f>RTM_IEX!I71</f>
        <v>16.39</v>
      </c>
      <c r="AL71" s="35">
        <f>RTM_IEX!O71</f>
        <v>0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5.8324999999999996</v>
      </c>
      <c r="E72">
        <f>GT_NG!Q72</f>
        <v>7.5828669154228843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57.6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661.52979401503626</v>
      </c>
      <c r="P72" s="37">
        <v>60.43</v>
      </c>
      <c r="Q72" s="37">
        <v>0</v>
      </c>
      <c r="R72" s="39">
        <v>8.4400000000000013</v>
      </c>
      <c r="S72" s="39">
        <v>0</v>
      </c>
      <c r="T72" s="38">
        <f>SUMPRODUCT(LTA!J72:AN72,LTA!J$101:AN$101,LTA!J$104:AN$104)</f>
        <v>42.92</v>
      </c>
      <c r="U72" s="38">
        <f>SUMPRODUCT(LTA!J72:AN72,LTA!J$102:AN$102,LTA!J$104:AN$104)</f>
        <v>98.789999999999992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0</v>
      </c>
      <c r="AA72" s="76">
        <f>STOA!I72</f>
        <v>0</v>
      </c>
      <c r="AB72" s="76">
        <f>-STOA!O72</f>
        <v>0</v>
      </c>
      <c r="AC72">
        <f t="shared" si="3"/>
        <v>8.270431351815855</v>
      </c>
      <c r="AD72">
        <f t="shared" si="4"/>
        <v>976.30472957864322</v>
      </c>
      <c r="AE72">
        <f>'IDT-1'!C72</f>
        <v>0</v>
      </c>
      <c r="AF72" s="25"/>
      <c r="AG72">
        <f t="shared" si="5"/>
        <v>976.30472957864322</v>
      </c>
      <c r="AI72" s="35">
        <f>PXIL!I72</f>
        <v>0</v>
      </c>
      <c r="AJ72" s="35">
        <f>PXIL!O72</f>
        <v>0</v>
      </c>
      <c r="AK72" s="35">
        <f>RTM_IEX!I72</f>
        <v>41.45</v>
      </c>
      <c r="AL72" s="35">
        <f>RTM_IEX!O72</f>
        <v>0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5.8324999999999996</v>
      </c>
      <c r="E73">
        <f>GT_NG!Q73</f>
        <v>7.5828669154228843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48.37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667.37438161799298</v>
      </c>
      <c r="P73" s="37">
        <v>60.43</v>
      </c>
      <c r="Q73" s="37">
        <v>0</v>
      </c>
      <c r="R73" s="39">
        <v>1.3773410404624276</v>
      </c>
      <c r="S73" s="39">
        <v>0</v>
      </c>
      <c r="T73" s="38">
        <f>SUMPRODUCT(LTA!J73:AN73,LTA!J$101:AN$101,LTA!J$104:AN$104)</f>
        <v>28.34</v>
      </c>
      <c r="U73" s="38">
        <f>SUMPRODUCT(LTA!J73:AN73,LTA!J$102:AN$102,LTA!J$104:AN$104)</f>
        <v>98.789999999999992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0</v>
      </c>
      <c r="AA73" s="76">
        <f>STOA!I73</f>
        <v>0</v>
      </c>
      <c r="AB73" s="76">
        <f>-STOA!O73</f>
        <v>0</v>
      </c>
      <c r="AC73">
        <f t="shared" si="3"/>
        <v>8.3760355524205767</v>
      </c>
      <c r="AD73">
        <f t="shared" si="4"/>
        <v>988.77105402145753</v>
      </c>
      <c r="AE73">
        <f>'IDT-1'!C73</f>
        <v>0</v>
      </c>
      <c r="AF73" s="25"/>
      <c r="AG73">
        <f t="shared" si="5"/>
        <v>988.77105402145753</v>
      </c>
      <c r="AI73" s="35">
        <f>PXIL!I73</f>
        <v>0</v>
      </c>
      <c r="AJ73" s="35">
        <f>PXIL!O73</f>
        <v>0</v>
      </c>
      <c r="AK73" s="35">
        <f>RTM_IEX!I73</f>
        <v>16.39</v>
      </c>
      <c r="AL73" s="35">
        <f>RTM_IEX!O73</f>
        <v>0</v>
      </c>
      <c r="AM73" s="35">
        <f>RTM_PXI!I73</f>
        <v>0</v>
      </c>
      <c r="AN73" s="35">
        <f>RTM_PXI!O73</f>
        <v>0</v>
      </c>
      <c r="AO73" s="148">
        <f>GDAM_IEX!I73</f>
        <v>62.66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5.8324999999999996</v>
      </c>
      <c r="E74">
        <f>GT_NG!Q74</f>
        <v>7.5828669154228843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48.37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683.64504181768928</v>
      </c>
      <c r="P74" s="37">
        <v>60.43</v>
      </c>
      <c r="Q74" s="37">
        <v>0</v>
      </c>
      <c r="R74" s="39">
        <v>0</v>
      </c>
      <c r="S74" s="39">
        <v>0</v>
      </c>
      <c r="T74" s="38">
        <f>SUMPRODUCT(LTA!J74:AN74,LTA!J$101:AN$101,LTA!J$104:AN$104)</f>
        <v>20.75</v>
      </c>
      <c r="U74" s="38">
        <f>SUMPRODUCT(LTA!J74:AN74,LTA!J$102:AN$102,LTA!J$104:AN$104)</f>
        <v>98.789999999999992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0</v>
      </c>
      <c r="AA74" s="76">
        <f>STOA!I74</f>
        <v>0</v>
      </c>
      <c r="AB74" s="76">
        <f>-STOA!O74</f>
        <v>0</v>
      </c>
      <c r="AC74">
        <f t="shared" si="3"/>
        <v>8.437383433358141</v>
      </c>
      <c r="AD74">
        <f t="shared" si="4"/>
        <v>996.01302529975385</v>
      </c>
      <c r="AE74">
        <f>'IDT-1'!C74</f>
        <v>0</v>
      </c>
      <c r="AF74" s="25"/>
      <c r="AG74">
        <f t="shared" si="5"/>
        <v>996.01302529975385</v>
      </c>
      <c r="AI74" s="35">
        <f>PXIL!I74</f>
        <v>0</v>
      </c>
      <c r="AJ74" s="35">
        <f>PXIL!O74</f>
        <v>0</v>
      </c>
      <c r="AK74" s="35">
        <f>RTM_IEX!I74</f>
        <v>16.39</v>
      </c>
      <c r="AL74" s="35">
        <f>RTM_IEX!O74</f>
        <v>0</v>
      </c>
      <c r="AM74" s="35">
        <f>RTM_PXI!I74</f>
        <v>0</v>
      </c>
      <c r="AN74" s="35">
        <f>RTM_PXI!O74</f>
        <v>0</v>
      </c>
      <c r="AO74" s="148">
        <f>GDAM_IEX!I74</f>
        <v>62.66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5.8324999999999996</v>
      </c>
      <c r="E75">
        <f>GT_NG!Q75</f>
        <v>7.6532960199004965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48.37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699.72753919295064</v>
      </c>
      <c r="P75" s="37">
        <v>60.43</v>
      </c>
      <c r="Q75" s="37">
        <v>0</v>
      </c>
      <c r="R75" s="39">
        <v>0</v>
      </c>
      <c r="S75" s="39">
        <v>0</v>
      </c>
      <c r="T75" s="38">
        <f>SUMPRODUCT(LTA!J75:AN75,LTA!J$101:AN$101,LTA!J$104:AN$104)</f>
        <v>15.17</v>
      </c>
      <c r="U75" s="38">
        <f>SUMPRODUCT(LTA!J75:AN75,LTA!J$102:AN$102,LTA!J$104:AN$104)</f>
        <v>98.97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29.59</v>
      </c>
      <c r="Z75" s="35">
        <f>IEX!O75</f>
        <v>0</v>
      </c>
      <c r="AA75" s="76">
        <f>STOA!I75</f>
        <v>0</v>
      </c>
      <c r="AB75" s="76">
        <f>-STOA!O75</f>
        <v>-120.5</v>
      </c>
      <c r="AC75">
        <f t="shared" si="3"/>
        <v>10.512046521637082</v>
      </c>
      <c r="AD75">
        <f t="shared" si="4"/>
        <v>998.90128869121395</v>
      </c>
      <c r="AE75">
        <f>'IDT-1'!C75</f>
        <v>0</v>
      </c>
      <c r="AF75" s="25"/>
      <c r="AG75">
        <f t="shared" si="5"/>
        <v>998.90128869121395</v>
      </c>
      <c r="AI75" s="35">
        <f>PXIL!I75</f>
        <v>0</v>
      </c>
      <c r="AJ75" s="35">
        <f>PXIL!O75</f>
        <v>0</v>
      </c>
      <c r="AK75" s="35">
        <f>RTM_IEX!I75</f>
        <v>10.6</v>
      </c>
      <c r="AL75" s="35">
        <f>RTM_IEX!O75</f>
        <v>0</v>
      </c>
      <c r="AM75" s="35">
        <f>RTM_PXI!I75</f>
        <v>0</v>
      </c>
      <c r="AN75" s="35">
        <f>RTM_PXI!O75</f>
        <v>0</v>
      </c>
      <c r="AO75" s="148">
        <f>GDAM_IEX!I75</f>
        <v>153.57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5.8324999999999996</v>
      </c>
      <c r="E76">
        <f>GT_NG!Q76</f>
        <v>7.6532960199004965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48.37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734.05182387342597</v>
      </c>
      <c r="P76" s="37">
        <v>60.43</v>
      </c>
      <c r="Q76" s="37">
        <v>0</v>
      </c>
      <c r="R76" s="39">
        <v>0</v>
      </c>
      <c r="S76" s="39">
        <v>0</v>
      </c>
      <c r="T76" s="38">
        <f>SUMPRODUCT(LTA!J76:AN76,LTA!J$101:AN$101,LTA!J$104:AN$104)</f>
        <v>12.05</v>
      </c>
      <c r="U76" s="38">
        <f>SUMPRODUCT(LTA!J76:AN76,LTA!J$102:AN$102,LTA!J$104:AN$104)</f>
        <v>98.97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40.58</v>
      </c>
      <c r="Z76" s="35">
        <f>IEX!O76</f>
        <v>0</v>
      </c>
      <c r="AA76" s="76">
        <f>STOA!I76</f>
        <v>0</v>
      </c>
      <c r="AB76" s="76">
        <f>-STOA!O76</f>
        <v>-120.5</v>
      </c>
      <c r="AC76">
        <f t="shared" si="3"/>
        <v>10.595578512953075</v>
      </c>
      <c r="AD76">
        <f t="shared" si="4"/>
        <v>1008.7620413803734</v>
      </c>
      <c r="AE76">
        <f>'IDT-1'!C76</f>
        <v>0</v>
      </c>
      <c r="AF76" s="25"/>
      <c r="AG76">
        <f t="shared" si="5"/>
        <v>1008.7620413803734</v>
      </c>
      <c r="AI76" s="35">
        <f>PXIL!I76</f>
        <v>0</v>
      </c>
      <c r="AJ76" s="35">
        <f>PXIL!O76</f>
        <v>0</v>
      </c>
      <c r="AK76" s="35">
        <f>RTM_IEX!I76</f>
        <v>18.32</v>
      </c>
      <c r="AL76" s="35">
        <f>RTM_IEX!O76</f>
        <v>0</v>
      </c>
      <c r="AM76" s="35">
        <f>RTM_PXI!I76</f>
        <v>0</v>
      </c>
      <c r="AN76" s="35">
        <f>RTM_PXI!O76</f>
        <v>0</v>
      </c>
      <c r="AO76" s="148">
        <f>GDAM_IEX!I76</f>
        <v>113.6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5.8324999999999996</v>
      </c>
      <c r="E77">
        <f>GT_NG!Q77</f>
        <v>7.6532960199004965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48.37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738.09803507782772</v>
      </c>
      <c r="P77" s="37">
        <v>60.43</v>
      </c>
      <c r="Q77" s="37">
        <v>0</v>
      </c>
      <c r="R77" s="39">
        <v>0</v>
      </c>
      <c r="S77" s="39">
        <v>0</v>
      </c>
      <c r="T77" s="38">
        <f>SUMPRODUCT(LTA!J77:AN77,LTA!J$101:AN$101,LTA!J$104:AN$104)</f>
        <v>11.24</v>
      </c>
      <c r="U77" s="38">
        <f>SUMPRODUCT(LTA!J77:AN77,LTA!J$102:AN$102,LTA!J$104:AN$104)</f>
        <v>98.97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40.299999999999997</v>
      </c>
      <c r="Z77" s="35">
        <f>IEX!O77</f>
        <v>0</v>
      </c>
      <c r="AA77" s="76">
        <f>STOA!I77</f>
        <v>0</v>
      </c>
      <c r="AB77" s="76">
        <f>-STOA!O77</f>
        <v>-120.5</v>
      </c>
      <c r="AC77">
        <f t="shared" si="3"/>
        <v>10.517426687070047</v>
      </c>
      <c r="AD77">
        <f t="shared" si="4"/>
        <v>999.53640441065806</v>
      </c>
      <c r="AE77">
        <f>'IDT-1'!C77</f>
        <v>0</v>
      </c>
      <c r="AF77" s="25"/>
      <c r="AG77">
        <f t="shared" si="5"/>
        <v>999.53640441065806</v>
      </c>
      <c r="AI77" s="35">
        <f>PXIL!I77</f>
        <v>0</v>
      </c>
      <c r="AJ77" s="35">
        <f>PXIL!O77</f>
        <v>0</v>
      </c>
      <c r="AK77" s="35">
        <f>RTM_IEX!I77</f>
        <v>15.42</v>
      </c>
      <c r="AL77" s="35">
        <f>RTM_IEX!O77</f>
        <v>0</v>
      </c>
      <c r="AM77" s="35">
        <f>RTM_PXI!I77</f>
        <v>0</v>
      </c>
      <c r="AN77" s="35">
        <f>RTM_PXI!O77</f>
        <v>0</v>
      </c>
      <c r="AO77" s="148">
        <f>GDAM_IEX!I77</f>
        <v>104.24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5.8324999999999996</v>
      </c>
      <c r="E78">
        <f>GT_NG!Q78</f>
        <v>7.6532960199004965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48.37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738.03961507782765</v>
      </c>
      <c r="P78" s="37">
        <v>60.43</v>
      </c>
      <c r="Q78" s="37">
        <v>0</v>
      </c>
      <c r="R78" s="39">
        <v>0</v>
      </c>
      <c r="S78" s="39">
        <v>0</v>
      </c>
      <c r="T78" s="38">
        <f>SUMPRODUCT(LTA!J78:AN78,LTA!J$101:AN$101,LTA!J$104:AN$104)</f>
        <v>10.88</v>
      </c>
      <c r="U78" s="38">
        <f>SUMPRODUCT(LTA!J78:AN78,LTA!J$102:AN$102,LTA!J$104:AN$104)</f>
        <v>98.97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43.77</v>
      </c>
      <c r="Z78" s="35">
        <f>IEX!O78</f>
        <v>0</v>
      </c>
      <c r="AA78" s="76">
        <f>STOA!I78</f>
        <v>0</v>
      </c>
      <c r="AB78" s="76">
        <f>-STOA!O78</f>
        <v>-120.5</v>
      </c>
      <c r="AC78">
        <f t="shared" si="3"/>
        <v>10.384383959070048</v>
      </c>
      <c r="AD78">
        <f t="shared" si="4"/>
        <v>983.83102713865799</v>
      </c>
      <c r="AE78">
        <f>'IDT-1'!C78</f>
        <v>0</v>
      </c>
      <c r="AF78" s="25"/>
      <c r="AG78">
        <f t="shared" si="5"/>
        <v>983.83102713865799</v>
      </c>
      <c r="AI78" s="35">
        <f>PXIL!I78</f>
        <v>0</v>
      </c>
      <c r="AJ78" s="35">
        <f>PXIL!O78</f>
        <v>0</v>
      </c>
      <c r="AK78" s="35">
        <f>RTM_IEX!I78</f>
        <v>0</v>
      </c>
      <c r="AL78" s="35">
        <f>RTM_IEX!O78</f>
        <v>0</v>
      </c>
      <c r="AM78" s="35">
        <f>RTM_PXI!I78</f>
        <v>0</v>
      </c>
      <c r="AN78" s="35">
        <f>RTM_PXI!O78</f>
        <v>0</v>
      </c>
      <c r="AO78" s="148">
        <f>GDAM_IEX!I78</f>
        <v>100.77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5.8324999999999996</v>
      </c>
      <c r="E79">
        <f>GT_NG!Q79</f>
        <v>7.6532960199004965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57.597517776341313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738.197395556733</v>
      </c>
      <c r="P79" s="37">
        <v>60.43</v>
      </c>
      <c r="Q79" s="37">
        <v>0</v>
      </c>
      <c r="R79" s="39">
        <v>0</v>
      </c>
      <c r="S79" s="39">
        <v>0</v>
      </c>
      <c r="T79" s="38">
        <f>SUMPRODUCT(LTA!J79:AN79,LTA!J$101:AN$101,LTA!J$104:AN$104)</f>
        <v>10.67</v>
      </c>
      <c r="U79" s="38">
        <f>SUMPRODUCT(LTA!J79:AN79,LTA!J$102:AN$102,LTA!J$104:AN$104)</f>
        <v>98.97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29.88</v>
      </c>
      <c r="Z79" s="35">
        <f>IEX!O79</f>
        <v>0</v>
      </c>
      <c r="AA79" s="76">
        <f>STOA!I79</f>
        <v>0</v>
      </c>
      <c r="AB79" s="76">
        <f>-STOA!O79</f>
        <v>-120.5</v>
      </c>
      <c r="AC79">
        <f t="shared" si="3"/>
        <v>10.37233246441412</v>
      </c>
      <c r="AD79">
        <f t="shared" si="4"/>
        <v>982.40837688856061</v>
      </c>
      <c r="AE79">
        <f>'IDT-1'!C79</f>
        <v>0</v>
      </c>
      <c r="AF79" s="25"/>
      <c r="AG79">
        <f t="shared" si="5"/>
        <v>982.40837688856061</v>
      </c>
      <c r="AI79" s="35">
        <f>PXIL!I79</f>
        <v>0</v>
      </c>
      <c r="AJ79" s="35">
        <f>PXIL!O79</f>
        <v>0</v>
      </c>
      <c r="AK79" s="35">
        <f>RTM_IEX!I79</f>
        <v>3.86</v>
      </c>
      <c r="AL79" s="35">
        <f>RTM_IEX!O79</f>
        <v>0</v>
      </c>
      <c r="AM79" s="35">
        <f>RTM_PXI!I79</f>
        <v>0</v>
      </c>
      <c r="AN79" s="35">
        <f>RTM_PXI!O79</f>
        <v>0</v>
      </c>
      <c r="AO79" s="148">
        <f>GDAM_IEX!I79</f>
        <v>100.19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5.8324999999999996</v>
      </c>
      <c r="E80">
        <f>GT_NG!Q80</f>
        <v>7.6532960199004965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57.597517776341313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753.51448720210112</v>
      </c>
      <c r="P80" s="37">
        <v>60.43</v>
      </c>
      <c r="Q80" s="37">
        <v>0</v>
      </c>
      <c r="R80" s="39">
        <v>0</v>
      </c>
      <c r="S80" s="39">
        <v>0</v>
      </c>
      <c r="T80" s="38">
        <f>SUMPRODUCT(LTA!J80:AN80,LTA!J$101:AN$101,LTA!J$104:AN$104)</f>
        <v>10.67</v>
      </c>
      <c r="U80" s="38">
        <f>SUMPRODUCT(LTA!J80:AN80,LTA!J$102:AN$102,LTA!J$104:AN$104)</f>
        <v>98.97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20.05</v>
      </c>
      <c r="Z80" s="35">
        <f>IEX!O80</f>
        <v>0</v>
      </c>
      <c r="AA80" s="76">
        <f>STOA!I80</f>
        <v>0</v>
      </c>
      <c r="AB80" s="76">
        <f>-STOA!O80</f>
        <v>-120.5</v>
      </c>
      <c r="AC80">
        <f t="shared" si="3"/>
        <v>10.387680034235212</v>
      </c>
      <c r="AD80">
        <f t="shared" si="4"/>
        <v>984.22012096410754</v>
      </c>
      <c r="AE80">
        <f>'IDT-1'!C80</f>
        <v>0</v>
      </c>
      <c r="AF80" s="25"/>
      <c r="AG80">
        <f t="shared" si="5"/>
        <v>984.22012096410754</v>
      </c>
      <c r="AI80" s="35">
        <f>PXIL!I80</f>
        <v>0</v>
      </c>
      <c r="AJ80" s="35">
        <f>PXIL!O80</f>
        <v>0</v>
      </c>
      <c r="AK80" s="35">
        <f>RTM_IEX!I80</f>
        <v>19.28</v>
      </c>
      <c r="AL80" s="35">
        <f>RTM_IEX!O80</f>
        <v>0</v>
      </c>
      <c r="AM80" s="35">
        <f>RTM_PXI!I80</f>
        <v>0</v>
      </c>
      <c r="AN80" s="35">
        <f>RTM_PXI!O80</f>
        <v>0</v>
      </c>
      <c r="AO80" s="148">
        <f>GDAM_IEX!I80</f>
        <v>81.11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6.1824500000000002</v>
      </c>
      <c r="E81">
        <f>GT_NG!Q81</f>
        <v>7.8903712647147604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57.597517776341313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766.57304727094788</v>
      </c>
      <c r="P81" s="37">
        <v>60.43</v>
      </c>
      <c r="Q81" s="37">
        <v>0</v>
      </c>
      <c r="R81" s="39">
        <v>0</v>
      </c>
      <c r="S81" s="39">
        <v>0</v>
      </c>
      <c r="T81" s="38">
        <f>SUMPRODUCT(LTA!J81:AN81,LTA!J$101:AN$101,LTA!J$104:AN$104)</f>
        <v>10.67</v>
      </c>
      <c r="U81" s="38">
        <f>SUMPRODUCT(LTA!J81:AN81,LTA!J$102:AN$102,LTA!J$104:AN$104)</f>
        <v>98.97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10.029999999999999</v>
      </c>
      <c r="Z81" s="35">
        <f>IEX!O81</f>
        <v>0</v>
      </c>
      <c r="AA81" s="76">
        <f>STOA!I81</f>
        <v>0</v>
      </c>
      <c r="AB81" s="76">
        <f>-STOA!O81</f>
        <v>-120.5</v>
      </c>
      <c r="AC81">
        <f t="shared" si="3"/>
        <v>10.299946950869964</v>
      </c>
      <c r="AD81">
        <f t="shared" si="4"/>
        <v>973.86343936113394</v>
      </c>
      <c r="AE81">
        <f>'IDT-1'!C81</f>
        <v>0</v>
      </c>
      <c r="AF81" s="25"/>
      <c r="AG81">
        <f t="shared" si="5"/>
        <v>973.86343936113394</v>
      </c>
      <c r="AI81" s="35">
        <f>PXIL!I81</f>
        <v>0</v>
      </c>
      <c r="AJ81" s="35">
        <f>PXIL!O81</f>
        <v>0</v>
      </c>
      <c r="AK81" s="35">
        <f>RTM_IEX!I81</f>
        <v>9.64</v>
      </c>
      <c r="AL81" s="35">
        <f>RTM_IEX!O81</f>
        <v>0</v>
      </c>
      <c r="AM81" s="35">
        <f>RTM_PXI!I81</f>
        <v>0</v>
      </c>
      <c r="AN81" s="35">
        <f>RTM_PXI!O81</f>
        <v>0</v>
      </c>
      <c r="AO81" s="148">
        <f>GDAM_IEX!I81</f>
        <v>76.680000000000007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6.1824500000000002</v>
      </c>
      <c r="E82">
        <f>GT_NG!Q82</f>
        <v>7.8903712647147604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57.597517776341313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755.85818419160773</v>
      </c>
      <c r="P82" s="37">
        <v>60.43</v>
      </c>
      <c r="Q82" s="37">
        <v>0</v>
      </c>
      <c r="R82" s="39">
        <v>0</v>
      </c>
      <c r="S82" s="39">
        <v>0</v>
      </c>
      <c r="T82" s="38">
        <f>SUMPRODUCT(LTA!J82:AN82,LTA!J$101:AN$101,LTA!J$104:AN$104)</f>
        <v>10.67</v>
      </c>
      <c r="U82" s="38">
        <f>SUMPRODUCT(LTA!J82:AN82,LTA!J$102:AN$102,LTA!J$104:AN$104)</f>
        <v>98.97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7.13</v>
      </c>
      <c r="Z82" s="35">
        <f>IEX!O82</f>
        <v>0</v>
      </c>
      <c r="AA82" s="76">
        <f>STOA!I82</f>
        <v>0</v>
      </c>
      <c r="AB82" s="76">
        <f>-STOA!O82</f>
        <v>-120.5</v>
      </c>
      <c r="AC82">
        <f t="shared" si="3"/>
        <v>10.128966101003508</v>
      </c>
      <c r="AD82">
        <f t="shared" si="4"/>
        <v>953.67955713166032</v>
      </c>
      <c r="AE82">
        <f>'IDT-1'!C82</f>
        <v>0</v>
      </c>
      <c r="AF82" s="25"/>
      <c r="AG82">
        <f t="shared" si="5"/>
        <v>953.67955713166032</v>
      </c>
      <c r="AI82" s="35">
        <f>PXIL!I82</f>
        <v>0</v>
      </c>
      <c r="AJ82" s="35">
        <f>PXIL!O82</f>
        <v>0</v>
      </c>
      <c r="AK82" s="35">
        <f>RTM_IEX!I82</f>
        <v>4.82</v>
      </c>
      <c r="AL82" s="35">
        <f>RTM_IEX!O82</f>
        <v>0</v>
      </c>
      <c r="AM82" s="35">
        <f>RTM_PXI!I82</f>
        <v>0</v>
      </c>
      <c r="AN82" s="35">
        <f>RTM_PXI!O82</f>
        <v>0</v>
      </c>
      <c r="AO82" s="148">
        <f>GDAM_IEX!I82</f>
        <v>74.760000000000005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6.1824500000000002</v>
      </c>
      <c r="E83">
        <f>GT_NG!Q83</f>
        <v>7.8903712647147604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57.597517776341313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731.3257851597981</v>
      </c>
      <c r="P83" s="37">
        <v>60.43</v>
      </c>
      <c r="Q83" s="37">
        <v>0</v>
      </c>
      <c r="R83" s="39">
        <v>0</v>
      </c>
      <c r="S83" s="39">
        <v>0</v>
      </c>
      <c r="T83" s="38">
        <f>SUMPRODUCT(LTA!J83:AN83,LTA!J$101:AN$101,LTA!J$104:AN$104)</f>
        <v>14</v>
      </c>
      <c r="U83" s="38">
        <f>SUMPRODUCT(LTA!J83:AN83,LTA!J$102:AN$102,LTA!J$104:AN$104)</f>
        <v>98.97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0</v>
      </c>
      <c r="Z83" s="35">
        <f>IEX!O83</f>
        <v>0</v>
      </c>
      <c r="AA83" s="76">
        <f>STOA!I83</f>
        <v>0</v>
      </c>
      <c r="AB83" s="76">
        <f>-STOA!O83</f>
        <v>-192.8</v>
      </c>
      <c r="AC83">
        <f t="shared" si="3"/>
        <v>11.333022652645786</v>
      </c>
      <c r="AD83">
        <f t="shared" si="4"/>
        <v>950.60310154820831</v>
      </c>
      <c r="AE83">
        <f>'IDT-1'!C83</f>
        <v>0</v>
      </c>
      <c r="AF83" s="25"/>
      <c r="AG83">
        <f t="shared" si="5"/>
        <v>950.60310154820831</v>
      </c>
      <c r="AI83" s="35">
        <f>PXIL!I83</f>
        <v>0</v>
      </c>
      <c r="AJ83" s="35">
        <f>PXIL!O83</f>
        <v>0</v>
      </c>
      <c r="AK83" s="35">
        <f>RTM_IEX!I83</f>
        <v>33.74</v>
      </c>
      <c r="AL83" s="35">
        <f>RTM_IEX!O83</f>
        <v>0</v>
      </c>
      <c r="AM83" s="35">
        <f>RTM_PXI!I83</f>
        <v>0</v>
      </c>
      <c r="AN83" s="35">
        <f>RTM_PXI!O83</f>
        <v>0</v>
      </c>
      <c r="AO83" s="148">
        <f>GDAM_IEX!I83</f>
        <v>144.6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6.1824500000000002</v>
      </c>
      <c r="E84">
        <f>GT_NG!Q84</f>
        <v>7.8903712647147604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57.597517776341313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693.1842440934762</v>
      </c>
      <c r="P84" s="37">
        <v>60.43</v>
      </c>
      <c r="Q84" s="37">
        <v>0</v>
      </c>
      <c r="R84" s="39">
        <v>0</v>
      </c>
      <c r="S84" s="39">
        <v>0</v>
      </c>
      <c r="T84" s="38">
        <f>SUMPRODUCT(LTA!J84:AN84,LTA!J$101:AN$101,LTA!J$104:AN$104)</f>
        <v>14</v>
      </c>
      <c r="U84" s="38">
        <f>SUMPRODUCT(LTA!J84:AN84,LTA!J$102:AN$102,LTA!J$104:AN$104)</f>
        <v>98.97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0</v>
      </c>
      <c r="Z84" s="35">
        <f>IEX!O84</f>
        <v>0</v>
      </c>
      <c r="AA84" s="76">
        <f>STOA!I84</f>
        <v>0</v>
      </c>
      <c r="AB84" s="76">
        <f>-STOA!O84</f>
        <v>-192.8</v>
      </c>
      <c r="AC84">
        <f t="shared" si="3"/>
        <v>11.215073707688681</v>
      </c>
      <c r="AD84">
        <f t="shared" si="4"/>
        <v>936.67950942684342</v>
      </c>
      <c r="AE84">
        <f>'IDT-1'!C84</f>
        <v>0</v>
      </c>
      <c r="AF84" s="25"/>
      <c r="AG84">
        <f t="shared" si="5"/>
        <v>936.67950942684342</v>
      </c>
      <c r="AI84" s="35">
        <f>PXIL!I84</f>
        <v>0</v>
      </c>
      <c r="AJ84" s="35">
        <f>PXIL!O84</f>
        <v>0</v>
      </c>
      <c r="AK84" s="35">
        <f>RTM_IEX!I84</f>
        <v>53.02</v>
      </c>
      <c r="AL84" s="35">
        <f>RTM_IEX!O84</f>
        <v>0</v>
      </c>
      <c r="AM84" s="35">
        <f>RTM_PXI!I84</f>
        <v>0</v>
      </c>
      <c r="AN84" s="35">
        <f>RTM_PXI!O84</f>
        <v>0</v>
      </c>
      <c r="AO84" s="148">
        <f>GDAM_IEX!I84</f>
        <v>149.41999999999999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6.1824500000000002</v>
      </c>
      <c r="E85">
        <f>GT_NG!Q85</f>
        <v>7.8903712647147604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57.597517776341313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676.41091121994953</v>
      </c>
      <c r="P85" s="37">
        <v>60.43</v>
      </c>
      <c r="Q85" s="37">
        <v>0</v>
      </c>
      <c r="R85" s="39">
        <v>0</v>
      </c>
      <c r="S85" s="39">
        <v>0</v>
      </c>
      <c r="T85" s="38">
        <f>SUMPRODUCT(LTA!J85:AN85,LTA!J$101:AN$101,LTA!J$104:AN$104)</f>
        <v>14</v>
      </c>
      <c r="U85" s="38">
        <f>SUMPRODUCT(LTA!J85:AN85,LTA!J$102:AN$102,LTA!J$104:AN$104)</f>
        <v>98.97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0</v>
      </c>
      <c r="Z85" s="35">
        <f>IEX!O85</f>
        <v>0</v>
      </c>
      <c r="AA85" s="76">
        <f>STOA!I85</f>
        <v>0</v>
      </c>
      <c r="AB85" s="76">
        <f>-STOA!O85</f>
        <v>-192.8</v>
      </c>
      <c r="AC85">
        <f t="shared" si="3"/>
        <v>10.871737711551059</v>
      </c>
      <c r="AD85">
        <f t="shared" si="4"/>
        <v>896.14951254945436</v>
      </c>
      <c r="AE85">
        <f>'IDT-1'!C85</f>
        <v>0</v>
      </c>
      <c r="AF85" s="25"/>
      <c r="AG85">
        <f t="shared" si="5"/>
        <v>896.14951254945436</v>
      </c>
      <c r="AI85" s="35">
        <f>PXIL!I85</f>
        <v>0</v>
      </c>
      <c r="AJ85" s="35">
        <f>PXIL!O85</f>
        <v>0</v>
      </c>
      <c r="AK85" s="35">
        <f>RTM_IEX!I85</f>
        <v>28.92</v>
      </c>
      <c r="AL85" s="35">
        <f>RTM_IEX!O85</f>
        <v>0</v>
      </c>
      <c r="AM85" s="35">
        <f>RTM_PXI!I85</f>
        <v>0</v>
      </c>
      <c r="AN85" s="35">
        <f>RTM_PXI!O85</f>
        <v>0</v>
      </c>
      <c r="AO85" s="148">
        <f>GDAM_IEX!I85</f>
        <v>149.41999999999999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6.1824500000000002</v>
      </c>
      <c r="E86">
        <f>GT_NG!Q86</f>
        <v>7.8903712647147604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57.597517776341313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670.72126359587344</v>
      </c>
      <c r="P86" s="37">
        <v>60.43</v>
      </c>
      <c r="Q86" s="37">
        <v>0</v>
      </c>
      <c r="R86" s="39">
        <v>0</v>
      </c>
      <c r="S86" s="39">
        <v>0</v>
      </c>
      <c r="T86" s="38">
        <f>SUMPRODUCT(LTA!J86:AN86,LTA!J$101:AN$101,LTA!J$104:AN$104)</f>
        <v>14</v>
      </c>
      <c r="U86" s="38">
        <f>SUMPRODUCT(LTA!J86:AN86,LTA!J$102:AN$102,LTA!J$104:AN$104)</f>
        <v>98.97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0</v>
      </c>
      <c r="Z86" s="35">
        <f>IEX!O86</f>
        <v>0</v>
      </c>
      <c r="AA86" s="76">
        <f>STOA!I86</f>
        <v>0</v>
      </c>
      <c r="AB86" s="76">
        <f>-STOA!O86</f>
        <v>-192.8</v>
      </c>
      <c r="AC86">
        <f t="shared" si="3"/>
        <v>10.775392671508818</v>
      </c>
      <c r="AD86">
        <f t="shared" si="4"/>
        <v>884.77620996542055</v>
      </c>
      <c r="AE86">
        <f>'IDT-1'!C86</f>
        <v>0</v>
      </c>
      <c r="AF86" s="25"/>
      <c r="AG86">
        <f t="shared" si="5"/>
        <v>884.77620996542055</v>
      </c>
      <c r="AI86" s="35">
        <f>PXIL!I86</f>
        <v>0</v>
      </c>
      <c r="AJ86" s="35">
        <f>PXIL!O86</f>
        <v>0</v>
      </c>
      <c r="AK86" s="35">
        <f>RTM_IEX!I86</f>
        <v>23.14</v>
      </c>
      <c r="AL86" s="35">
        <f>RTM_IEX!O86</f>
        <v>0</v>
      </c>
      <c r="AM86" s="35">
        <f>RTM_PXI!I86</f>
        <v>0</v>
      </c>
      <c r="AN86" s="35">
        <f>RTM_PXI!O86</f>
        <v>0</v>
      </c>
      <c r="AO86" s="148">
        <f>GDAM_IEX!I86</f>
        <v>149.41999999999999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6.1824500000000002</v>
      </c>
      <c r="E87">
        <f>GT_NG!Q87</f>
        <v>8.1149223101729699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57.597517776341313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670.87613391636887</v>
      </c>
      <c r="P87" s="37">
        <v>60.43</v>
      </c>
      <c r="Q87" s="37">
        <v>0</v>
      </c>
      <c r="R87" s="39">
        <v>0</v>
      </c>
      <c r="S87" s="39">
        <v>0</v>
      </c>
      <c r="T87" s="38">
        <f>SUMPRODUCT(LTA!J87:AN87,LTA!J$101:AN$101,LTA!J$104:AN$104)</f>
        <v>14</v>
      </c>
      <c r="U87" s="38">
        <f>SUMPRODUCT(LTA!J87:AN87,LTA!J$102:AN$102,LTA!J$104:AN$104)</f>
        <v>98.97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0</v>
      </c>
      <c r="Z87" s="35">
        <f>IEX!O87</f>
        <v>0</v>
      </c>
      <c r="AA87" s="76">
        <f>STOA!I87</f>
        <v>0</v>
      </c>
      <c r="AB87" s="76">
        <f>-STOA!O87</f>
        <v>-192.8</v>
      </c>
      <c r="AC87">
        <f t="shared" si="3"/>
        <v>10.681391810982829</v>
      </c>
      <c r="AD87">
        <f t="shared" si="4"/>
        <v>873.67963219190028</v>
      </c>
      <c r="AE87">
        <f>'IDT-1'!C87</f>
        <v>0</v>
      </c>
      <c r="AF87" s="25"/>
      <c r="AG87">
        <f t="shared" si="5"/>
        <v>873.67963219190028</v>
      </c>
      <c r="AI87" s="35">
        <f>PXIL!I87</f>
        <v>0</v>
      </c>
      <c r="AJ87" s="35">
        <f>PXIL!O87</f>
        <v>0</v>
      </c>
      <c r="AK87" s="35">
        <f>RTM_IEX!I87</f>
        <v>16.39</v>
      </c>
      <c r="AL87" s="35">
        <f>RTM_IEX!O87</f>
        <v>0</v>
      </c>
      <c r="AM87" s="35">
        <f>RTM_PXI!I87</f>
        <v>0</v>
      </c>
      <c r="AN87" s="35">
        <f>RTM_PXI!O87</f>
        <v>0</v>
      </c>
      <c r="AO87" s="148">
        <f>GDAM_IEX!I87</f>
        <v>144.6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6.1824500000000002</v>
      </c>
      <c r="E88">
        <f>GT_NG!Q88</f>
        <v>8.1149223101729699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57.597517776341313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669.52708399457151</v>
      </c>
      <c r="P88" s="37">
        <v>60.43</v>
      </c>
      <c r="Q88" s="37">
        <v>0</v>
      </c>
      <c r="R88" s="39">
        <v>0</v>
      </c>
      <c r="S88" s="39">
        <v>0</v>
      </c>
      <c r="T88" s="38">
        <f>SUMPRODUCT(LTA!J88:AN88,LTA!J$101:AN$101,LTA!J$104:AN$104)</f>
        <v>14</v>
      </c>
      <c r="U88" s="38">
        <f>SUMPRODUCT(LTA!J88:AN88,LTA!J$102:AN$102,LTA!J$104:AN$104)</f>
        <v>98.97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0</v>
      </c>
      <c r="Z88" s="35">
        <f>IEX!O88</f>
        <v>0</v>
      </c>
      <c r="AA88" s="76">
        <f>STOA!I88</f>
        <v>0</v>
      </c>
      <c r="AB88" s="76">
        <f>-STOA!O88</f>
        <v>-192.8</v>
      </c>
      <c r="AC88">
        <f t="shared" si="3"/>
        <v>10.661911791639731</v>
      </c>
      <c r="AD88">
        <f t="shared" si="4"/>
        <v>871.38006228944607</v>
      </c>
      <c r="AE88">
        <f>'IDT-1'!C88</f>
        <v>0</v>
      </c>
      <c r="AF88" s="25"/>
      <c r="AG88">
        <f t="shared" si="5"/>
        <v>871.38006228944607</v>
      </c>
      <c r="AI88" s="35">
        <f>PXIL!I88</f>
        <v>0</v>
      </c>
      <c r="AJ88" s="35">
        <f>PXIL!O88</f>
        <v>0</v>
      </c>
      <c r="AK88" s="35">
        <f>RTM_IEX!I88</f>
        <v>25.06</v>
      </c>
      <c r="AL88" s="35">
        <f>RTM_IEX!O88</f>
        <v>0</v>
      </c>
      <c r="AM88" s="35">
        <f>RTM_PXI!I88</f>
        <v>0</v>
      </c>
      <c r="AN88" s="35">
        <f>RTM_PXI!O88</f>
        <v>0</v>
      </c>
      <c r="AO88" s="148">
        <f>GDAM_IEX!I88</f>
        <v>134.96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6.1824500000000002</v>
      </c>
      <c r="E89">
        <f>GT_NG!Q89</f>
        <v>8.1149223101729699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57.597517776341313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669.35911507811807</v>
      </c>
      <c r="P89" s="37">
        <v>60.43</v>
      </c>
      <c r="Q89" s="37">
        <v>0</v>
      </c>
      <c r="R89" s="39">
        <v>0</v>
      </c>
      <c r="S89" s="39">
        <v>0</v>
      </c>
      <c r="T89" s="38">
        <f>SUMPRODUCT(LTA!J89:AN89,LTA!J$101:AN$101,LTA!J$104:AN$104)</f>
        <v>14</v>
      </c>
      <c r="U89" s="38">
        <f>SUMPRODUCT(LTA!J89:AN89,LTA!J$102:AN$102,LTA!J$104:AN$104)</f>
        <v>98.97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0</v>
      </c>
      <c r="Z89" s="35">
        <f>IEX!O89</f>
        <v>0</v>
      </c>
      <c r="AA89" s="76">
        <f>STOA!I89</f>
        <v>0</v>
      </c>
      <c r="AB89" s="76">
        <f>-STOA!O89</f>
        <v>-192.8</v>
      </c>
      <c r="AC89">
        <f t="shared" si="3"/>
        <v>10.717200852741522</v>
      </c>
      <c r="AD89">
        <f t="shared" si="4"/>
        <v>877.90680431189082</v>
      </c>
      <c r="AE89">
        <f>'IDT-1'!C89</f>
        <v>0</v>
      </c>
      <c r="AF89" s="25"/>
      <c r="AG89">
        <f t="shared" si="5"/>
        <v>877.90680431189082</v>
      </c>
      <c r="AI89" s="35">
        <f>PXIL!I89</f>
        <v>0</v>
      </c>
      <c r="AJ89" s="35">
        <f>PXIL!O89</f>
        <v>0</v>
      </c>
      <c r="AK89" s="35">
        <f>RTM_IEX!I89</f>
        <v>17.350000000000001</v>
      </c>
      <c r="AL89" s="35">
        <f>RTM_IEX!O89</f>
        <v>0</v>
      </c>
      <c r="AM89" s="35">
        <f>RTM_PXI!I89</f>
        <v>0</v>
      </c>
      <c r="AN89" s="35">
        <f>RTM_PXI!O89</f>
        <v>0</v>
      </c>
      <c r="AO89" s="148">
        <f>GDAM_IEX!I89</f>
        <v>149.41999999999999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6.1824500000000002</v>
      </c>
      <c r="E90">
        <f>GT_NG!Q90</f>
        <v>8.1149223101729699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57.597517776341313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669.3946750781181</v>
      </c>
      <c r="P90" s="37">
        <v>60.43</v>
      </c>
      <c r="Q90" s="37">
        <v>0</v>
      </c>
      <c r="R90" s="39">
        <v>0</v>
      </c>
      <c r="S90" s="39">
        <v>0</v>
      </c>
      <c r="T90" s="38">
        <f>SUMPRODUCT(LTA!J90:AN90,LTA!J$101:AN$101,LTA!J$104:AN$104)</f>
        <v>14</v>
      </c>
      <c r="U90" s="38">
        <f>SUMPRODUCT(LTA!J90:AN90,LTA!J$102:AN$102,LTA!J$104:AN$104)</f>
        <v>98.97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0</v>
      </c>
      <c r="Z90" s="35">
        <f>IEX!O90</f>
        <v>0</v>
      </c>
      <c r="AA90" s="76">
        <f>STOA!I90</f>
        <v>0</v>
      </c>
      <c r="AB90" s="76">
        <f>-STOA!O90</f>
        <v>-192.8</v>
      </c>
      <c r="AC90">
        <f t="shared" si="3"/>
        <v>10.693223556741524</v>
      </c>
      <c r="AD90">
        <f t="shared" si="4"/>
        <v>875.07634160789087</v>
      </c>
      <c r="AE90">
        <f>'IDT-1'!C90</f>
        <v>0</v>
      </c>
      <c r="AF90" s="25"/>
      <c r="AG90">
        <f t="shared" si="5"/>
        <v>875.07634160789087</v>
      </c>
      <c r="AI90" s="35">
        <f>PXIL!I90</f>
        <v>0</v>
      </c>
      <c r="AJ90" s="35">
        <f>PXIL!O90</f>
        <v>0</v>
      </c>
      <c r="AK90" s="35">
        <f>RTM_IEX!I90</f>
        <v>9.64</v>
      </c>
      <c r="AL90" s="35">
        <f>RTM_IEX!O90</f>
        <v>0</v>
      </c>
      <c r="AM90" s="35">
        <f>RTM_PXI!I90</f>
        <v>0</v>
      </c>
      <c r="AN90" s="35">
        <f>RTM_PXI!O90</f>
        <v>0</v>
      </c>
      <c r="AO90" s="148">
        <f>GDAM_IEX!I90</f>
        <v>154.24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6.1824500000000002</v>
      </c>
      <c r="E91">
        <f>GT_NG!Q91</f>
        <v>8.1149223101729699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57.597517776341313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656.09105205292735</v>
      </c>
      <c r="P91" s="37">
        <v>60.43</v>
      </c>
      <c r="Q91" s="37">
        <v>0</v>
      </c>
      <c r="R91" s="39">
        <v>0</v>
      </c>
      <c r="S91" s="39">
        <v>0</v>
      </c>
      <c r="T91" s="38">
        <f>SUMPRODUCT(LTA!J91:AN91,LTA!J$101:AN$101,LTA!J$104:AN$104)</f>
        <v>14</v>
      </c>
      <c r="U91" s="38">
        <f>SUMPRODUCT(LTA!J91:AN91,LTA!J$102:AN$102,LTA!J$104:AN$104)</f>
        <v>98.97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0</v>
      </c>
      <c r="Z91" s="35">
        <f>IEX!O91</f>
        <v>0</v>
      </c>
      <c r="AA91" s="76">
        <f>STOA!I91</f>
        <v>0</v>
      </c>
      <c r="AB91" s="76">
        <f>-STOA!O91</f>
        <v>-192.8</v>
      </c>
      <c r="AC91">
        <f t="shared" si="3"/>
        <v>10.60574912332992</v>
      </c>
      <c r="AD91">
        <f t="shared" si="4"/>
        <v>864.75019301611167</v>
      </c>
      <c r="AE91">
        <f>'IDT-1'!C91</f>
        <v>0</v>
      </c>
      <c r="AF91" s="25"/>
      <c r="AG91">
        <f t="shared" si="5"/>
        <v>864.75019301611167</v>
      </c>
      <c r="AI91" s="35">
        <f>PXIL!I91</f>
        <v>0</v>
      </c>
      <c r="AJ91" s="35">
        <f>PXIL!O91</f>
        <v>0</v>
      </c>
      <c r="AK91" s="35">
        <f>RTM_IEX!I91</f>
        <v>55.91</v>
      </c>
      <c r="AL91" s="35">
        <f>RTM_IEX!O91</f>
        <v>0</v>
      </c>
      <c r="AM91" s="35">
        <f>RTM_PXI!I91</f>
        <v>0</v>
      </c>
      <c r="AN91" s="35">
        <f>RTM_PXI!O91</f>
        <v>0</v>
      </c>
      <c r="AO91" s="148">
        <f>GDAM_IEX!I91</f>
        <v>110.86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6.1824500000000002</v>
      </c>
      <c r="E92">
        <f>GT_NG!Q92</f>
        <v>8.11164910281971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57.597517776341313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654.85668279856009</v>
      </c>
      <c r="P92" s="37">
        <v>60.43</v>
      </c>
      <c r="Q92" s="37">
        <v>0</v>
      </c>
      <c r="R92" s="39">
        <v>0</v>
      </c>
      <c r="S92" s="39">
        <v>0</v>
      </c>
      <c r="T92" s="38">
        <f>SUMPRODUCT(LTA!J92:AN92,LTA!J$101:AN$101,LTA!J$104:AN$104)</f>
        <v>14</v>
      </c>
      <c r="U92" s="38">
        <f>SUMPRODUCT(LTA!J92:AN92,LTA!J$102:AN$102,LTA!J$104:AN$104)</f>
        <v>98.97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0</v>
      </c>
      <c r="Z92" s="35">
        <f>IEX!O92</f>
        <v>0</v>
      </c>
      <c r="AA92" s="76">
        <f>STOA!I92</f>
        <v>0</v>
      </c>
      <c r="AB92" s="76">
        <f>-STOA!O92</f>
        <v>-192.8</v>
      </c>
      <c r="AC92">
        <f t="shared" si="3"/>
        <v>10.65205292665147</v>
      </c>
      <c r="AD92">
        <f t="shared" si="4"/>
        <v>870.21624675106966</v>
      </c>
      <c r="AE92">
        <f>'IDT-1'!C92</f>
        <v>0</v>
      </c>
      <c r="AF92" s="25"/>
      <c r="AG92">
        <f t="shared" si="5"/>
        <v>870.21624675106966</v>
      </c>
      <c r="AI92" s="35">
        <f>PXIL!I92</f>
        <v>0</v>
      </c>
      <c r="AJ92" s="35">
        <f>PXIL!O92</f>
        <v>0</v>
      </c>
      <c r="AK92" s="35">
        <f>RTM_IEX!I92</f>
        <v>53.02</v>
      </c>
      <c r="AL92" s="35">
        <f>RTM_IEX!O92</f>
        <v>0</v>
      </c>
      <c r="AM92" s="35">
        <f>RTM_PXI!I92</f>
        <v>0</v>
      </c>
      <c r="AN92" s="35">
        <f>RTM_PXI!O92</f>
        <v>0</v>
      </c>
      <c r="AO92" s="148">
        <f>GDAM_IEX!I92</f>
        <v>120.5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6.1824500000000002</v>
      </c>
      <c r="E93">
        <f>GT_NG!Q93</f>
        <v>8.11164910281971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57.597517776341313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653.27675067552946</v>
      </c>
      <c r="P93" s="37">
        <v>60.43</v>
      </c>
      <c r="Q93" s="37">
        <v>0</v>
      </c>
      <c r="R93" s="39">
        <v>0</v>
      </c>
      <c r="S93" s="39">
        <v>0</v>
      </c>
      <c r="T93" s="38">
        <f>SUMPRODUCT(LTA!J93:AN93,LTA!J$101:AN$101,LTA!J$104:AN$104)</f>
        <v>14</v>
      </c>
      <c r="U93" s="38">
        <f>SUMPRODUCT(LTA!J93:AN93,LTA!J$102:AN$102,LTA!J$104:AN$104)</f>
        <v>98.97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0</v>
      </c>
      <c r="Z93" s="35">
        <f>IEX!O93</f>
        <v>0</v>
      </c>
      <c r="AA93" s="76">
        <f>STOA!I93</f>
        <v>0</v>
      </c>
      <c r="AB93" s="76">
        <f>-STOA!O93</f>
        <v>-192.8</v>
      </c>
      <c r="AC93">
        <f t="shared" si="3"/>
        <v>10.671205496818011</v>
      </c>
      <c r="AD93">
        <f t="shared" si="4"/>
        <v>872.47716205787242</v>
      </c>
      <c r="AE93">
        <f>'IDT-1'!C93</f>
        <v>0</v>
      </c>
      <c r="AF93" s="25"/>
      <c r="AG93">
        <f t="shared" si="5"/>
        <v>872.47716205787242</v>
      </c>
      <c r="AI93" s="35">
        <f>PXIL!I93</f>
        <v>0</v>
      </c>
      <c r="AJ93" s="35">
        <f>PXIL!O93</f>
        <v>0</v>
      </c>
      <c r="AK93" s="35">
        <f>RTM_IEX!I93</f>
        <v>37.6</v>
      </c>
      <c r="AL93" s="35">
        <f>RTM_IEX!O93</f>
        <v>0</v>
      </c>
      <c r="AM93" s="35">
        <f>RTM_PXI!I93</f>
        <v>0</v>
      </c>
      <c r="AN93" s="35">
        <f>RTM_PXI!O93</f>
        <v>0</v>
      </c>
      <c r="AO93" s="148">
        <f>GDAM_IEX!I93</f>
        <v>139.78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6.1824500000000002</v>
      </c>
      <c r="E94">
        <f>GT_NG!Q94</f>
        <v>8.11164910281971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57.597517776341313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650.39150220955219</v>
      </c>
      <c r="P94" s="37">
        <v>60.43</v>
      </c>
      <c r="Q94" s="37">
        <v>0</v>
      </c>
      <c r="R94" s="39">
        <v>0</v>
      </c>
      <c r="S94" s="39">
        <v>0</v>
      </c>
      <c r="T94" s="38">
        <f>SUMPRODUCT(LTA!J94:AN94,LTA!J$101:AN$101,LTA!J$104:AN$104)</f>
        <v>14</v>
      </c>
      <c r="U94" s="38">
        <f>SUMPRODUCT(LTA!J94:AN94,LTA!J$102:AN$102,LTA!J$104:AN$104)</f>
        <v>98.97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0</v>
      </c>
      <c r="Z94" s="35">
        <f>IEX!O94</f>
        <v>0</v>
      </c>
      <c r="AA94" s="76">
        <f>STOA!I94</f>
        <v>0</v>
      </c>
      <c r="AB94" s="76">
        <f>-STOA!O94</f>
        <v>-192.8</v>
      </c>
      <c r="AC94">
        <f t="shared" si="3"/>
        <v>10.687457409703804</v>
      </c>
      <c r="AD94">
        <f t="shared" si="4"/>
        <v>874.39566167900932</v>
      </c>
      <c r="AE94">
        <f>'IDT-1'!C94</f>
        <v>0</v>
      </c>
      <c r="AF94" s="25"/>
      <c r="AG94">
        <f t="shared" si="5"/>
        <v>874.39566167900932</v>
      </c>
      <c r="AI94" s="35">
        <f>PXIL!I94</f>
        <v>0</v>
      </c>
      <c r="AJ94" s="35">
        <f>PXIL!O94</f>
        <v>0</v>
      </c>
      <c r="AK94" s="35">
        <f>RTM_IEX!I94</f>
        <v>37.6</v>
      </c>
      <c r="AL94" s="35">
        <f>RTM_IEX!O94</f>
        <v>0</v>
      </c>
      <c r="AM94" s="35">
        <f>RTM_PXI!I94</f>
        <v>0</v>
      </c>
      <c r="AN94" s="35">
        <f>RTM_PXI!O94</f>
        <v>0</v>
      </c>
      <c r="AO94" s="148">
        <f>GDAM_IEX!I94</f>
        <v>144.6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6.1824500000000002</v>
      </c>
      <c r="E95">
        <f>GT_NG!Q95</f>
        <v>8.5919698194556737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57.597517776341313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649.64620946470802</v>
      </c>
      <c r="P95" s="37">
        <v>60.43</v>
      </c>
      <c r="Q95" s="37">
        <v>0</v>
      </c>
      <c r="R95" s="39">
        <v>0</v>
      </c>
      <c r="S95" s="39">
        <v>0</v>
      </c>
      <c r="T95" s="38">
        <f>SUMPRODUCT(LTA!J95:AN95,LTA!J$101:AN$101,LTA!J$104:AN$104)</f>
        <v>14</v>
      </c>
      <c r="U95" s="38">
        <f>SUMPRODUCT(LTA!J95:AN95,LTA!J$102:AN$102,LTA!J$104:AN$104)</f>
        <v>98.97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0</v>
      </c>
      <c r="Z95" s="35">
        <f>IEX!O95</f>
        <v>0</v>
      </c>
      <c r="AA95" s="76">
        <f>STOA!I95</f>
        <v>0</v>
      </c>
      <c r="AB95" s="76">
        <f>-STOA!O95</f>
        <v>-192.8</v>
      </c>
      <c r="AC95">
        <f t="shared" si="3"/>
        <v>10.798547644666854</v>
      </c>
      <c r="AD95">
        <f t="shared" si="4"/>
        <v>887.50959941583812</v>
      </c>
      <c r="AE95">
        <f>'IDT-1'!C95</f>
        <v>0</v>
      </c>
      <c r="AF95" s="25"/>
      <c r="AG95">
        <f t="shared" si="5"/>
        <v>887.50959941583812</v>
      </c>
      <c r="AI95" s="35">
        <f>PXIL!I95</f>
        <v>0</v>
      </c>
      <c r="AJ95" s="35">
        <f>PXIL!O95</f>
        <v>0</v>
      </c>
      <c r="AK95" s="35">
        <f>RTM_IEX!I95</f>
        <v>51.09</v>
      </c>
      <c r="AL95" s="35">
        <f>RTM_IEX!O95</f>
        <v>0</v>
      </c>
      <c r="AM95" s="35">
        <f>RTM_PXI!I95</f>
        <v>0</v>
      </c>
      <c r="AN95" s="35">
        <f>RTM_PXI!O95</f>
        <v>0</v>
      </c>
      <c r="AO95" s="148">
        <f>GDAM_IEX!I95</f>
        <v>144.6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6.1824500000000002</v>
      </c>
      <c r="E96">
        <f>GT_NG!Q96</f>
        <v>8.5919698194556737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57.597517776341313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649.64620946470802</v>
      </c>
      <c r="P96" s="37">
        <v>60.43</v>
      </c>
      <c r="Q96" s="37">
        <v>0</v>
      </c>
      <c r="R96" s="39">
        <v>0</v>
      </c>
      <c r="S96" s="39">
        <v>0</v>
      </c>
      <c r="T96" s="38">
        <f>SUMPRODUCT(LTA!J96:AN96,LTA!J$101:AN$101,LTA!J$104:AN$104)</f>
        <v>14</v>
      </c>
      <c r="U96" s="38">
        <f>SUMPRODUCT(LTA!J96:AN96,LTA!J$102:AN$102,LTA!J$104:AN$104)</f>
        <v>98.97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0</v>
      </c>
      <c r="Z96" s="35">
        <f>IEX!O96</f>
        <v>0</v>
      </c>
      <c r="AA96" s="76">
        <f>STOA!I96</f>
        <v>0</v>
      </c>
      <c r="AB96" s="76">
        <f>-STOA!O96</f>
        <v>-192.8</v>
      </c>
      <c r="AC96">
        <f t="shared" si="3"/>
        <v>10.798547644666854</v>
      </c>
      <c r="AD96">
        <f t="shared" si="4"/>
        <v>887.50959941583801</v>
      </c>
      <c r="AE96">
        <f>'IDT-1'!C96</f>
        <v>0</v>
      </c>
      <c r="AF96" s="25"/>
      <c r="AG96">
        <f t="shared" si="5"/>
        <v>887.50959941583801</v>
      </c>
      <c r="AI96" s="35">
        <f>PXIL!I96</f>
        <v>0</v>
      </c>
      <c r="AJ96" s="35">
        <f>PXIL!O96</f>
        <v>0</v>
      </c>
      <c r="AK96" s="35">
        <f>RTM_IEX!I96</f>
        <v>46.27</v>
      </c>
      <c r="AL96" s="35">
        <f>RTM_IEX!O96</f>
        <v>0</v>
      </c>
      <c r="AM96" s="35">
        <f>RTM_PXI!I96</f>
        <v>0</v>
      </c>
      <c r="AN96" s="35">
        <f>RTM_PXI!O96</f>
        <v>0</v>
      </c>
      <c r="AO96" s="148">
        <f>GDAM_IEX!I96</f>
        <v>149.41999999999999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6.1824500000000002</v>
      </c>
      <c r="E97">
        <f>GT_NG!Q97</f>
        <v>8.5919698194556737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57.597517776341313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649.48110018727721</v>
      </c>
      <c r="P97" s="37">
        <v>60.43</v>
      </c>
      <c r="Q97" s="37">
        <v>0</v>
      </c>
      <c r="R97" s="39">
        <v>0</v>
      </c>
      <c r="S97" s="39">
        <v>0</v>
      </c>
      <c r="T97" s="38">
        <f>SUMPRODUCT(LTA!J97:AN97,LTA!J$101:AN$101,LTA!J$104:AN$104)</f>
        <v>14</v>
      </c>
      <c r="U97" s="38">
        <f>SUMPRODUCT(LTA!J97:AN97,LTA!J$102:AN$102,LTA!J$104:AN$104)</f>
        <v>98.97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0</v>
      </c>
      <c r="Z97" s="35">
        <f>IEX!O97</f>
        <v>0</v>
      </c>
      <c r="AA97" s="76">
        <f>STOA!I97</f>
        <v>0</v>
      </c>
      <c r="AB97" s="76">
        <f>-STOA!O97</f>
        <v>-192.8</v>
      </c>
      <c r="AC97">
        <f t="shared" si="3"/>
        <v>10.797160726736434</v>
      </c>
      <c r="AD97">
        <f t="shared" si="4"/>
        <v>887.34587705633771</v>
      </c>
      <c r="AE97">
        <f>'IDT-1'!C97</f>
        <v>0</v>
      </c>
      <c r="AF97" s="25"/>
      <c r="AG97">
        <f t="shared" si="5"/>
        <v>887.34587705633771</v>
      </c>
      <c r="AI97" s="35">
        <f>PXIL!I97</f>
        <v>0</v>
      </c>
      <c r="AJ97" s="35">
        <f>PXIL!O97</f>
        <v>0</v>
      </c>
      <c r="AK97" s="35">
        <f>RTM_IEX!I97</f>
        <v>46.27</v>
      </c>
      <c r="AL97" s="35">
        <f>RTM_IEX!O97</f>
        <v>0</v>
      </c>
      <c r="AM97" s="35">
        <f>RTM_PXI!I97</f>
        <v>0</v>
      </c>
      <c r="AN97" s="35">
        <f>RTM_PXI!O97</f>
        <v>0</v>
      </c>
      <c r="AO97" s="148">
        <f>GDAM_IEX!I97</f>
        <v>149.41999999999999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6.1824500000000002</v>
      </c>
      <c r="E98">
        <f>GT_NG!Q98</f>
        <v>8.5919698194556737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57.597517776341313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649.48110018727721</v>
      </c>
      <c r="P98" s="37">
        <v>60.43</v>
      </c>
      <c r="Q98" s="37">
        <v>0</v>
      </c>
      <c r="R98" s="39">
        <v>0</v>
      </c>
      <c r="S98" s="39">
        <v>0</v>
      </c>
      <c r="T98" s="38">
        <f>SUMPRODUCT(LTA!J98:AN98,LTA!J$101:AN$101,LTA!J$104:AN$104)</f>
        <v>14</v>
      </c>
      <c r="U98" s="38">
        <f>SUMPRODUCT(LTA!J98:AN98,LTA!J$102:AN$102,LTA!J$104:AN$104)</f>
        <v>98.97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0</v>
      </c>
      <c r="Z98" s="35">
        <f>IEX!O98</f>
        <v>0</v>
      </c>
      <c r="AA98" s="76">
        <f>STOA!I98</f>
        <v>0</v>
      </c>
      <c r="AB98" s="76">
        <f>-STOA!O98</f>
        <v>-192.8</v>
      </c>
      <c r="AC98">
        <f t="shared" si="3"/>
        <v>10.740460726736433</v>
      </c>
      <c r="AD98">
        <f t="shared" si="4"/>
        <v>880.65257705633792</v>
      </c>
      <c r="AE98">
        <f>'IDT-1'!C98</f>
        <v>0</v>
      </c>
      <c r="AF98" s="25"/>
      <c r="AG98">
        <f t="shared" si="5"/>
        <v>880.65257705633792</v>
      </c>
      <c r="AI98" s="35">
        <f>PXIL!I98</f>
        <v>0</v>
      </c>
      <c r="AJ98" s="35">
        <f>PXIL!O98</f>
        <v>0</v>
      </c>
      <c r="AK98" s="35">
        <f>RTM_IEX!I98</f>
        <v>44.34</v>
      </c>
      <c r="AL98" s="35">
        <f>RTM_IEX!O98</f>
        <v>0</v>
      </c>
      <c r="AM98" s="35">
        <f>RTM_PXI!I98</f>
        <v>0</v>
      </c>
      <c r="AN98" s="35">
        <f>RTM_PXI!O98</f>
        <v>0</v>
      </c>
      <c r="AO98" s="148">
        <f>GDAM_IEX!I98</f>
        <v>144.6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9.510474500000006E-2</v>
      </c>
      <c r="E99">
        <f t="shared" si="6"/>
        <v>0.16454083796588839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1.246240589057479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15.133221039763491</v>
      </c>
      <c r="P99" s="37">
        <f t="shared" si="6"/>
        <v>1.1399362466132255</v>
      </c>
      <c r="Q99" s="37">
        <f t="shared" si="6"/>
        <v>0</v>
      </c>
      <c r="R99" s="39">
        <f t="shared" si="6"/>
        <v>0.28171683526011543</v>
      </c>
      <c r="S99" s="39">
        <f t="shared" si="6"/>
        <v>0</v>
      </c>
      <c r="T99" s="38">
        <f t="shared" si="6"/>
        <v>1.9928800000000007</v>
      </c>
      <c r="U99" s="38">
        <f t="shared" si="6"/>
        <v>1.8309600000000015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5.53325E-2</v>
      </c>
      <c r="Z99" s="35">
        <f t="shared" si="6"/>
        <v>-0.144815</v>
      </c>
      <c r="AA99" s="76">
        <f t="shared" si="6"/>
        <v>0</v>
      </c>
      <c r="AB99" s="76">
        <f t="shared" si="6"/>
        <v>-1.3978000000000006</v>
      </c>
      <c r="AC99">
        <f t="shared" si="6"/>
        <v>0.210850449402465</v>
      </c>
      <c r="AD99">
        <f t="shared" si="6"/>
        <v>21.051152344257719</v>
      </c>
      <c r="AE99">
        <f t="shared" si="6"/>
        <v>-0.31589624999999999</v>
      </c>
      <c r="AG99">
        <f t="shared" si="6"/>
        <v>20.735256094257721</v>
      </c>
      <c r="AI99">
        <f t="shared" si="6"/>
        <v>0</v>
      </c>
      <c r="AJ99">
        <f t="shared" si="6"/>
        <v>0</v>
      </c>
      <c r="AK99">
        <f t="shared" si="6"/>
        <v>0.22003500000000001</v>
      </c>
      <c r="AL99">
        <f t="shared" si="6"/>
        <v>-0.36875000000000002</v>
      </c>
      <c r="AM99">
        <f t="shared" si="6"/>
        <v>0</v>
      </c>
      <c r="AN99">
        <f t="shared" si="6"/>
        <v>0</v>
      </c>
      <c r="AO99">
        <f t="shared" si="6"/>
        <v>1.0134000000000001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45580</v>
      </c>
      <c r="B1" s="221"/>
      <c r="C1" s="221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TWEPL!R3</f>
        <v>8.0039400000000001</v>
      </c>
      <c r="E3">
        <f>GT_NG!T3</f>
        <v>10.892857142857144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53.95371294201707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663.79484226960756</v>
      </c>
      <c r="P3" s="37">
        <v>75.137129212195305</v>
      </c>
      <c r="Q3" s="37">
        <v>0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360.07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0</v>
      </c>
      <c r="Z3" s="35">
        <f>IEX!P3</f>
        <v>0</v>
      </c>
      <c r="AA3" s="76">
        <f>STOA!J3</f>
        <v>181.23999999999998</v>
      </c>
      <c r="AB3" s="76">
        <f>-STOA!P3</f>
        <v>0</v>
      </c>
      <c r="AC3">
        <f>SUMIF(B3:AB3,"&gt;0")*$AC$2-SUMIF(B3:AB3,"&lt;0")*($AC$2/(1-$AC$2))+SUMIF(AI3:AR3,"&gt;0")*$AC$2-SUMIF(AI3:AR3,"&lt;0")*($AC$2/(1-$AC$2))</f>
        <v>11.865775150928542</v>
      </c>
      <c r="AD3">
        <f>SUM(B3:AB3,AI3:AV3)-AC3</f>
        <v>1282.2267064157486</v>
      </c>
      <c r="AE3">
        <f>'IDT-1'!F3</f>
        <v>0</v>
      </c>
      <c r="AF3" s="25"/>
      <c r="AG3">
        <f>SUM(AD3:AF3)</f>
        <v>1282.2267064157486</v>
      </c>
      <c r="AI3" s="35">
        <f>PXIL!J3</f>
        <v>0</v>
      </c>
      <c r="AJ3" s="35">
        <f>PXIL!P3</f>
        <v>0</v>
      </c>
      <c r="AK3" s="35">
        <f>RTM_IEX!J3</f>
        <v>0</v>
      </c>
      <c r="AL3" s="35">
        <f>RTM_IEX!P3</f>
        <v>-59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3.6107999999999998</v>
      </c>
      <c r="E4">
        <f>GT_NG!T4</f>
        <v>10.892857142857144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53.95371294201707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658.81813433309958</v>
      </c>
      <c r="P4" s="37">
        <v>75.137129212195305</v>
      </c>
      <c r="Q4" s="37">
        <v>0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360.07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0</v>
      </c>
      <c r="Z4" s="35">
        <f>IEX!P4</f>
        <v>0</v>
      </c>
      <c r="AA4" s="76">
        <f>STOA!J4</f>
        <v>181.23999999999998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11.85483769006099</v>
      </c>
      <c r="AD4">
        <f t="shared" ref="AD4:AD67" si="1">SUM(B4:AB4,AI4:AV4)-AC4</f>
        <v>1264.8677959401082</v>
      </c>
      <c r="AE4">
        <f>'IDT-1'!F4</f>
        <v>0</v>
      </c>
      <c r="AF4" s="25"/>
      <c r="AG4">
        <f t="shared" ref="AG4:AG67" si="2">SUM(AD4:AF4)</f>
        <v>1264.8677959401082</v>
      </c>
      <c r="AI4" s="35">
        <f>PXIL!J4</f>
        <v>0</v>
      </c>
      <c r="AJ4" s="35">
        <f>PXIL!P4</f>
        <v>0</v>
      </c>
      <c r="AK4" s="35">
        <f>RTM_IEX!J4</f>
        <v>0</v>
      </c>
      <c r="AL4" s="35">
        <f>RTM_IEX!P4</f>
        <v>-67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3.6107999999999998</v>
      </c>
      <c r="E5">
        <f>GT_NG!T5</f>
        <v>10.892857142857144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53.95371294201707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654.50236861881388</v>
      </c>
      <c r="P5" s="37">
        <v>75.137129212195305</v>
      </c>
      <c r="Q5" s="37">
        <v>0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359.79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0</v>
      </c>
      <c r="Z5" s="35">
        <f>IEX!P5</f>
        <v>0</v>
      </c>
      <c r="AA5" s="76">
        <f>STOA!J5</f>
        <v>181.23999999999998</v>
      </c>
      <c r="AB5" s="76">
        <f>-STOA!P5</f>
        <v>0</v>
      </c>
      <c r="AC5">
        <f t="shared" si="0"/>
        <v>12.05342567435788</v>
      </c>
      <c r="AD5">
        <f t="shared" si="1"/>
        <v>1232.0734422415255</v>
      </c>
      <c r="AE5">
        <f>'IDT-1'!F5</f>
        <v>0</v>
      </c>
      <c r="AF5" s="25"/>
      <c r="AG5">
        <f t="shared" si="2"/>
        <v>1232.0734422415255</v>
      </c>
      <c r="AI5" s="35">
        <f>PXIL!J5</f>
        <v>0</v>
      </c>
      <c r="AJ5" s="35">
        <f>PXIL!P5</f>
        <v>0</v>
      </c>
      <c r="AK5" s="35">
        <f>RTM_IEX!J5</f>
        <v>0</v>
      </c>
      <c r="AL5" s="35">
        <f>RTM_IEX!P5</f>
        <v>-95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3.6107999999999998</v>
      </c>
      <c r="E6">
        <f>GT_NG!T6</f>
        <v>10.892857142857144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53.95371294201707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654.50236861881388</v>
      </c>
      <c r="P6" s="37">
        <v>75.137129212195305</v>
      </c>
      <c r="Q6" s="37">
        <v>0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359.79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0</v>
      </c>
      <c r="AA6" s="76">
        <f>STOA!J6</f>
        <v>181.23999999999998</v>
      </c>
      <c r="AB6" s="76">
        <f>-STOA!P6</f>
        <v>0</v>
      </c>
      <c r="AC6">
        <f t="shared" si="0"/>
        <v>12.180493040231218</v>
      </c>
      <c r="AD6">
        <f t="shared" si="1"/>
        <v>1216.9463748756523</v>
      </c>
      <c r="AE6">
        <f>'IDT-1'!F6</f>
        <v>0</v>
      </c>
      <c r="AF6" s="25"/>
      <c r="AG6">
        <f t="shared" si="2"/>
        <v>1216.9463748756523</v>
      </c>
      <c r="AI6" s="35">
        <f>PXIL!J6</f>
        <v>0</v>
      </c>
      <c r="AJ6" s="35">
        <f>PXIL!P6</f>
        <v>0</v>
      </c>
      <c r="AK6" s="35">
        <f>RTM_IEX!J6</f>
        <v>0</v>
      </c>
      <c r="AL6" s="35">
        <f>RTM_IEX!P6</f>
        <v>-110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3.6107999999999998</v>
      </c>
      <c r="E7">
        <f>GT_NG!T7</f>
        <v>10.892857142857144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53.95371294201707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625.58225416236712</v>
      </c>
      <c r="P7" s="37">
        <v>66.42</v>
      </c>
      <c r="Q7" s="37">
        <v>0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359.64000000000004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2.89</v>
      </c>
      <c r="Z7" s="35">
        <f>IEX!P7</f>
        <v>0</v>
      </c>
      <c r="AA7" s="76">
        <f>STOA!J7</f>
        <v>181.23999999999998</v>
      </c>
      <c r="AB7" s="76">
        <f>-STOA!P7</f>
        <v>0</v>
      </c>
      <c r="AC7">
        <f t="shared" si="0"/>
        <v>11.980538928388404</v>
      </c>
      <c r="AD7">
        <f t="shared" si="1"/>
        <v>1171.2490853188531</v>
      </c>
      <c r="AE7">
        <f>'IDT-1'!F7</f>
        <v>0</v>
      </c>
      <c r="AF7" s="25"/>
      <c r="AG7">
        <f t="shared" si="2"/>
        <v>1171.2490853188531</v>
      </c>
      <c r="AI7" s="35">
        <f>PXIL!J7</f>
        <v>0</v>
      </c>
      <c r="AJ7" s="35">
        <f>PXIL!P7</f>
        <v>0</v>
      </c>
      <c r="AK7" s="35">
        <f>RTM_IEX!J7</f>
        <v>0</v>
      </c>
      <c r="AL7" s="35">
        <f>RTM_IEX!P7</f>
        <v>-121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3.6107999999999998</v>
      </c>
      <c r="E8">
        <f>GT_NG!T8</f>
        <v>10.892857142857144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53.95371294201707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606.30225416236715</v>
      </c>
      <c r="P8" s="37">
        <v>66.42</v>
      </c>
      <c r="Q8" s="37">
        <v>0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359.64000000000004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0</v>
      </c>
      <c r="AA8" s="76">
        <f>STOA!J8</f>
        <v>181.23999999999998</v>
      </c>
      <c r="AB8" s="76">
        <f>-STOA!P8</f>
        <v>0</v>
      </c>
      <c r="AC8">
        <f t="shared" si="0"/>
        <v>11.768897455213738</v>
      </c>
      <c r="AD8">
        <f t="shared" si="1"/>
        <v>1152.2907267920275</v>
      </c>
      <c r="AE8">
        <f>'IDT-1'!F8</f>
        <v>0</v>
      </c>
      <c r="AF8" s="25"/>
      <c r="AG8">
        <f t="shared" si="2"/>
        <v>1152.2907267920275</v>
      </c>
      <c r="AI8" s="35">
        <f>PXIL!J8</f>
        <v>0</v>
      </c>
      <c r="AJ8" s="35">
        <f>PXIL!P8</f>
        <v>0</v>
      </c>
      <c r="AK8" s="35">
        <f>RTM_IEX!J8</f>
        <v>0</v>
      </c>
      <c r="AL8" s="35">
        <f>RTM_IEX!P8</f>
        <v>-118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3.6107999999999998</v>
      </c>
      <c r="E9">
        <f>GT_NG!T9</f>
        <v>10.892857142857144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53.95371294201707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588.90828403331568</v>
      </c>
      <c r="P9" s="37">
        <v>66.42</v>
      </c>
      <c r="Q9" s="37">
        <v>0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359.64000000000004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0</v>
      </c>
      <c r="AA9" s="76">
        <f>STOA!J9</f>
        <v>181.23999999999998</v>
      </c>
      <c r="AB9" s="76">
        <f>-STOA!P9</f>
        <v>0</v>
      </c>
      <c r="AC9">
        <f t="shared" si="0"/>
        <v>11.74138431427815</v>
      </c>
      <c r="AD9">
        <f t="shared" si="1"/>
        <v>1120.9242698039118</v>
      </c>
      <c r="AE9">
        <f>'IDT-1'!F9</f>
        <v>0</v>
      </c>
      <c r="AF9" s="25"/>
      <c r="AG9">
        <f t="shared" si="2"/>
        <v>1120.9242698039118</v>
      </c>
      <c r="AI9" s="35">
        <f>PXIL!J9</f>
        <v>0</v>
      </c>
      <c r="AJ9" s="35">
        <f>PXIL!P9</f>
        <v>0</v>
      </c>
      <c r="AK9" s="35">
        <f>RTM_IEX!J9</f>
        <v>0</v>
      </c>
      <c r="AL9" s="35">
        <f>RTM_IEX!P9</f>
        <v>-132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3.6107999999999998</v>
      </c>
      <c r="E10">
        <f>GT_NG!T10</f>
        <v>10.892857142857144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53.95371294201707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579.26828403331558</v>
      </c>
      <c r="P10" s="37">
        <v>66.42</v>
      </c>
      <c r="Q10" s="37">
        <v>0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359.64000000000004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0</v>
      </c>
      <c r="AA10" s="76">
        <f>STOA!J10</f>
        <v>181.23999999999998</v>
      </c>
      <c r="AB10" s="76">
        <f>-STOA!P10</f>
        <v>0</v>
      </c>
      <c r="AC10">
        <f t="shared" si="0"/>
        <v>11.702764102902597</v>
      </c>
      <c r="AD10">
        <f t="shared" si="1"/>
        <v>1106.3228900152872</v>
      </c>
      <c r="AE10">
        <f>'IDT-1'!F10</f>
        <v>0</v>
      </c>
      <c r="AF10" s="25"/>
      <c r="AG10">
        <f t="shared" si="2"/>
        <v>1106.3228900152872</v>
      </c>
      <c r="AI10" s="35">
        <f>PXIL!J10</f>
        <v>0</v>
      </c>
      <c r="AJ10" s="35">
        <f>PXIL!P10</f>
        <v>0</v>
      </c>
      <c r="AK10" s="35">
        <f>RTM_IEX!J10</f>
        <v>0</v>
      </c>
      <c r="AL10" s="35">
        <f>RTM_IEX!P10</f>
        <v>-137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3.6107999999999998</v>
      </c>
      <c r="E11">
        <f>GT_NG!T11</f>
        <v>10.892857142857144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58.45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549.70771129366153</v>
      </c>
      <c r="P11" s="37">
        <v>66.42</v>
      </c>
      <c r="Q11" s="37">
        <v>0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359.48000000000008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0</v>
      </c>
      <c r="AA11" s="76">
        <f>STOA!J11</f>
        <v>181.23999999999998</v>
      </c>
      <c r="AB11" s="76">
        <f>-STOA!P11</f>
        <v>0</v>
      </c>
      <c r="AC11">
        <f t="shared" si="0"/>
        <v>11.48240894545167</v>
      </c>
      <c r="AD11">
        <f t="shared" si="1"/>
        <v>1082.3189594910671</v>
      </c>
      <c r="AE11">
        <f>'IDT-1'!F11</f>
        <v>0</v>
      </c>
      <c r="AF11" s="25"/>
      <c r="AG11">
        <f t="shared" si="2"/>
        <v>1082.3189594910671</v>
      </c>
      <c r="AI11" s="35">
        <f>PXIL!J11</f>
        <v>0</v>
      </c>
      <c r="AJ11" s="35">
        <f>PXIL!P11</f>
        <v>0</v>
      </c>
      <c r="AK11" s="35">
        <f>RTM_IEX!J11</f>
        <v>0</v>
      </c>
      <c r="AL11" s="35">
        <f>RTM_IEX!P11</f>
        <v>-136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3.6107999999999998</v>
      </c>
      <c r="E12">
        <f>GT_NG!T12</f>
        <v>10.892857142857144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58.45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530.42757473558322</v>
      </c>
      <c r="P12" s="37">
        <v>66.42</v>
      </c>
      <c r="Q12" s="37">
        <v>0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359.48000000000008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0</v>
      </c>
      <c r="AA12" s="76">
        <f>STOA!J12</f>
        <v>181.23999999999998</v>
      </c>
      <c r="AB12" s="76">
        <f>-STOA!P12</f>
        <v>0</v>
      </c>
      <c r="AC12">
        <f t="shared" si="0"/>
        <v>11.295042325189145</v>
      </c>
      <c r="AD12">
        <f t="shared" si="1"/>
        <v>1066.2261895532513</v>
      </c>
      <c r="AE12">
        <f>'IDT-1'!F12</f>
        <v>0</v>
      </c>
      <c r="AF12" s="25"/>
      <c r="AG12">
        <f t="shared" si="2"/>
        <v>1066.2261895532513</v>
      </c>
      <c r="AI12" s="35">
        <f>PXIL!J12</f>
        <v>0</v>
      </c>
      <c r="AJ12" s="35">
        <f>PXIL!P12</f>
        <v>0</v>
      </c>
      <c r="AK12" s="35">
        <f>RTM_IEX!J12</f>
        <v>0</v>
      </c>
      <c r="AL12" s="35">
        <f>RTM_IEX!P12</f>
        <v>-133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3.6107999999999998</v>
      </c>
      <c r="E13">
        <f>GT_NG!T13</f>
        <v>10.892857142857144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58.45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435.18542725248562</v>
      </c>
      <c r="P13" s="37">
        <v>68.903366559171317</v>
      </c>
      <c r="Q13" s="37">
        <v>0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359.48000000000008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0</v>
      </c>
      <c r="AA13" s="76">
        <f>STOA!J13</f>
        <v>181.23999999999998</v>
      </c>
      <c r="AB13" s="76">
        <f>-STOA!P13</f>
        <v>0</v>
      </c>
      <c r="AC13">
        <f t="shared" si="0"/>
        <v>9.702637423838814</v>
      </c>
      <c r="AD13">
        <f t="shared" si="1"/>
        <v>1071.0598135306755</v>
      </c>
      <c r="AE13">
        <f>'IDT-1'!F13</f>
        <v>0</v>
      </c>
      <c r="AF13" s="25"/>
      <c r="AG13">
        <f t="shared" si="2"/>
        <v>1071.0598135306755</v>
      </c>
      <c r="AI13" s="35">
        <f>PXIL!J13</f>
        <v>0</v>
      </c>
      <c r="AJ13" s="35">
        <f>PXIL!P13</f>
        <v>0</v>
      </c>
      <c r="AK13" s="35">
        <f>RTM_IEX!J13</f>
        <v>0</v>
      </c>
      <c r="AL13" s="35">
        <f>RTM_IEX!P13</f>
        <v>-37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3.6107999999999998</v>
      </c>
      <c r="E14">
        <f>GT_NG!T14</f>
        <v>10.892857142857144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58.45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435.18891464744365</v>
      </c>
      <c r="P14" s="37">
        <v>68.903366559171317</v>
      </c>
      <c r="Q14" s="37">
        <v>0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359.48000000000008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0</v>
      </c>
      <c r="AA14" s="76">
        <f>STOA!J14</f>
        <v>181.23999999999998</v>
      </c>
      <c r="AB14" s="76">
        <f>-STOA!P14</f>
        <v>0</v>
      </c>
      <c r="AC14">
        <f t="shared" si="0"/>
        <v>9.8127917683800181</v>
      </c>
      <c r="AD14">
        <f t="shared" si="1"/>
        <v>1057.9531465810921</v>
      </c>
      <c r="AE14">
        <f>'IDT-1'!F14</f>
        <v>0</v>
      </c>
      <c r="AF14" s="25"/>
      <c r="AG14">
        <f t="shared" si="2"/>
        <v>1057.9531465810921</v>
      </c>
      <c r="AI14" s="35">
        <f>PXIL!J14</f>
        <v>0</v>
      </c>
      <c r="AJ14" s="35">
        <f>PXIL!P14</f>
        <v>0</v>
      </c>
      <c r="AK14" s="35">
        <f>RTM_IEX!J14</f>
        <v>0</v>
      </c>
      <c r="AL14" s="35">
        <f>RTM_IEX!P14</f>
        <v>-50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3.6107999999999998</v>
      </c>
      <c r="E15">
        <f>GT_NG!T15</f>
        <v>10.892857142857144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58.45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435.78409603311121</v>
      </c>
      <c r="P15" s="37">
        <v>19.279999999999998</v>
      </c>
      <c r="Q15" s="37">
        <v>0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359.40000000000009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0</v>
      </c>
      <c r="AA15" s="76">
        <f>STOA!J15</f>
        <v>181.16</v>
      </c>
      <c r="AB15" s="76">
        <f>-STOA!P15</f>
        <v>0</v>
      </c>
      <c r="AC15">
        <f t="shared" si="0"/>
        <v>9.1031204925514686</v>
      </c>
      <c r="AD15">
        <f t="shared" si="1"/>
        <v>1044.474632683417</v>
      </c>
      <c r="AE15">
        <f>'IDT-1'!F15</f>
        <v>0</v>
      </c>
      <c r="AF15" s="25"/>
      <c r="AG15">
        <f t="shared" si="2"/>
        <v>1044.474632683417</v>
      </c>
      <c r="AI15" s="35">
        <f>PXIL!J15</f>
        <v>0</v>
      </c>
      <c r="AJ15" s="35">
        <f>PXIL!P15</f>
        <v>0</v>
      </c>
      <c r="AK15" s="35">
        <f>RTM_IEX!J15</f>
        <v>0</v>
      </c>
      <c r="AL15" s="35">
        <f>RTM_IEX!P15</f>
        <v>-15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3.6107999999999998</v>
      </c>
      <c r="E16">
        <f>GT_NG!T16</f>
        <v>10.892857142857144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58.45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435.78409603311121</v>
      </c>
      <c r="P16" s="37">
        <v>19.279999999999998</v>
      </c>
      <c r="Q16" s="37">
        <v>0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359.40000000000009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0</v>
      </c>
      <c r="AA16" s="76">
        <f>STOA!J16</f>
        <v>181.16</v>
      </c>
      <c r="AB16" s="76">
        <f>-STOA!P16</f>
        <v>0</v>
      </c>
      <c r="AC16">
        <f t="shared" si="0"/>
        <v>9.1878320698003595</v>
      </c>
      <c r="AD16">
        <f t="shared" si="1"/>
        <v>1034.389921106168</v>
      </c>
      <c r="AE16">
        <f>'IDT-1'!F16</f>
        <v>0</v>
      </c>
      <c r="AF16" s="25"/>
      <c r="AG16">
        <f t="shared" si="2"/>
        <v>1034.389921106168</v>
      </c>
      <c r="AI16" s="35">
        <f>PXIL!J16</f>
        <v>0</v>
      </c>
      <c r="AJ16" s="35">
        <f>PXIL!P16</f>
        <v>0</v>
      </c>
      <c r="AK16" s="35">
        <f>RTM_IEX!J16</f>
        <v>0</v>
      </c>
      <c r="AL16" s="35">
        <f>RTM_IEX!P16</f>
        <v>-25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3.6107999999999998</v>
      </c>
      <c r="E17">
        <f>GT_NG!T17</f>
        <v>10.892857142857144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58.45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435.78409603311121</v>
      </c>
      <c r="P17" s="37">
        <v>19.279999999999998</v>
      </c>
      <c r="Q17" s="37">
        <v>0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359.40000000000009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0</v>
      </c>
      <c r="AA17" s="76">
        <f>STOA!J17</f>
        <v>181.16</v>
      </c>
      <c r="AB17" s="76">
        <f>-STOA!P17</f>
        <v>0</v>
      </c>
      <c r="AC17">
        <f t="shared" si="0"/>
        <v>9.1793609120754702</v>
      </c>
      <c r="AD17">
        <f t="shared" si="1"/>
        <v>1035.3983922638929</v>
      </c>
      <c r="AE17">
        <f>'IDT-1'!F17</f>
        <v>0</v>
      </c>
      <c r="AF17" s="25"/>
      <c r="AG17">
        <f t="shared" si="2"/>
        <v>1035.3983922638929</v>
      </c>
      <c r="AI17" s="35">
        <f>PXIL!J17</f>
        <v>0</v>
      </c>
      <c r="AJ17" s="35">
        <f>PXIL!P17</f>
        <v>0</v>
      </c>
      <c r="AK17" s="35">
        <f>RTM_IEX!J17</f>
        <v>0</v>
      </c>
      <c r="AL17" s="35">
        <f>RTM_IEX!P17</f>
        <v>-24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3.6107999999999998</v>
      </c>
      <c r="E18">
        <f>GT_NG!T18</f>
        <v>10.892857142857144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58.45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435.78409603311121</v>
      </c>
      <c r="P18" s="37">
        <v>19.279999999999998</v>
      </c>
      <c r="Q18" s="37">
        <v>0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359.40000000000009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0</v>
      </c>
      <c r="AA18" s="76">
        <f>STOA!J18</f>
        <v>181.16</v>
      </c>
      <c r="AB18" s="76">
        <f>-STOA!P18</f>
        <v>0</v>
      </c>
      <c r="AC18">
        <f t="shared" si="0"/>
        <v>9.2725436470492504</v>
      </c>
      <c r="AD18">
        <f t="shared" si="1"/>
        <v>1024.305209528919</v>
      </c>
      <c r="AE18">
        <f>'IDT-1'!F18</f>
        <v>0</v>
      </c>
      <c r="AF18" s="25"/>
      <c r="AG18">
        <f t="shared" si="2"/>
        <v>1024.305209528919</v>
      </c>
      <c r="AI18" s="35">
        <f>PXIL!J18</f>
        <v>0</v>
      </c>
      <c r="AJ18" s="35">
        <f>PXIL!P18</f>
        <v>0</v>
      </c>
      <c r="AK18" s="35">
        <f>RTM_IEX!J18</f>
        <v>0</v>
      </c>
      <c r="AL18" s="35">
        <f>RTM_IEX!P18</f>
        <v>-35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3.6107999999999998</v>
      </c>
      <c r="E19">
        <f>GT_NG!T19</f>
        <v>10.892857142857144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58.45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435.78409603311121</v>
      </c>
      <c r="P19" s="37">
        <v>19.279999999999998</v>
      </c>
      <c r="Q19" s="37">
        <v>0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359.24000000000007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0</v>
      </c>
      <c r="AA19" s="76">
        <f>STOA!J19</f>
        <v>181.16</v>
      </c>
      <c r="AB19" s="76">
        <f>-STOA!P19</f>
        <v>0</v>
      </c>
      <c r="AC19">
        <f t="shared" si="0"/>
        <v>9.398267012922588</v>
      </c>
      <c r="AD19">
        <f t="shared" si="1"/>
        <v>1009.0194861630459</v>
      </c>
      <c r="AE19">
        <f>'IDT-1'!F19</f>
        <v>0</v>
      </c>
      <c r="AF19" s="25"/>
      <c r="AG19">
        <f t="shared" si="2"/>
        <v>1009.0194861630459</v>
      </c>
      <c r="AI19" s="35">
        <f>PXIL!J19</f>
        <v>0</v>
      </c>
      <c r="AJ19" s="35">
        <f>PXIL!P19</f>
        <v>0</v>
      </c>
      <c r="AK19" s="35">
        <f>RTM_IEX!J19</f>
        <v>0</v>
      </c>
      <c r="AL19" s="35">
        <f>RTM_IEX!P19</f>
        <v>-50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3.6107999999999998</v>
      </c>
      <c r="E20">
        <f>GT_NG!T20</f>
        <v>10.892857142857144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58.45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435.78409603311121</v>
      </c>
      <c r="P20" s="37">
        <v>19.279999999999998</v>
      </c>
      <c r="Q20" s="37">
        <v>0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359.24000000000007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0</v>
      </c>
      <c r="AA20" s="76">
        <f>STOA!J20</f>
        <v>181.16</v>
      </c>
      <c r="AB20" s="76">
        <f>-STOA!P20</f>
        <v>0</v>
      </c>
      <c r="AC20">
        <f t="shared" si="0"/>
        <v>9.4490939592719236</v>
      </c>
      <c r="AD20">
        <f t="shared" si="1"/>
        <v>1002.9686592166966</v>
      </c>
      <c r="AE20">
        <f>'IDT-1'!F20</f>
        <v>0</v>
      </c>
      <c r="AF20" s="25"/>
      <c r="AG20">
        <f t="shared" si="2"/>
        <v>1002.9686592166966</v>
      </c>
      <c r="AI20" s="35">
        <f>PXIL!J20</f>
        <v>0</v>
      </c>
      <c r="AJ20" s="35">
        <f>PXIL!P20</f>
        <v>0</v>
      </c>
      <c r="AK20" s="35">
        <f>RTM_IEX!J20</f>
        <v>0</v>
      </c>
      <c r="AL20" s="35">
        <f>RTM_IEX!P20</f>
        <v>-56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3.6107999999999998</v>
      </c>
      <c r="E21">
        <f>GT_NG!T21</f>
        <v>10.892857142857144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58.45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435.78409603311121</v>
      </c>
      <c r="P21" s="37">
        <v>19.279999999999998</v>
      </c>
      <c r="Q21" s="37">
        <v>0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359.24000000000007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0</v>
      </c>
      <c r="AA21" s="76">
        <f>STOA!J21</f>
        <v>181.16</v>
      </c>
      <c r="AB21" s="76">
        <f>-STOA!P21</f>
        <v>0</v>
      </c>
      <c r="AC21">
        <f t="shared" si="0"/>
        <v>9.4829785901714789</v>
      </c>
      <c r="AD21">
        <f t="shared" si="1"/>
        <v>998.93477458579707</v>
      </c>
      <c r="AE21">
        <f>'IDT-1'!F21</f>
        <v>0</v>
      </c>
      <c r="AF21" s="25"/>
      <c r="AG21">
        <f t="shared" si="2"/>
        <v>998.93477458579707</v>
      </c>
      <c r="AI21" s="35">
        <f>PXIL!J21</f>
        <v>0</v>
      </c>
      <c r="AJ21" s="35">
        <f>PXIL!P21</f>
        <v>0</v>
      </c>
      <c r="AK21" s="35">
        <f>RTM_IEX!J21</f>
        <v>0</v>
      </c>
      <c r="AL21" s="35">
        <f>RTM_IEX!P21</f>
        <v>-60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3.6107999999999998</v>
      </c>
      <c r="E22">
        <f>GT_NG!T22</f>
        <v>10.892857142857144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58.45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435.73807603311121</v>
      </c>
      <c r="P22" s="37">
        <v>19.279999999999998</v>
      </c>
      <c r="Q22" s="37">
        <v>0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359.24000000000007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0</v>
      </c>
      <c r="AA22" s="76">
        <f>STOA!J22</f>
        <v>181.16</v>
      </c>
      <c r="AB22" s="76">
        <f>-STOA!P22</f>
        <v>0</v>
      </c>
      <c r="AC22">
        <f t="shared" si="0"/>
        <v>9.4995343376212578</v>
      </c>
      <c r="AD22">
        <f t="shared" si="1"/>
        <v>996.87219883834723</v>
      </c>
      <c r="AE22">
        <f>'IDT-1'!F22</f>
        <v>0</v>
      </c>
      <c r="AF22" s="25"/>
      <c r="AG22">
        <f t="shared" si="2"/>
        <v>996.87219883834723</v>
      </c>
      <c r="AI22" s="35">
        <f>PXIL!J22</f>
        <v>0</v>
      </c>
      <c r="AJ22" s="35">
        <f>PXIL!P22</f>
        <v>0</v>
      </c>
      <c r="AK22" s="35">
        <f>RTM_IEX!J22</f>
        <v>0</v>
      </c>
      <c r="AL22" s="35">
        <f>RTM_IEX!P22</f>
        <v>-62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3.6107999999999998</v>
      </c>
      <c r="E23">
        <f>GT_NG!T23</f>
        <v>-0.11868000000000002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58.45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440.56731479768354</v>
      </c>
      <c r="P23" s="37">
        <v>19.279999999999998</v>
      </c>
      <c r="Q23" s="37">
        <v>0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359.24000000000007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0</v>
      </c>
      <c r="AA23" s="76">
        <f>STOA!J23</f>
        <v>181.16</v>
      </c>
      <c r="AB23" s="76">
        <f>-STOA!P23</f>
        <v>0</v>
      </c>
      <c r="AC23">
        <f t="shared" si="0"/>
        <v>9.4072495116180104</v>
      </c>
      <c r="AD23">
        <f t="shared" si="1"/>
        <v>995.78218528606556</v>
      </c>
      <c r="AE23">
        <f>'IDT-1'!F23</f>
        <v>0</v>
      </c>
      <c r="AF23" s="25"/>
      <c r="AG23">
        <f t="shared" si="2"/>
        <v>995.78218528606556</v>
      </c>
      <c r="AI23" s="35">
        <f>PXIL!J23</f>
        <v>0</v>
      </c>
      <c r="AJ23" s="35">
        <f>PXIL!P23</f>
        <v>0</v>
      </c>
      <c r="AK23" s="35">
        <f>RTM_IEX!J23</f>
        <v>0</v>
      </c>
      <c r="AL23" s="35">
        <f>RTM_IEX!P23</f>
        <v>-57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3.6107999999999998</v>
      </c>
      <c r="E24">
        <f>GT_NG!T24</f>
        <v>-0.11868000000000002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58.45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441.51849832492763</v>
      </c>
      <c r="P24" s="37">
        <v>19.279999999999998</v>
      </c>
      <c r="Q24" s="37">
        <v>0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359.24000000000007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0</v>
      </c>
      <c r="AA24" s="76">
        <f>STOA!J24</f>
        <v>181.16</v>
      </c>
      <c r="AB24" s="76">
        <f>-STOA!P24</f>
        <v>0</v>
      </c>
      <c r="AC24">
        <f t="shared" si="0"/>
        <v>9.3389990337228603</v>
      </c>
      <c r="AD24">
        <f t="shared" si="1"/>
        <v>1005.8016192912049</v>
      </c>
      <c r="AE24">
        <f>'IDT-1'!F24</f>
        <v>0</v>
      </c>
      <c r="AF24" s="25"/>
      <c r="AG24">
        <f t="shared" si="2"/>
        <v>1005.8016192912049</v>
      </c>
      <c r="AI24" s="35">
        <f>PXIL!J24</f>
        <v>0</v>
      </c>
      <c r="AJ24" s="35">
        <f>PXIL!P24</f>
        <v>0</v>
      </c>
      <c r="AK24" s="35">
        <f>RTM_IEX!J24</f>
        <v>0</v>
      </c>
      <c r="AL24" s="35">
        <f>RTM_IEX!P24</f>
        <v>-48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3.6107999999999998</v>
      </c>
      <c r="E25">
        <f>GT_NG!T25</f>
        <v>-0.11868000000000002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58.45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453.48706929810629</v>
      </c>
      <c r="P25" s="37">
        <v>19.279999999999998</v>
      </c>
      <c r="Q25" s="37">
        <v>0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359.24000000000007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0</v>
      </c>
      <c r="AA25" s="76">
        <f>STOA!J25</f>
        <v>181.16</v>
      </c>
      <c r="AB25" s="76">
        <f>-STOA!P25</f>
        <v>0</v>
      </c>
      <c r="AC25">
        <f t="shared" si="0"/>
        <v>9.4141215567228933</v>
      </c>
      <c r="AD25">
        <f t="shared" si="1"/>
        <v>1020.6950677413836</v>
      </c>
      <c r="AE25">
        <f>'IDT-1'!F25</f>
        <v>0</v>
      </c>
      <c r="AF25" s="25"/>
      <c r="AG25">
        <f t="shared" si="2"/>
        <v>1020.6950677413836</v>
      </c>
      <c r="AI25" s="35">
        <f>PXIL!J25</f>
        <v>0</v>
      </c>
      <c r="AJ25" s="35">
        <f>PXIL!P25</f>
        <v>0</v>
      </c>
      <c r="AK25" s="35">
        <f>RTM_IEX!J25</f>
        <v>0</v>
      </c>
      <c r="AL25" s="35">
        <f>RTM_IEX!P25</f>
        <v>-45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3.6107999999999998</v>
      </c>
      <c r="E26">
        <f>GT_NG!T26</f>
        <v>-0.11868000000000002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58.45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480.11828862814906</v>
      </c>
      <c r="P26" s="37">
        <v>19.279999999999998</v>
      </c>
      <c r="Q26" s="37">
        <v>0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359.24000000000007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0</v>
      </c>
      <c r="AA26" s="76">
        <f>STOA!J26</f>
        <v>181.16</v>
      </c>
      <c r="AB26" s="76">
        <f>-STOA!P26</f>
        <v>0</v>
      </c>
      <c r="AC26">
        <f t="shared" si="0"/>
        <v>9.7648911649685868</v>
      </c>
      <c r="AD26">
        <f t="shared" si="1"/>
        <v>1031.9755174631807</v>
      </c>
      <c r="AE26">
        <f>'IDT-1'!F26</f>
        <v>0</v>
      </c>
      <c r="AF26" s="25"/>
      <c r="AG26">
        <f t="shared" si="2"/>
        <v>1031.9755174631807</v>
      </c>
      <c r="AI26" s="35">
        <f>PXIL!J26</f>
        <v>0</v>
      </c>
      <c r="AJ26" s="35">
        <f>PXIL!P26</f>
        <v>0</v>
      </c>
      <c r="AK26" s="35">
        <f>RTM_IEX!J26</f>
        <v>0</v>
      </c>
      <c r="AL26" s="35">
        <f>RTM_IEX!P26</f>
        <v>-60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3.6107999999999998</v>
      </c>
      <c r="E27">
        <f>GT_NG!T27</f>
        <v>-0.11868000000000002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58.45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509.25935969248764</v>
      </c>
      <c r="P27" s="37">
        <v>19.279999999999998</v>
      </c>
      <c r="Q27" s="37">
        <v>0</v>
      </c>
      <c r="R27" s="39">
        <v>4.92</v>
      </c>
      <c r="S27" s="39">
        <v>0</v>
      </c>
      <c r="T27" s="38">
        <f>SUMPRODUCT(LTA!J27:AN27,LTA!J$101:AN$101,LTA!J$105:AN$105)</f>
        <v>1</v>
      </c>
      <c r="U27" s="38">
        <f>SUMPRODUCT(LTA!J27:AN27,LTA!J$102:AN$102,LTA!J$105:AN$105)</f>
        <v>359.16000000000008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0</v>
      </c>
      <c r="AA27" s="76">
        <f>STOA!J27</f>
        <v>181.16</v>
      </c>
      <c r="AB27" s="76">
        <f>-STOA!P27</f>
        <v>0</v>
      </c>
      <c r="AC27">
        <f t="shared" si="0"/>
        <v>10.143443739157922</v>
      </c>
      <c r="AD27">
        <f t="shared" si="1"/>
        <v>1056.5780359533298</v>
      </c>
      <c r="AE27">
        <f>'IDT-1'!F27</f>
        <v>0</v>
      </c>
      <c r="AF27" s="25"/>
      <c r="AG27">
        <f t="shared" si="2"/>
        <v>1056.5780359533298</v>
      </c>
      <c r="AI27" s="35">
        <f>PXIL!J27</f>
        <v>0</v>
      </c>
      <c r="AJ27" s="35">
        <f>PXIL!P27</f>
        <v>0</v>
      </c>
      <c r="AK27" s="35">
        <f>RTM_IEX!J27</f>
        <v>0</v>
      </c>
      <c r="AL27" s="35">
        <f>RTM_IEX!P27</f>
        <v>-70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3.6107999999999998</v>
      </c>
      <c r="E28">
        <f>GT_NG!T28</f>
        <v>-0.11868000000000002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58.45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509.16731969248764</v>
      </c>
      <c r="P28" s="37">
        <v>19.279999999999998</v>
      </c>
      <c r="Q28" s="37">
        <v>0</v>
      </c>
      <c r="R28" s="39">
        <v>10.929999999999998</v>
      </c>
      <c r="S28" s="39">
        <v>0</v>
      </c>
      <c r="T28" s="38">
        <f>SUMPRODUCT(LTA!J28:AN28,LTA!J$101:AN$101,LTA!J$105:AN$105)</f>
        <v>2</v>
      </c>
      <c r="U28" s="38">
        <f>SUMPRODUCT(LTA!J28:AN28,LTA!J$102:AN$102,LTA!J$105:AN$105)</f>
        <v>360.21000000000004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0</v>
      </c>
      <c r="AA28" s="76">
        <f>STOA!J28</f>
        <v>181.16</v>
      </c>
      <c r="AB28" s="76">
        <f>-STOA!P28</f>
        <v>0</v>
      </c>
      <c r="AC28">
        <f t="shared" si="0"/>
        <v>10.04095144866014</v>
      </c>
      <c r="AD28">
        <f t="shared" si="1"/>
        <v>1084.6484882438276</v>
      </c>
      <c r="AE28">
        <f>'IDT-1'!F28</f>
        <v>0</v>
      </c>
      <c r="AF28" s="25"/>
      <c r="AG28">
        <f t="shared" si="2"/>
        <v>1084.6484882438276</v>
      </c>
      <c r="AI28" s="35">
        <f>PXIL!J28</f>
        <v>0</v>
      </c>
      <c r="AJ28" s="35">
        <f>PXIL!P28</f>
        <v>0</v>
      </c>
      <c r="AK28" s="35">
        <f>RTM_IEX!J28</f>
        <v>0</v>
      </c>
      <c r="AL28" s="35">
        <f>RTM_IEX!P28</f>
        <v>-50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3.6107999999999998</v>
      </c>
      <c r="E29">
        <f>GT_NG!T29</f>
        <v>-0.11868000000000002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58.45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508.32669124883614</v>
      </c>
      <c r="P29" s="37">
        <v>19.279999999999998</v>
      </c>
      <c r="Q29" s="37">
        <v>0</v>
      </c>
      <c r="R29" s="39">
        <v>17.190000000000005</v>
      </c>
      <c r="S29" s="39">
        <v>0</v>
      </c>
      <c r="T29" s="38">
        <f>SUMPRODUCT(LTA!J29:AN29,LTA!J$101:AN$101,LTA!J$105:AN$105)</f>
        <v>5.39</v>
      </c>
      <c r="U29" s="38">
        <f>SUMPRODUCT(LTA!J29:AN29,LTA!J$102:AN$102,LTA!J$105:AN$105)</f>
        <v>365.68000000000006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-1</v>
      </c>
      <c r="AA29" s="76">
        <f>STOA!J29</f>
        <v>181.16</v>
      </c>
      <c r="AB29" s="76">
        <f>-STOA!P29</f>
        <v>0</v>
      </c>
      <c r="AC29">
        <f t="shared" si="0"/>
        <v>10.101600065659241</v>
      </c>
      <c r="AD29">
        <f t="shared" si="1"/>
        <v>1105.867211183177</v>
      </c>
      <c r="AE29">
        <f>'IDT-1'!F29</f>
        <v>0</v>
      </c>
      <c r="AF29" s="25"/>
      <c r="AG29">
        <f t="shared" si="2"/>
        <v>1105.867211183177</v>
      </c>
      <c r="AI29" s="35">
        <f>PXIL!J29</f>
        <v>0</v>
      </c>
      <c r="AJ29" s="35">
        <f>PXIL!P29</f>
        <v>0</v>
      </c>
      <c r="AK29" s="35">
        <f>RTM_IEX!J29</f>
        <v>0</v>
      </c>
      <c r="AL29" s="35">
        <f>RTM_IEX!P29</f>
        <v>-42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3.6107999999999998</v>
      </c>
      <c r="E30">
        <f>GT_NG!T30</f>
        <v>3.8229062276306367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58.45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508.19475632820127</v>
      </c>
      <c r="P30" s="37">
        <v>19.279999999999998</v>
      </c>
      <c r="Q30" s="37">
        <v>0</v>
      </c>
      <c r="R30" s="39">
        <v>20.47</v>
      </c>
      <c r="S30" s="39">
        <v>0</v>
      </c>
      <c r="T30" s="38">
        <f>SUMPRODUCT(LTA!J30:AN30,LTA!J$101:AN$101,LTA!J$105:AN$105)</f>
        <v>8.6999999999999993</v>
      </c>
      <c r="U30" s="38">
        <f>SUMPRODUCT(LTA!J30:AN30,LTA!J$102:AN$102,LTA!J$105:AN$105)</f>
        <v>372.93000000000006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0</v>
      </c>
      <c r="AA30" s="76">
        <f>STOA!J30</f>
        <v>181.16</v>
      </c>
      <c r="AB30" s="76">
        <f>-STOA!P30</f>
        <v>0</v>
      </c>
      <c r="AC30">
        <f t="shared" si="0"/>
        <v>10.205499079014775</v>
      </c>
      <c r="AD30">
        <f t="shared" si="1"/>
        <v>1128.4129634768174</v>
      </c>
      <c r="AE30">
        <f>'IDT-1'!F30</f>
        <v>-15.914</v>
      </c>
      <c r="AF30" s="25"/>
      <c r="AG30">
        <f t="shared" si="2"/>
        <v>1112.4989634768174</v>
      </c>
      <c r="AI30" s="35">
        <f>PXIL!J30</f>
        <v>0</v>
      </c>
      <c r="AJ30" s="35">
        <f>PXIL!P30</f>
        <v>0</v>
      </c>
      <c r="AK30" s="35">
        <f>RTM_IEX!J30</f>
        <v>0</v>
      </c>
      <c r="AL30" s="35">
        <f>RTM_IEX!P30</f>
        <v>-38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3.6107999999999998</v>
      </c>
      <c r="E31">
        <f>GT_NG!T31</f>
        <v>3.8229062276306367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58.45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493.06251610013652</v>
      </c>
      <c r="P31" s="37">
        <v>19.279999999999998</v>
      </c>
      <c r="Q31" s="37">
        <v>0</v>
      </c>
      <c r="R31" s="39">
        <v>20.43</v>
      </c>
      <c r="S31" s="39">
        <v>0</v>
      </c>
      <c r="T31" s="38">
        <f>SUMPRODUCT(LTA!J31:AN31,LTA!J$101:AN$101,LTA!J$105:AN$105)</f>
        <v>11.17</v>
      </c>
      <c r="U31" s="38">
        <f>SUMPRODUCT(LTA!J31:AN31,LTA!J$102:AN$102,LTA!J$105:AN$105)</f>
        <v>380.33000000000004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0</v>
      </c>
      <c r="AA31" s="76">
        <f>STOA!J31</f>
        <v>181.16</v>
      </c>
      <c r="AB31" s="76">
        <f>-STOA!P31</f>
        <v>0</v>
      </c>
      <c r="AC31">
        <f t="shared" si="0"/>
        <v>10.160960261099028</v>
      </c>
      <c r="AD31">
        <f t="shared" si="1"/>
        <v>1123.155262066668</v>
      </c>
      <c r="AE31">
        <f>'IDT-1'!F31</f>
        <v>-10.054</v>
      </c>
      <c r="AF31" s="25"/>
      <c r="AG31">
        <f t="shared" si="2"/>
        <v>1113.1012620666679</v>
      </c>
      <c r="AI31" s="35">
        <f>PXIL!J31</f>
        <v>0</v>
      </c>
      <c r="AJ31" s="35">
        <f>PXIL!P31</f>
        <v>0</v>
      </c>
      <c r="AK31" s="35">
        <f>RTM_IEX!J31</f>
        <v>0</v>
      </c>
      <c r="AL31" s="35">
        <f>RTM_IEX!P31</f>
        <v>-38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3.6107999999999998</v>
      </c>
      <c r="E32">
        <f>GT_NG!T32</f>
        <v>3.8229062276306367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58.45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469.51097492779968</v>
      </c>
      <c r="P32" s="37">
        <v>19.279999999999998</v>
      </c>
      <c r="Q32" s="37">
        <v>0</v>
      </c>
      <c r="R32" s="39">
        <v>22.229999999999997</v>
      </c>
      <c r="S32" s="39">
        <v>0</v>
      </c>
      <c r="T32" s="38">
        <f>SUMPRODUCT(LTA!J32:AN32,LTA!J$101:AN$101,LTA!J$105:AN$105)</f>
        <v>17.23</v>
      </c>
      <c r="U32" s="38">
        <f>SUMPRODUCT(LTA!J32:AN32,LTA!J$102:AN$102,LTA!J$105:AN$105)</f>
        <v>388.88000000000005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0</v>
      </c>
      <c r="AA32" s="76">
        <f>STOA!J32</f>
        <v>181.16</v>
      </c>
      <c r="AB32" s="76">
        <f>-STOA!P32</f>
        <v>0</v>
      </c>
      <c r="AC32">
        <f t="shared" si="0"/>
        <v>10.117913630701178</v>
      </c>
      <c r="AD32">
        <f t="shared" si="1"/>
        <v>1114.0567675247294</v>
      </c>
      <c r="AE32">
        <f>'IDT-1'!F32</f>
        <v>-4.78</v>
      </c>
      <c r="AF32" s="25"/>
      <c r="AG32">
        <f t="shared" si="2"/>
        <v>1109.2767675247294</v>
      </c>
      <c r="AI32" s="35">
        <f>PXIL!J32</f>
        <v>0</v>
      </c>
      <c r="AJ32" s="35">
        <f>PXIL!P32</f>
        <v>0</v>
      </c>
      <c r="AK32" s="35">
        <f>RTM_IEX!J32</f>
        <v>0</v>
      </c>
      <c r="AL32" s="35">
        <f>RTM_IEX!P32</f>
        <v>-40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3.6107999999999998</v>
      </c>
      <c r="E33">
        <f>GT_NG!T33</f>
        <v>3.8229062276306367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58.45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464.12312098749322</v>
      </c>
      <c r="P33" s="37">
        <v>19.279999999999998</v>
      </c>
      <c r="Q33" s="37">
        <v>0</v>
      </c>
      <c r="R33" s="39">
        <v>24.2</v>
      </c>
      <c r="S33" s="39">
        <v>0</v>
      </c>
      <c r="T33" s="38">
        <f>SUMPRODUCT(LTA!J33:AN33,LTA!J$101:AN$101,LTA!J$105:AN$105)</f>
        <v>21.03</v>
      </c>
      <c r="U33" s="38">
        <f>SUMPRODUCT(LTA!J33:AN33,LTA!J$102:AN$102,LTA!J$105:AN$105)</f>
        <v>399.06000000000006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0</v>
      </c>
      <c r="AA33" s="76">
        <f>STOA!J33</f>
        <v>181.16</v>
      </c>
      <c r="AB33" s="76">
        <f>-STOA!P33</f>
        <v>0</v>
      </c>
      <c r="AC33">
        <f t="shared" si="0"/>
        <v>10.206635657602604</v>
      </c>
      <c r="AD33">
        <f t="shared" si="1"/>
        <v>1124.5301915575212</v>
      </c>
      <c r="AE33">
        <f>'IDT-1'!F33</f>
        <v>-17.876000000000001</v>
      </c>
      <c r="AF33" s="25"/>
      <c r="AG33">
        <f t="shared" si="2"/>
        <v>1106.6541915575212</v>
      </c>
      <c r="AI33" s="35">
        <f>PXIL!J33</f>
        <v>0</v>
      </c>
      <c r="AJ33" s="35">
        <f>PXIL!P33</f>
        <v>0</v>
      </c>
      <c r="AK33" s="35">
        <f>RTM_IEX!J33</f>
        <v>0</v>
      </c>
      <c r="AL33" s="35">
        <f>RTM_IEX!P33</f>
        <v>-40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3.6107999999999998</v>
      </c>
      <c r="E34">
        <f>GT_NG!T34</f>
        <v>3.8229062276306367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58.45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447.55605130269305</v>
      </c>
      <c r="P34" s="37">
        <v>19.279999999999998</v>
      </c>
      <c r="Q34" s="37">
        <v>0</v>
      </c>
      <c r="R34" s="39">
        <v>25.2</v>
      </c>
      <c r="S34" s="39">
        <v>0</v>
      </c>
      <c r="T34" s="38">
        <f>SUMPRODUCT(LTA!J34:AN34,LTA!J$101:AN$101,LTA!J$105:AN$105)</f>
        <v>28.82</v>
      </c>
      <c r="U34" s="38">
        <f>SUMPRODUCT(LTA!J34:AN34,LTA!J$102:AN$102,LTA!J$105:AN$105)</f>
        <v>410.21000000000004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0</v>
      </c>
      <c r="AA34" s="76">
        <f>STOA!J34</f>
        <v>181.16</v>
      </c>
      <c r="AB34" s="76">
        <f>-STOA!P34</f>
        <v>0</v>
      </c>
      <c r="AC34">
        <f t="shared" si="0"/>
        <v>10.234968272250281</v>
      </c>
      <c r="AD34">
        <f t="shared" si="1"/>
        <v>1127.8747892580736</v>
      </c>
      <c r="AE34">
        <f>'IDT-1'!F34</f>
        <v>-18.713000000000001</v>
      </c>
      <c r="AF34" s="25"/>
      <c r="AG34">
        <f t="shared" si="2"/>
        <v>1109.1617892580737</v>
      </c>
      <c r="AI34" s="35">
        <f>PXIL!J34</f>
        <v>0</v>
      </c>
      <c r="AJ34" s="35">
        <f>PXIL!P34</f>
        <v>0</v>
      </c>
      <c r="AK34" s="35">
        <f>RTM_IEX!J34</f>
        <v>0</v>
      </c>
      <c r="AL34" s="35">
        <f>RTM_IEX!P34</f>
        <v>-40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3.6107999999999998</v>
      </c>
      <c r="E35">
        <f>GT_NG!T35</f>
        <v>3.8229062276306367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58.45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439.47770689280924</v>
      </c>
      <c r="P35" s="37">
        <v>19.28</v>
      </c>
      <c r="Q35" s="37">
        <v>0</v>
      </c>
      <c r="R35" s="39">
        <v>25.2</v>
      </c>
      <c r="S35" s="39">
        <v>0</v>
      </c>
      <c r="T35" s="38">
        <f>SUMPRODUCT(LTA!J35:AN35,LTA!J$101:AN$101,LTA!J$105:AN$105)</f>
        <v>34.76</v>
      </c>
      <c r="U35" s="38">
        <f>SUMPRODUCT(LTA!J35:AN35,LTA!J$102:AN$102,LTA!J$105:AN$105)</f>
        <v>421.27000000000004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-29</v>
      </c>
      <c r="AA35" s="76">
        <f>STOA!J35</f>
        <v>181.16</v>
      </c>
      <c r="AB35" s="76">
        <f>-STOA!P35</f>
        <v>0</v>
      </c>
      <c r="AC35">
        <f t="shared" si="0"/>
        <v>10.428506387355705</v>
      </c>
      <c r="AD35">
        <f t="shared" si="1"/>
        <v>1122.6029067330842</v>
      </c>
      <c r="AE35">
        <f>'IDT-1'!F35</f>
        <v>0</v>
      </c>
      <c r="AF35" s="25"/>
      <c r="AG35">
        <f t="shared" si="2"/>
        <v>1122.6029067330842</v>
      </c>
      <c r="AI35" s="35">
        <f>PXIL!J35</f>
        <v>0</v>
      </c>
      <c r="AJ35" s="35">
        <f>PXIL!P35</f>
        <v>0</v>
      </c>
      <c r="AK35" s="35">
        <f>RTM_IEX!J35</f>
        <v>0</v>
      </c>
      <c r="AL35" s="35">
        <f>RTM_IEX!P35</f>
        <v>-25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3.6107999999999998</v>
      </c>
      <c r="E36">
        <f>GT_NG!T36</f>
        <v>3.8229062276306367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58.45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430.73458364559917</v>
      </c>
      <c r="P36" s="37">
        <v>19.28</v>
      </c>
      <c r="Q36" s="37">
        <v>0</v>
      </c>
      <c r="R36" s="39">
        <v>25.2</v>
      </c>
      <c r="S36" s="39">
        <v>0</v>
      </c>
      <c r="T36" s="38">
        <f>SUMPRODUCT(LTA!J36:AN36,LTA!J$101:AN$101,LTA!J$105:AN$105)</f>
        <v>42.68</v>
      </c>
      <c r="U36" s="38">
        <f>SUMPRODUCT(LTA!J36:AN36,LTA!J$102:AN$102,LTA!J$105:AN$105)</f>
        <v>390.32000000000005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0</v>
      </c>
      <c r="AA36" s="76">
        <f>STOA!J36</f>
        <v>181.16</v>
      </c>
      <c r="AB36" s="76">
        <f>-STOA!P36</f>
        <v>0</v>
      </c>
      <c r="AC36">
        <f t="shared" si="0"/>
        <v>9.7804100544591321</v>
      </c>
      <c r="AD36">
        <f t="shared" si="1"/>
        <v>1136.4778798187708</v>
      </c>
      <c r="AE36">
        <f>'IDT-1'!F36</f>
        <v>0</v>
      </c>
      <c r="AF36" s="25"/>
      <c r="AG36">
        <f t="shared" si="2"/>
        <v>1136.4778798187708</v>
      </c>
      <c r="AI36" s="35">
        <f>PXIL!J36</f>
        <v>0</v>
      </c>
      <c r="AJ36" s="35">
        <f>PXIL!P36</f>
        <v>0</v>
      </c>
      <c r="AK36" s="35">
        <f>RTM_IEX!J36</f>
        <v>0</v>
      </c>
      <c r="AL36" s="35">
        <f>RTM_IEX!P36</f>
        <v>-9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3.6107999999999998</v>
      </c>
      <c r="E37">
        <f>GT_NG!T37</f>
        <v>3.8229062276306367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58.45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427.65858530552231</v>
      </c>
      <c r="P37" s="37">
        <v>19.28</v>
      </c>
      <c r="Q37" s="37">
        <v>0</v>
      </c>
      <c r="R37" s="39">
        <v>25.2</v>
      </c>
      <c r="S37" s="39">
        <v>0</v>
      </c>
      <c r="T37" s="38">
        <f>SUMPRODUCT(LTA!J37:AN37,LTA!J$101:AN$101,LTA!J$105:AN$105)</f>
        <v>50.61</v>
      </c>
      <c r="U37" s="38">
        <f>SUMPRODUCT(LTA!J37:AN37,LTA!J$102:AN$102,LTA!J$105:AN$105)</f>
        <v>361.16000000000008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0</v>
      </c>
      <c r="AA37" s="76">
        <f>STOA!J37</f>
        <v>181.16</v>
      </c>
      <c r="AB37" s="76">
        <f>-STOA!P37</f>
        <v>0</v>
      </c>
      <c r="AC37">
        <f t="shared" si="0"/>
        <v>9.4999992488784866</v>
      </c>
      <c r="AD37">
        <f t="shared" si="1"/>
        <v>1121.4522922842746</v>
      </c>
      <c r="AE37">
        <f>'IDT-1'!F37</f>
        <v>0</v>
      </c>
      <c r="AF37" s="25"/>
      <c r="AG37">
        <f t="shared" si="2"/>
        <v>1121.4522922842746</v>
      </c>
      <c r="AI37" s="35">
        <f>PXIL!J37</f>
        <v>0</v>
      </c>
      <c r="AJ37" s="35">
        <f>PXIL!P37</f>
        <v>0</v>
      </c>
      <c r="AK37" s="35">
        <f>RTM_IEX!J37</f>
        <v>0</v>
      </c>
      <c r="AL37" s="35">
        <f>RTM_IEX!P37</f>
        <v>0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3.6107999999999998</v>
      </c>
      <c r="E38">
        <f>GT_NG!T38</f>
        <v>3.8229062276306367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58.45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424.81132832107124</v>
      </c>
      <c r="P38" s="37">
        <v>19.28</v>
      </c>
      <c r="Q38" s="37">
        <v>0</v>
      </c>
      <c r="R38" s="39">
        <v>25.2</v>
      </c>
      <c r="S38" s="39">
        <v>0</v>
      </c>
      <c r="T38" s="38">
        <f>SUMPRODUCT(LTA!J38:AN38,LTA!J$101:AN$101,LTA!J$105:AN$105)</f>
        <v>58.53</v>
      </c>
      <c r="U38" s="38">
        <f>SUMPRODUCT(LTA!J38:AN38,LTA!J$102:AN$102,LTA!J$105:AN$105)</f>
        <v>370.04000000000008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0</v>
      </c>
      <c r="AA38" s="76">
        <f>STOA!J38</f>
        <v>181.16</v>
      </c>
      <c r="AB38" s="76">
        <f>-STOA!P38</f>
        <v>0</v>
      </c>
      <c r="AC38">
        <f t="shared" si="0"/>
        <v>9.7019138674579857</v>
      </c>
      <c r="AD38">
        <f t="shared" si="1"/>
        <v>1125.2031206812439</v>
      </c>
      <c r="AE38">
        <f>'IDT-1'!F38</f>
        <v>0</v>
      </c>
      <c r="AF38" s="25"/>
      <c r="AG38">
        <f t="shared" si="2"/>
        <v>1125.2031206812439</v>
      </c>
      <c r="AI38" s="35">
        <f>PXIL!J38</f>
        <v>0</v>
      </c>
      <c r="AJ38" s="35">
        <f>PXIL!P38</f>
        <v>0</v>
      </c>
      <c r="AK38" s="35">
        <f>RTM_IEX!J38</f>
        <v>0</v>
      </c>
      <c r="AL38" s="35">
        <f>RTM_IEX!P38</f>
        <v>-10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3.6107999999999998</v>
      </c>
      <c r="E39">
        <f>GT_NG!T39</f>
        <v>3.7813528990694341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58.45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424.35797560591067</v>
      </c>
      <c r="P39" s="37">
        <v>19.28</v>
      </c>
      <c r="Q39" s="37">
        <v>0</v>
      </c>
      <c r="R39" s="39">
        <v>25.2</v>
      </c>
      <c r="S39" s="39">
        <v>0</v>
      </c>
      <c r="T39" s="38">
        <f>SUMPRODUCT(LTA!J39:AN39,LTA!J$101:AN$101,LTA!J$105:AN$105)</f>
        <v>66.349999999999994</v>
      </c>
      <c r="U39" s="38">
        <f>SUMPRODUCT(LTA!J39:AN39,LTA!J$102:AN$102,LTA!J$105:AN$105)</f>
        <v>378.15000000000003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0</v>
      </c>
      <c r="Z39" s="35">
        <f>IEX!P39</f>
        <v>0</v>
      </c>
      <c r="AA39" s="76">
        <f>STOA!J39</f>
        <v>181.16</v>
      </c>
      <c r="AB39" s="76">
        <f>-STOA!P39</f>
        <v>0</v>
      </c>
      <c r="AC39">
        <f t="shared" si="0"/>
        <v>9.9897850794418339</v>
      </c>
      <c r="AD39">
        <f t="shared" si="1"/>
        <v>1179.2703434255386</v>
      </c>
      <c r="AE39">
        <f>'IDT-1'!F39</f>
        <v>0</v>
      </c>
      <c r="AF39" s="25"/>
      <c r="AG39">
        <f t="shared" si="2"/>
        <v>1179.2703434255386</v>
      </c>
      <c r="AI39" s="35">
        <f>PXIL!J39</f>
        <v>0</v>
      </c>
      <c r="AJ39" s="35">
        <f>PXIL!P39</f>
        <v>0</v>
      </c>
      <c r="AK39" s="35">
        <f>RTM_IEX!J39</f>
        <v>28.92</v>
      </c>
      <c r="AL39" s="35">
        <f>RTM_IEX!P39</f>
        <v>0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3.6107999999999998</v>
      </c>
      <c r="E40">
        <f>GT_NG!T40</f>
        <v>3.7813528990694341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58.45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435.4658273724184</v>
      </c>
      <c r="P40" s="37">
        <v>19.28</v>
      </c>
      <c r="Q40" s="37">
        <v>0</v>
      </c>
      <c r="R40" s="39">
        <v>25.2</v>
      </c>
      <c r="S40" s="39">
        <v>0</v>
      </c>
      <c r="T40" s="38">
        <f>SUMPRODUCT(LTA!J40:AN40,LTA!J$101:AN$101,LTA!J$105:AN$105)</f>
        <v>72.210000000000008</v>
      </c>
      <c r="U40" s="38">
        <f>SUMPRODUCT(LTA!J40:AN40,LTA!J$102:AN$102,LTA!J$105:AN$105)</f>
        <v>424.15000000000003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0</v>
      </c>
      <c r="Z40" s="35">
        <f>IEX!P40</f>
        <v>0</v>
      </c>
      <c r="AA40" s="76">
        <f>STOA!J40</f>
        <v>181.16</v>
      </c>
      <c r="AB40" s="76">
        <f>-STOA!P40</f>
        <v>0</v>
      </c>
      <c r="AC40">
        <f t="shared" si="0"/>
        <v>10.802131034280499</v>
      </c>
      <c r="AD40">
        <f t="shared" si="1"/>
        <v>1275.1658492372076</v>
      </c>
      <c r="AE40">
        <f>'IDT-1'!F40</f>
        <v>0</v>
      </c>
      <c r="AF40" s="25"/>
      <c r="AG40">
        <f t="shared" si="2"/>
        <v>1275.1658492372076</v>
      </c>
      <c r="AI40" s="35">
        <f>PXIL!J40</f>
        <v>0</v>
      </c>
      <c r="AJ40" s="35">
        <f>PXIL!P40</f>
        <v>0</v>
      </c>
      <c r="AK40" s="35">
        <f>RTM_IEX!J40</f>
        <v>62.66</v>
      </c>
      <c r="AL40" s="35">
        <f>RTM_IEX!P40</f>
        <v>0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3.6107999999999998</v>
      </c>
      <c r="E41">
        <f>GT_NG!T41</f>
        <v>10.486442608943321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58.45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441.72843382501645</v>
      </c>
      <c r="P41" s="37">
        <v>19.28</v>
      </c>
      <c r="Q41" s="37">
        <v>0</v>
      </c>
      <c r="R41" s="39">
        <v>25.2</v>
      </c>
      <c r="S41" s="39">
        <v>0</v>
      </c>
      <c r="T41" s="38">
        <f>SUMPRODUCT(LTA!J41:AN41,LTA!J$101:AN$101,LTA!J$105:AN$105)</f>
        <v>79.08</v>
      </c>
      <c r="U41" s="38">
        <f>SUMPRODUCT(LTA!J41:AN41,LTA!J$102:AN$102,LTA!J$105:AN$105)</f>
        <v>471.96000000000004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0</v>
      </c>
      <c r="Z41" s="35">
        <f>IEX!P41</f>
        <v>0</v>
      </c>
      <c r="AA41" s="76">
        <f>STOA!J41</f>
        <v>181.16</v>
      </c>
      <c r="AB41" s="76">
        <f>-STOA!P41</f>
        <v>0</v>
      </c>
      <c r="AC41">
        <f t="shared" si="0"/>
        <v>10.925003682045263</v>
      </c>
      <c r="AD41">
        <f t="shared" si="1"/>
        <v>1289.6706727519147</v>
      </c>
      <c r="AE41">
        <f>'IDT-1'!F41</f>
        <v>52.585000000000001</v>
      </c>
      <c r="AF41" s="25"/>
      <c r="AG41">
        <f t="shared" si="2"/>
        <v>1342.2556727519147</v>
      </c>
      <c r="AI41" s="35">
        <f>PXIL!J41</f>
        <v>0</v>
      </c>
      <c r="AJ41" s="35">
        <f>PXIL!P41</f>
        <v>0</v>
      </c>
      <c r="AK41" s="35">
        <f>RTM_IEX!J41</f>
        <v>9.64</v>
      </c>
      <c r="AL41" s="35">
        <f>RTM_IEX!P41</f>
        <v>0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3.6107999999999998</v>
      </c>
      <c r="E42">
        <f>GT_NG!T42</f>
        <v>10.486442608943321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58.45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422.89608035201036</v>
      </c>
      <c r="P42" s="37">
        <v>19.28</v>
      </c>
      <c r="Q42" s="37">
        <v>0</v>
      </c>
      <c r="R42" s="39">
        <v>25.2</v>
      </c>
      <c r="S42" s="39">
        <v>0</v>
      </c>
      <c r="T42" s="38">
        <f>SUMPRODUCT(LTA!J42:AN42,LTA!J$101:AN$101,LTA!J$105:AN$105)</f>
        <v>84.2</v>
      </c>
      <c r="U42" s="38">
        <f>SUMPRODUCT(LTA!J42:AN42,LTA!J$102:AN$102,LTA!J$105:AN$105)</f>
        <v>477.89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87.72</v>
      </c>
      <c r="Z42" s="35">
        <f>IEX!P42</f>
        <v>0</v>
      </c>
      <c r="AA42" s="76">
        <f>STOA!J42</f>
        <v>181.16</v>
      </c>
      <c r="AB42" s="76">
        <f>-STOA!P42</f>
        <v>0</v>
      </c>
      <c r="AC42">
        <f t="shared" si="0"/>
        <v>11.642571278745347</v>
      </c>
      <c r="AD42">
        <f t="shared" si="1"/>
        <v>1344.2507516822084</v>
      </c>
      <c r="AE42">
        <f>'IDT-1'!F42</f>
        <v>38.902000000000001</v>
      </c>
      <c r="AF42" s="25"/>
      <c r="AG42">
        <f t="shared" si="2"/>
        <v>1383.1527516822084</v>
      </c>
      <c r="AI42" s="35">
        <f>PXIL!J42</f>
        <v>0</v>
      </c>
      <c r="AJ42" s="35">
        <f>PXIL!P42</f>
        <v>0</v>
      </c>
      <c r="AK42" s="35">
        <f>RTM_IEX!J42</f>
        <v>0</v>
      </c>
      <c r="AL42" s="35">
        <f>RTM_IEX!P42</f>
        <v>-15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3.6107999999999998</v>
      </c>
      <c r="E43">
        <f>GT_NG!T43</f>
        <v>10.065757842274992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58.45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414.44551761376317</v>
      </c>
      <c r="P43" s="37">
        <v>19.28</v>
      </c>
      <c r="Q43" s="37">
        <v>0</v>
      </c>
      <c r="R43" s="39">
        <v>25.2</v>
      </c>
      <c r="S43" s="39">
        <v>0</v>
      </c>
      <c r="T43" s="38">
        <f>SUMPRODUCT(LTA!J43:AN43,LTA!J$101:AN$101,LTA!J$105:AN$105)</f>
        <v>91.82</v>
      </c>
      <c r="U43" s="38">
        <f>SUMPRODUCT(LTA!J43:AN43,LTA!J$102:AN$102,LTA!J$105:AN$105)</f>
        <v>483.08000000000004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122.43</v>
      </c>
      <c r="Z43" s="35">
        <f>IEX!P43</f>
        <v>0</v>
      </c>
      <c r="AA43" s="76">
        <f>STOA!J43</f>
        <v>181.06</v>
      </c>
      <c r="AB43" s="76">
        <f>-STOA!P43</f>
        <v>0</v>
      </c>
      <c r="AC43">
        <f t="shared" si="0"/>
        <v>11.907082695629832</v>
      </c>
      <c r="AD43">
        <f t="shared" si="1"/>
        <v>1389.5349927604082</v>
      </c>
      <c r="AE43">
        <f>'IDT-1'!F43</f>
        <v>32.036999999999999</v>
      </c>
      <c r="AF43" s="25"/>
      <c r="AG43">
        <f t="shared" si="2"/>
        <v>1421.5719927604082</v>
      </c>
      <c r="AI43" s="35">
        <f>PXIL!J43</f>
        <v>0</v>
      </c>
      <c r="AJ43" s="35">
        <f>PXIL!P43</f>
        <v>0</v>
      </c>
      <c r="AK43" s="35">
        <f>RTM_IEX!J43</f>
        <v>0</v>
      </c>
      <c r="AL43" s="35">
        <f>RTM_IEX!P43</f>
        <v>-8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3.6107999999999998</v>
      </c>
      <c r="E44">
        <f>GT_NG!T44</f>
        <v>10.065757842274992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58.45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414.44732381531355</v>
      </c>
      <c r="P44" s="37">
        <v>19.28</v>
      </c>
      <c r="Q44" s="37">
        <v>0</v>
      </c>
      <c r="R44" s="39">
        <v>25.2</v>
      </c>
      <c r="S44" s="39">
        <v>0</v>
      </c>
      <c r="T44" s="38">
        <f>SUMPRODUCT(LTA!J44:AN44,LTA!J$101:AN$101,LTA!J$105:AN$105)</f>
        <v>97.92</v>
      </c>
      <c r="U44" s="38">
        <f>SUMPRODUCT(LTA!J44:AN44,LTA!J$102:AN$102,LTA!J$105:AN$105)</f>
        <v>487.29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144.6</v>
      </c>
      <c r="Z44" s="35">
        <f>IEX!P44</f>
        <v>0</v>
      </c>
      <c r="AA44" s="76">
        <f>STOA!J44</f>
        <v>181.06</v>
      </c>
      <c r="AB44" s="76">
        <f>-STOA!P44</f>
        <v>0</v>
      </c>
      <c r="AC44">
        <f t="shared" si="0"/>
        <v>12.13757407909841</v>
      </c>
      <c r="AD44">
        <f t="shared" si="1"/>
        <v>1426.7863075784901</v>
      </c>
      <c r="AE44">
        <f>'IDT-1'!F44</f>
        <v>25.172000000000001</v>
      </c>
      <c r="AF44" s="25"/>
      <c r="AG44">
        <f t="shared" si="2"/>
        <v>1451.9583075784901</v>
      </c>
      <c r="AI44" s="35">
        <f>PXIL!J44</f>
        <v>0</v>
      </c>
      <c r="AJ44" s="35">
        <f>PXIL!P44</f>
        <v>0</v>
      </c>
      <c r="AK44" s="35">
        <f>RTM_IEX!J44</f>
        <v>0</v>
      </c>
      <c r="AL44" s="35">
        <f>RTM_IEX!P44</f>
        <v>-3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3.6107999999999998</v>
      </c>
      <c r="E45">
        <f>GT_NG!T45</f>
        <v>10.065757842274992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58.45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414.44730168727006</v>
      </c>
      <c r="P45" s="37">
        <v>19.28</v>
      </c>
      <c r="Q45" s="37">
        <v>0</v>
      </c>
      <c r="R45" s="39">
        <v>25.2</v>
      </c>
      <c r="S45" s="39">
        <v>0</v>
      </c>
      <c r="T45" s="38">
        <f>SUMPRODUCT(LTA!J45:AN45,LTA!J$101:AN$101,LTA!J$105:AN$105)</f>
        <v>102.6</v>
      </c>
      <c r="U45" s="38">
        <f>SUMPRODUCT(LTA!J45:AN45,LTA!J$102:AN$102,LTA!J$105:AN$105)</f>
        <v>491.11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164.84</v>
      </c>
      <c r="Z45" s="35">
        <f>IEX!P45</f>
        <v>0</v>
      </c>
      <c r="AA45" s="76">
        <f>STOA!J45</f>
        <v>181.06</v>
      </c>
      <c r="AB45" s="76">
        <f>-STOA!P45</f>
        <v>0</v>
      </c>
      <c r="AC45">
        <f t="shared" si="0"/>
        <v>12.480643785921513</v>
      </c>
      <c r="AD45">
        <f t="shared" si="1"/>
        <v>1443.1832157436236</v>
      </c>
      <c r="AE45">
        <f>'IDT-1'!F45</f>
        <v>20.594999999999999</v>
      </c>
      <c r="AF45" s="25"/>
      <c r="AG45">
        <f t="shared" si="2"/>
        <v>1463.7782157436236</v>
      </c>
      <c r="AI45" s="35">
        <f>PXIL!J45</f>
        <v>0</v>
      </c>
      <c r="AJ45" s="35">
        <f>PXIL!P45</f>
        <v>0</v>
      </c>
      <c r="AK45" s="35">
        <f>RTM_IEX!J45</f>
        <v>0</v>
      </c>
      <c r="AL45" s="35">
        <f>RTM_IEX!P45</f>
        <v>-15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3.6107999999999998</v>
      </c>
      <c r="E46">
        <f>GT_NG!T46</f>
        <v>10.065757842274992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58.45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414.45758504943313</v>
      </c>
      <c r="P46" s="37">
        <v>19.28</v>
      </c>
      <c r="Q46" s="37">
        <v>0</v>
      </c>
      <c r="R46" s="39">
        <v>25.2</v>
      </c>
      <c r="S46" s="39">
        <v>0</v>
      </c>
      <c r="T46" s="38">
        <f>SUMPRODUCT(LTA!J46:AN46,LTA!J$101:AN$101,LTA!J$105:AN$105)</f>
        <v>105.34</v>
      </c>
      <c r="U46" s="38">
        <f>SUMPRODUCT(LTA!J46:AN46,LTA!J$102:AN$102,LTA!J$105:AN$105)</f>
        <v>494.32000000000005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176.41</v>
      </c>
      <c r="Z46" s="35">
        <f>IEX!P46</f>
        <v>0</v>
      </c>
      <c r="AA46" s="76">
        <f>STOA!J46</f>
        <v>181.06</v>
      </c>
      <c r="AB46" s="76">
        <f>-STOA!P46</f>
        <v>0</v>
      </c>
      <c r="AC46">
        <f t="shared" si="0"/>
        <v>12.627898166163684</v>
      </c>
      <c r="AD46">
        <f t="shared" si="1"/>
        <v>1460.5662447255445</v>
      </c>
      <c r="AE46">
        <f>'IDT-1'!F46</f>
        <v>16.018999999999998</v>
      </c>
      <c r="AF46" s="25"/>
      <c r="AG46">
        <f t="shared" si="2"/>
        <v>1476.5852447255445</v>
      </c>
      <c r="AI46" s="35">
        <f>PXIL!J46</f>
        <v>0</v>
      </c>
      <c r="AJ46" s="35">
        <f>PXIL!P46</f>
        <v>0</v>
      </c>
      <c r="AK46" s="35">
        <f>RTM_IEX!J46</f>
        <v>0</v>
      </c>
      <c r="AL46" s="35">
        <f>RTM_IEX!P46</f>
        <v>-15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3.6107999999999998</v>
      </c>
      <c r="E47">
        <f>GT_NG!T47</f>
        <v>9.7698762450950785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58.45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406.33826308921294</v>
      </c>
      <c r="P47" s="37">
        <v>19.28</v>
      </c>
      <c r="Q47" s="37">
        <v>0</v>
      </c>
      <c r="R47" s="39">
        <v>25.2</v>
      </c>
      <c r="S47" s="39">
        <v>0</v>
      </c>
      <c r="T47" s="38">
        <f>SUMPRODUCT(LTA!J47:AN47,LTA!J$101:AN$101,LTA!J$105:AN$105)</f>
        <v>106.97</v>
      </c>
      <c r="U47" s="38">
        <f>SUMPRODUCT(LTA!J47:AN47,LTA!J$102:AN$102,LTA!J$105:AN$105)</f>
        <v>497.00000000000006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191.84</v>
      </c>
      <c r="Z47" s="35">
        <f>IEX!P47</f>
        <v>0</v>
      </c>
      <c r="AA47" s="76">
        <f>STOA!J47</f>
        <v>181.06</v>
      </c>
      <c r="AB47" s="76">
        <f>-STOA!P47</f>
        <v>0</v>
      </c>
      <c r="AC47">
        <f t="shared" si="0"/>
        <v>12.833151506705081</v>
      </c>
      <c r="AD47">
        <f t="shared" si="1"/>
        <v>1458.685787827603</v>
      </c>
      <c r="AE47">
        <f>'IDT-1'!F47</f>
        <v>9.1530000000000005</v>
      </c>
      <c r="AF47" s="25"/>
      <c r="AG47">
        <f t="shared" si="2"/>
        <v>1467.838787827603</v>
      </c>
      <c r="AI47" s="35">
        <f>PXIL!J47</f>
        <v>0</v>
      </c>
      <c r="AJ47" s="35">
        <f>PXIL!P47</f>
        <v>0</v>
      </c>
      <c r="AK47" s="35">
        <f>RTM_IEX!J47</f>
        <v>0</v>
      </c>
      <c r="AL47" s="35">
        <f>RTM_IEX!P47</f>
        <v>-28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3.6107999999999998</v>
      </c>
      <c r="E48">
        <f>GT_NG!T48</f>
        <v>9.4810945273631813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58.45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406.33826308921294</v>
      </c>
      <c r="P48" s="37">
        <v>19.28</v>
      </c>
      <c r="Q48" s="37">
        <v>0</v>
      </c>
      <c r="R48" s="39">
        <v>25.2</v>
      </c>
      <c r="S48" s="39">
        <v>0</v>
      </c>
      <c r="T48" s="38">
        <f>SUMPRODUCT(LTA!J48:AN48,LTA!J$101:AN$101,LTA!J$105:AN$105)</f>
        <v>108.59</v>
      </c>
      <c r="U48" s="38">
        <f>SUMPRODUCT(LTA!J48:AN48,LTA!J$102:AN$102,LTA!J$105:AN$105)</f>
        <v>499.38000000000005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205.34</v>
      </c>
      <c r="Z48" s="35">
        <f>IEX!P48</f>
        <v>0</v>
      </c>
      <c r="AA48" s="76">
        <f>STOA!J48</f>
        <v>181.06</v>
      </c>
      <c r="AB48" s="76">
        <f>-STOA!P48</f>
        <v>0</v>
      </c>
      <c r="AC48">
        <f t="shared" si="0"/>
        <v>12.977725740276133</v>
      </c>
      <c r="AD48">
        <f t="shared" si="1"/>
        <v>1475.7524318763001</v>
      </c>
      <c r="AE48">
        <f>'IDT-1'!F48</f>
        <v>2.2879999999999998</v>
      </c>
      <c r="AF48" s="25"/>
      <c r="AG48">
        <f t="shared" si="2"/>
        <v>1478.0404318763001</v>
      </c>
      <c r="AI48" s="35">
        <f>PXIL!J48</f>
        <v>0</v>
      </c>
      <c r="AJ48" s="35">
        <f>PXIL!P48</f>
        <v>0</v>
      </c>
      <c r="AK48" s="35">
        <f>RTM_IEX!J48</f>
        <v>0</v>
      </c>
      <c r="AL48" s="35">
        <f>RTM_IEX!P48</f>
        <v>-28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3.6107999999999998</v>
      </c>
      <c r="E49">
        <f>GT_NG!T49</f>
        <v>9.4810945273631813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58.45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406.33826308921294</v>
      </c>
      <c r="P49" s="37">
        <v>19.28</v>
      </c>
      <c r="Q49" s="37">
        <v>0</v>
      </c>
      <c r="R49" s="39">
        <v>25.2</v>
      </c>
      <c r="S49" s="39">
        <v>0</v>
      </c>
      <c r="T49" s="38">
        <f>SUMPRODUCT(LTA!J49:AN49,LTA!J$101:AN$101,LTA!J$105:AN$105)</f>
        <v>108.59</v>
      </c>
      <c r="U49" s="38">
        <f>SUMPRODUCT(LTA!J49:AN49,LTA!J$102:AN$102,LTA!J$105:AN$105)</f>
        <v>501.03000000000009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215.94</v>
      </c>
      <c r="Z49" s="35">
        <f>IEX!P49</f>
        <v>0</v>
      </c>
      <c r="AA49" s="76">
        <f>STOA!J49</f>
        <v>181.06</v>
      </c>
      <c r="AB49" s="76">
        <f>-STOA!P49</f>
        <v>0</v>
      </c>
      <c r="AC49">
        <f t="shared" si="0"/>
        <v>13.258520052498806</v>
      </c>
      <c r="AD49">
        <f t="shared" si="1"/>
        <v>1466.7216375640776</v>
      </c>
      <c r="AE49">
        <f>'IDT-1'!F49</f>
        <v>0</v>
      </c>
      <c r="AF49" s="25"/>
      <c r="AG49">
        <f t="shared" si="2"/>
        <v>1466.7216375640776</v>
      </c>
      <c r="AI49" s="35">
        <f>PXIL!J49</f>
        <v>0</v>
      </c>
      <c r="AJ49" s="35">
        <f>PXIL!P49</f>
        <v>0</v>
      </c>
      <c r="AK49" s="35">
        <f>RTM_IEX!J49</f>
        <v>0</v>
      </c>
      <c r="AL49" s="35">
        <f>RTM_IEX!P49</f>
        <v>-49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3.6107999999999998</v>
      </c>
      <c r="E50">
        <f>GT_NG!T50</f>
        <v>9.4810945273631813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58.45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406.35931969425491</v>
      </c>
      <c r="P50" s="37">
        <v>19.28</v>
      </c>
      <c r="Q50" s="37">
        <v>0</v>
      </c>
      <c r="R50" s="39">
        <v>25.2</v>
      </c>
      <c r="S50" s="39">
        <v>0</v>
      </c>
      <c r="T50" s="38">
        <f>SUMPRODUCT(LTA!J50:AN50,LTA!J$101:AN$101,LTA!J$105:AN$105)</f>
        <v>110.59</v>
      </c>
      <c r="U50" s="38">
        <f>SUMPRODUCT(LTA!J50:AN50,LTA!J$102:AN$102,LTA!J$105:AN$105)</f>
        <v>501.98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221.72</v>
      </c>
      <c r="Z50" s="35">
        <f>IEX!P50</f>
        <v>0</v>
      </c>
      <c r="AA50" s="76">
        <f>STOA!J50</f>
        <v>181.06</v>
      </c>
      <c r="AB50" s="76">
        <f>-STOA!P50</f>
        <v>0</v>
      </c>
      <c r="AC50">
        <f t="shared" si="0"/>
        <v>13.365913558880711</v>
      </c>
      <c r="AD50">
        <f t="shared" si="1"/>
        <v>1471.3653006627374</v>
      </c>
      <c r="AE50">
        <f>'IDT-1'!F50</f>
        <v>0</v>
      </c>
      <c r="AF50" s="25"/>
      <c r="AG50">
        <f t="shared" si="2"/>
        <v>1471.3653006627374</v>
      </c>
      <c r="AI50" s="35">
        <f>PXIL!J50</f>
        <v>0</v>
      </c>
      <c r="AJ50" s="35">
        <f>PXIL!P50</f>
        <v>0</v>
      </c>
      <c r="AK50" s="35">
        <f>RTM_IEX!J50</f>
        <v>0</v>
      </c>
      <c r="AL50" s="35">
        <f>RTM_IEX!P50</f>
        <v>-53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3.6107999999999998</v>
      </c>
      <c r="E51">
        <f>GT_NG!T51</f>
        <v>9.4810945273631813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58.45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412.60956411068554</v>
      </c>
      <c r="P51" s="37">
        <v>19.28</v>
      </c>
      <c r="Q51" s="37">
        <v>0</v>
      </c>
      <c r="R51" s="39">
        <v>25.2</v>
      </c>
      <c r="S51" s="39">
        <v>0</v>
      </c>
      <c r="T51" s="38">
        <f>SUMPRODUCT(LTA!J51:AN51,LTA!J$101:AN$101,LTA!J$105:AN$105)</f>
        <v>110.59</v>
      </c>
      <c r="U51" s="38">
        <f>SUMPRODUCT(LTA!J51:AN51,LTA!J$102:AN$102,LTA!J$105:AN$105)</f>
        <v>503.34000000000003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226.54</v>
      </c>
      <c r="Z51" s="35">
        <f>IEX!P51</f>
        <v>0</v>
      </c>
      <c r="AA51" s="76">
        <f>STOA!J51</f>
        <v>180.97</v>
      </c>
      <c r="AB51" s="76">
        <f>-STOA!P51</f>
        <v>0</v>
      </c>
      <c r="AC51">
        <f t="shared" si="0"/>
        <v>13.325561930655615</v>
      </c>
      <c r="AD51">
        <f t="shared" si="1"/>
        <v>1500.7458967073933</v>
      </c>
      <c r="AE51">
        <f>'IDT-1'!F51</f>
        <v>0</v>
      </c>
      <c r="AF51" s="25"/>
      <c r="AG51">
        <f t="shared" si="2"/>
        <v>1500.7458967073933</v>
      </c>
      <c r="AI51" s="35">
        <f>PXIL!J51</f>
        <v>0</v>
      </c>
      <c r="AJ51" s="35">
        <f>PXIL!P51</f>
        <v>0</v>
      </c>
      <c r="AK51" s="35">
        <f>RTM_IEX!J51</f>
        <v>0</v>
      </c>
      <c r="AL51" s="35">
        <f>RTM_IEX!P51</f>
        <v>-36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3.6107999999999998</v>
      </c>
      <c r="E52">
        <f>GT_NG!T52</f>
        <v>9.4810945273631813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58.45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412.09331211068559</v>
      </c>
      <c r="P52" s="37">
        <v>19.28</v>
      </c>
      <c r="Q52" s="37">
        <v>0</v>
      </c>
      <c r="R52" s="39">
        <v>25.2</v>
      </c>
      <c r="S52" s="39">
        <v>0</v>
      </c>
      <c r="T52" s="38">
        <f>SUMPRODUCT(LTA!J52:AN52,LTA!J$101:AN$101,LTA!J$105:AN$105)</f>
        <v>110.59</v>
      </c>
      <c r="U52" s="38">
        <f>SUMPRODUCT(LTA!J52:AN52,LTA!J$102:AN$102,LTA!J$105:AN$105)</f>
        <v>502.42000000000007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230.4</v>
      </c>
      <c r="Z52" s="35">
        <f>IEX!P52</f>
        <v>0</v>
      </c>
      <c r="AA52" s="76">
        <f>STOA!J52</f>
        <v>180.97</v>
      </c>
      <c r="AB52" s="76">
        <f>-STOA!P52</f>
        <v>0</v>
      </c>
      <c r="AC52">
        <f t="shared" si="0"/>
        <v>13.320507940680949</v>
      </c>
      <c r="AD52">
        <f t="shared" si="1"/>
        <v>1506.1746986973681</v>
      </c>
      <c r="AE52">
        <f>'IDT-1'!F52</f>
        <v>0</v>
      </c>
      <c r="AF52" s="25"/>
      <c r="AG52">
        <f t="shared" si="2"/>
        <v>1506.1746986973681</v>
      </c>
      <c r="AI52" s="35">
        <f>PXIL!J52</f>
        <v>0</v>
      </c>
      <c r="AJ52" s="35">
        <f>PXIL!P52</f>
        <v>0</v>
      </c>
      <c r="AK52" s="35">
        <f>RTM_IEX!J52</f>
        <v>0</v>
      </c>
      <c r="AL52" s="35">
        <f>RTM_IEX!P52</f>
        <v>-33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3.6107999999999998</v>
      </c>
      <c r="E53">
        <f>GT_NG!T53</f>
        <v>9.4810945273631813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69.607280965587279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412.19148811068561</v>
      </c>
      <c r="P53" s="37">
        <v>19.28</v>
      </c>
      <c r="Q53" s="37">
        <v>0</v>
      </c>
      <c r="R53" s="39">
        <v>25.2</v>
      </c>
      <c r="S53" s="39">
        <v>0</v>
      </c>
      <c r="T53" s="38">
        <f>SUMPRODUCT(LTA!J53:AN53,LTA!J$101:AN$101,LTA!J$105:AN$105)</f>
        <v>110.59</v>
      </c>
      <c r="U53" s="38">
        <f>SUMPRODUCT(LTA!J53:AN53,LTA!J$102:AN$102,LTA!J$105:AN$105)</f>
        <v>500.56000000000006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235.22</v>
      </c>
      <c r="Z53" s="35">
        <f>IEX!P53</f>
        <v>0</v>
      </c>
      <c r="AA53" s="76">
        <f>STOA!J53</f>
        <v>180.97</v>
      </c>
      <c r="AB53" s="76">
        <f>-STOA!P53</f>
        <v>0</v>
      </c>
      <c r="AC53">
        <f t="shared" si="0"/>
        <v>13.600869775964775</v>
      </c>
      <c r="AD53">
        <f t="shared" si="1"/>
        <v>1501.1097938276714</v>
      </c>
      <c r="AE53">
        <f>'IDT-1'!F53</f>
        <v>0</v>
      </c>
      <c r="AF53" s="25"/>
      <c r="AG53">
        <f t="shared" si="2"/>
        <v>1501.1097938276714</v>
      </c>
      <c r="AI53" s="35">
        <f>PXIL!J53</f>
        <v>0</v>
      </c>
      <c r="AJ53" s="35">
        <f>PXIL!P53</f>
        <v>0</v>
      </c>
      <c r="AK53" s="35">
        <f>RTM_IEX!J53</f>
        <v>0</v>
      </c>
      <c r="AL53" s="35">
        <f>RTM_IEX!P53</f>
        <v>-52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3.6107999999999998</v>
      </c>
      <c r="E54">
        <f>GT_NG!T54</f>
        <v>9.4810945273631813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69.607280965587279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412.21910011068559</v>
      </c>
      <c r="P54" s="37">
        <v>19.28</v>
      </c>
      <c r="Q54" s="37">
        <v>0</v>
      </c>
      <c r="R54" s="39">
        <v>25.2</v>
      </c>
      <c r="S54" s="39">
        <v>0</v>
      </c>
      <c r="T54" s="38">
        <f>SUMPRODUCT(LTA!J54:AN54,LTA!J$101:AN$101,LTA!J$105:AN$105)</f>
        <v>110.59</v>
      </c>
      <c r="U54" s="38">
        <f>SUMPRODUCT(LTA!J54:AN54,LTA!J$102:AN$102,LTA!J$105:AN$105)</f>
        <v>497.76000000000005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208.22</v>
      </c>
      <c r="Z54" s="35">
        <f>IEX!P54</f>
        <v>0</v>
      </c>
      <c r="AA54" s="76">
        <f>STOA!J54</f>
        <v>180.97</v>
      </c>
      <c r="AB54" s="76">
        <f>-STOA!P54</f>
        <v>0</v>
      </c>
      <c r="AC54">
        <f t="shared" si="0"/>
        <v>13.29148361269055</v>
      </c>
      <c r="AD54">
        <f t="shared" si="1"/>
        <v>1478.6467919909455</v>
      </c>
      <c r="AE54">
        <f>'IDT-1'!F54</f>
        <v>0</v>
      </c>
      <c r="AF54" s="25"/>
      <c r="AG54">
        <f t="shared" si="2"/>
        <v>1478.6467919909455</v>
      </c>
      <c r="AI54" s="35">
        <f>PXIL!J54</f>
        <v>0</v>
      </c>
      <c r="AJ54" s="35">
        <f>PXIL!P54</f>
        <v>0</v>
      </c>
      <c r="AK54" s="35">
        <f>RTM_IEX!J54</f>
        <v>0</v>
      </c>
      <c r="AL54" s="35">
        <f>RTM_IEX!P54</f>
        <v>-45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3.6107999999999998</v>
      </c>
      <c r="E55">
        <f>GT_NG!T55</f>
        <v>9.4810945273631813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69.607280965587279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413.10266324112041</v>
      </c>
      <c r="P55" s="37">
        <v>19.28</v>
      </c>
      <c r="Q55" s="37">
        <v>0</v>
      </c>
      <c r="R55" s="39">
        <v>25.2</v>
      </c>
      <c r="S55" s="39">
        <v>0</v>
      </c>
      <c r="T55" s="38">
        <f>SUMPRODUCT(LTA!J55:AN55,LTA!J$101:AN$101,LTA!J$105:AN$105)</f>
        <v>110.59</v>
      </c>
      <c r="U55" s="38">
        <f>SUMPRODUCT(LTA!J55:AN55,LTA!J$102:AN$102,LTA!J$105:AN$105)</f>
        <v>453.09000000000009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103.15</v>
      </c>
      <c r="Z55" s="35">
        <f>IEX!P55</f>
        <v>0</v>
      </c>
      <c r="AA55" s="76">
        <f>STOA!J55</f>
        <v>180.97</v>
      </c>
      <c r="AB55" s="76">
        <f>-STOA!P55</f>
        <v>0</v>
      </c>
      <c r="AC55">
        <f t="shared" si="0"/>
        <v>11.786954811239532</v>
      </c>
      <c r="AD55">
        <f t="shared" si="1"/>
        <v>1361.2948839228316</v>
      </c>
      <c r="AE55">
        <f>'IDT-1'!F55</f>
        <v>0</v>
      </c>
      <c r="AF55" s="25"/>
      <c r="AG55">
        <f t="shared" si="2"/>
        <v>1361.2948839228316</v>
      </c>
      <c r="AI55" s="35">
        <f>PXIL!J55</f>
        <v>0</v>
      </c>
      <c r="AJ55" s="35">
        <f>PXIL!P55</f>
        <v>0</v>
      </c>
      <c r="AK55" s="35">
        <f>RTM_IEX!J55</f>
        <v>0</v>
      </c>
      <c r="AL55" s="35">
        <f>RTM_IEX!P55</f>
        <v>-15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3.6107999999999998</v>
      </c>
      <c r="E56">
        <f>GT_NG!T56</f>
        <v>9.1852148813341898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69.607280965587279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413.13641124112041</v>
      </c>
      <c r="P56" s="37">
        <v>19.28</v>
      </c>
      <c r="Q56" s="37">
        <v>0</v>
      </c>
      <c r="R56" s="39">
        <v>25.2</v>
      </c>
      <c r="S56" s="39">
        <v>0</v>
      </c>
      <c r="T56" s="38">
        <f>SUMPRODUCT(LTA!J56:AN56,LTA!J$101:AN$101,LTA!J$105:AN$105)</f>
        <v>110.59</v>
      </c>
      <c r="U56" s="38">
        <f>SUMPRODUCT(LTA!J56:AN56,LTA!J$102:AN$102,LTA!J$105:AN$105)</f>
        <v>448.48000000000008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84.83</v>
      </c>
      <c r="Z56" s="35">
        <f>IEX!P56</f>
        <v>0</v>
      </c>
      <c r="AA56" s="76">
        <f>STOA!J56</f>
        <v>180.97</v>
      </c>
      <c r="AB56" s="76">
        <f>-STOA!P56</f>
        <v>0</v>
      </c>
      <c r="AC56">
        <f t="shared" si="0"/>
        <v>11.719208271286226</v>
      </c>
      <c r="AD56">
        <f t="shared" si="1"/>
        <v>1323.1704988167558</v>
      </c>
      <c r="AE56">
        <f>'IDT-1'!F56</f>
        <v>2.2879999999999998</v>
      </c>
      <c r="AF56" s="25"/>
      <c r="AG56">
        <f t="shared" si="2"/>
        <v>1325.4584988167558</v>
      </c>
      <c r="AI56" s="35">
        <f>PXIL!J56</f>
        <v>0</v>
      </c>
      <c r="AJ56" s="35">
        <f>PXIL!P56</f>
        <v>0</v>
      </c>
      <c r="AK56" s="35">
        <f>RTM_IEX!J56</f>
        <v>0</v>
      </c>
      <c r="AL56" s="35">
        <f>RTM_IEX!P56</f>
        <v>-30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3.6107999999999998</v>
      </c>
      <c r="E57">
        <f>GT_NG!T57</f>
        <v>9.1852148813341898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69.607280965587279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406.77647873017662</v>
      </c>
      <c r="P57" s="37">
        <v>19.28</v>
      </c>
      <c r="Q57" s="37">
        <v>0</v>
      </c>
      <c r="R57" s="39">
        <v>25.2</v>
      </c>
      <c r="S57" s="39">
        <v>0</v>
      </c>
      <c r="T57" s="38">
        <f>SUMPRODUCT(LTA!J57:AN57,LTA!J$101:AN$101,LTA!J$105:AN$105)</f>
        <v>108.59</v>
      </c>
      <c r="U57" s="38">
        <f>SUMPRODUCT(LTA!J57:AN57,LTA!J$102:AN$102,LTA!J$105:AN$105)</f>
        <v>442.35000000000008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111.82</v>
      </c>
      <c r="Z57" s="35">
        <f>IEX!P57</f>
        <v>0</v>
      </c>
      <c r="AA57" s="76">
        <f>STOA!J57</f>
        <v>180.97</v>
      </c>
      <c r="AB57" s="76">
        <f>-STOA!P57</f>
        <v>0</v>
      </c>
      <c r="AC57">
        <f t="shared" si="0"/>
        <v>11.739497260945406</v>
      </c>
      <c r="AD57">
        <f t="shared" si="1"/>
        <v>1345.6502773161528</v>
      </c>
      <c r="AE57">
        <f>'IDT-1'!F57</f>
        <v>6.8650000000000002</v>
      </c>
      <c r="AF57" s="25"/>
      <c r="AG57">
        <f t="shared" si="2"/>
        <v>1352.5152773161528</v>
      </c>
      <c r="AI57" s="35">
        <f>PXIL!J57</f>
        <v>0</v>
      </c>
      <c r="AJ57" s="35">
        <f>PXIL!P57</f>
        <v>0</v>
      </c>
      <c r="AK57" s="35">
        <f>RTM_IEX!J57</f>
        <v>0</v>
      </c>
      <c r="AL57" s="35">
        <f>RTM_IEX!P57</f>
        <v>-20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3.6107999999999998</v>
      </c>
      <c r="E58">
        <f>GT_NG!T58</f>
        <v>9.1852148813341898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69.607280965587279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406.80715873017658</v>
      </c>
      <c r="P58" s="37">
        <v>19.28</v>
      </c>
      <c r="Q58" s="37">
        <v>0</v>
      </c>
      <c r="R58" s="39">
        <v>25.2</v>
      </c>
      <c r="S58" s="39">
        <v>0</v>
      </c>
      <c r="T58" s="38">
        <f>SUMPRODUCT(LTA!J58:AN58,LTA!J$101:AN$101,LTA!J$105:AN$105)</f>
        <v>105.84</v>
      </c>
      <c r="U58" s="38">
        <f>SUMPRODUCT(LTA!J58:AN58,LTA!J$102:AN$102,LTA!J$105:AN$105)</f>
        <v>436.61000000000007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170.63</v>
      </c>
      <c r="Z58" s="35">
        <f>IEX!P58</f>
        <v>0</v>
      </c>
      <c r="AA58" s="76">
        <f>STOA!J58</f>
        <v>180.97</v>
      </c>
      <c r="AB58" s="76">
        <f>-STOA!P58</f>
        <v>0</v>
      </c>
      <c r="AC58">
        <f t="shared" si="0"/>
        <v>12.111616026596069</v>
      </c>
      <c r="AD58">
        <f t="shared" si="1"/>
        <v>1401.628838550502</v>
      </c>
      <c r="AE58">
        <f>'IDT-1'!F58</f>
        <v>4.577</v>
      </c>
      <c r="AF58" s="25"/>
      <c r="AG58">
        <f t="shared" si="2"/>
        <v>1406.205838550502</v>
      </c>
      <c r="AI58" s="35">
        <f>PXIL!J58</f>
        <v>0</v>
      </c>
      <c r="AJ58" s="35">
        <f>PXIL!P58</f>
        <v>0</v>
      </c>
      <c r="AK58" s="35">
        <f>RTM_IEX!J58</f>
        <v>0</v>
      </c>
      <c r="AL58" s="35">
        <f>RTM_IEX!P58</f>
        <v>-14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3.6107999999999998</v>
      </c>
      <c r="E59">
        <f>GT_NG!T59</f>
        <v>9.1852148813341898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69.607280965587279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407.28120652017907</v>
      </c>
      <c r="P59" s="37">
        <v>19.418865985401464</v>
      </c>
      <c r="Q59" s="37">
        <v>0</v>
      </c>
      <c r="R59" s="39">
        <v>25.2</v>
      </c>
      <c r="S59" s="39">
        <v>0</v>
      </c>
      <c r="T59" s="38">
        <f>SUMPRODUCT(LTA!J59:AN59,LTA!J$101:AN$101,LTA!J$105:AN$105)</f>
        <v>101.41</v>
      </c>
      <c r="U59" s="38">
        <f>SUMPRODUCT(LTA!J59:AN59,LTA!J$102:AN$102,LTA!J$105:AN$105)</f>
        <v>431.08000000000004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224.61</v>
      </c>
      <c r="Z59" s="35">
        <f>IEX!P59</f>
        <v>0</v>
      </c>
      <c r="AA59" s="76">
        <f>STOA!J59</f>
        <v>181.06</v>
      </c>
      <c r="AB59" s="76">
        <f>-STOA!P59</f>
        <v>0</v>
      </c>
      <c r="AC59">
        <f t="shared" si="0"/>
        <v>12.461875029134797</v>
      </c>
      <c r="AD59">
        <f t="shared" si="1"/>
        <v>1449.0014933233674</v>
      </c>
      <c r="AE59">
        <f>'IDT-1'!F59</f>
        <v>0.45800000000000002</v>
      </c>
      <c r="AF59" s="25"/>
      <c r="AG59">
        <f t="shared" si="2"/>
        <v>1449.4594933233675</v>
      </c>
      <c r="AI59" s="35">
        <f>PXIL!J59</f>
        <v>0</v>
      </c>
      <c r="AJ59" s="35">
        <f>PXIL!P59</f>
        <v>0</v>
      </c>
      <c r="AK59" s="35">
        <f>RTM_IEX!J59</f>
        <v>0</v>
      </c>
      <c r="AL59" s="35">
        <f>RTM_IEX!P59</f>
        <v>-11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3.6107999999999998</v>
      </c>
      <c r="E60">
        <f>GT_NG!T60</f>
        <v>9.1852148813341898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69.607280965587279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407.29347852017906</v>
      </c>
      <c r="P60" s="37">
        <v>19.418865985401464</v>
      </c>
      <c r="Q60" s="37">
        <v>0</v>
      </c>
      <c r="R60" s="39">
        <v>25.2</v>
      </c>
      <c r="S60" s="39">
        <v>0</v>
      </c>
      <c r="T60" s="38">
        <f>SUMPRODUCT(LTA!J60:AN60,LTA!J$101:AN$101,LTA!J$105:AN$105)</f>
        <v>96.86</v>
      </c>
      <c r="U60" s="38">
        <f>SUMPRODUCT(LTA!J60:AN60,LTA!J$102:AN$102,LTA!J$105:AN$105)</f>
        <v>425.05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262.20999999999998</v>
      </c>
      <c r="Z60" s="35">
        <f>IEX!P60</f>
        <v>0</v>
      </c>
      <c r="AA60" s="76">
        <f>STOA!J60</f>
        <v>181.06</v>
      </c>
      <c r="AB60" s="76">
        <f>-STOA!P60</f>
        <v>0</v>
      </c>
      <c r="AC60">
        <f t="shared" si="0"/>
        <v>12.672003798485019</v>
      </c>
      <c r="AD60">
        <f t="shared" si="1"/>
        <v>1477.823636554017</v>
      </c>
      <c r="AE60">
        <f>'IDT-1'!F60</f>
        <v>0</v>
      </c>
      <c r="AF60" s="25"/>
      <c r="AG60">
        <f t="shared" si="2"/>
        <v>1477.823636554017</v>
      </c>
      <c r="AI60" s="35">
        <f>PXIL!J60</f>
        <v>0</v>
      </c>
      <c r="AJ60" s="35">
        <f>PXIL!P60</f>
        <v>0</v>
      </c>
      <c r="AK60" s="35">
        <f>RTM_IEX!J60</f>
        <v>0</v>
      </c>
      <c r="AL60" s="35">
        <f>RTM_IEX!P60</f>
        <v>-9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3.6107999999999998</v>
      </c>
      <c r="E61">
        <f>GT_NG!T61</f>
        <v>9.1852148813341898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58.45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506.22961109996498</v>
      </c>
      <c r="P61" s="37">
        <v>72.916677147413992</v>
      </c>
      <c r="Q61" s="37">
        <v>0</v>
      </c>
      <c r="R61" s="39">
        <v>25.2</v>
      </c>
      <c r="S61" s="39">
        <v>0</v>
      </c>
      <c r="T61" s="38">
        <f>SUMPRODUCT(LTA!J61:AN61,LTA!J$101:AN$101,LTA!J$105:AN$105)</f>
        <v>94.49</v>
      </c>
      <c r="U61" s="38">
        <f>SUMPRODUCT(LTA!J61:AN61,LTA!J$102:AN$102,LTA!J$105:AN$105)</f>
        <v>459.61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120.5</v>
      </c>
      <c r="Z61" s="35">
        <f>IEX!P61</f>
        <v>0</v>
      </c>
      <c r="AA61" s="76">
        <f>STOA!J61</f>
        <v>181.06</v>
      </c>
      <c r="AB61" s="76">
        <f>-STOA!P61</f>
        <v>0</v>
      </c>
      <c r="AC61">
        <f t="shared" si="0"/>
        <v>12.911071346281192</v>
      </c>
      <c r="AD61">
        <f t="shared" si="1"/>
        <v>1524.121231782432</v>
      </c>
      <c r="AE61">
        <f>'IDT-1'!F61</f>
        <v>0</v>
      </c>
      <c r="AF61" s="25"/>
      <c r="AG61">
        <f t="shared" si="2"/>
        <v>1524.121231782432</v>
      </c>
      <c r="AI61" s="35">
        <f>PXIL!J61</f>
        <v>0</v>
      </c>
      <c r="AJ61" s="35">
        <f>PXIL!P61</f>
        <v>0</v>
      </c>
      <c r="AK61" s="35">
        <f>RTM_IEX!J61</f>
        <v>5.78</v>
      </c>
      <c r="AL61" s="35">
        <f>RTM_IEX!P61</f>
        <v>0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3.6107999999999998</v>
      </c>
      <c r="E62">
        <f>GT_NG!T62</f>
        <v>9.1852148813341898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58.45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535.12506709996501</v>
      </c>
      <c r="P62" s="37">
        <v>75.136786966561189</v>
      </c>
      <c r="Q62" s="37">
        <v>0</v>
      </c>
      <c r="R62" s="39">
        <v>25.2</v>
      </c>
      <c r="S62" s="39">
        <v>0</v>
      </c>
      <c r="T62" s="38">
        <f>SUMPRODUCT(LTA!J62:AN62,LTA!J$101:AN$101,LTA!J$105:AN$105)</f>
        <v>88.85</v>
      </c>
      <c r="U62" s="38">
        <f>SUMPRODUCT(LTA!J62:AN62,LTA!J$102:AN$102,LTA!J$105:AN$105)</f>
        <v>452.1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144.6</v>
      </c>
      <c r="Z62" s="35">
        <f>IEX!P62</f>
        <v>0</v>
      </c>
      <c r="AA62" s="76">
        <f>STOA!J62</f>
        <v>181.06</v>
      </c>
      <c r="AB62" s="76">
        <f>-STOA!P62</f>
        <v>0</v>
      </c>
      <c r="AC62">
        <f t="shared" si="0"/>
        <v>13.385293253659809</v>
      </c>
      <c r="AD62">
        <f t="shared" si="1"/>
        <v>1539.9325756942008</v>
      </c>
      <c r="AE62">
        <f>'IDT-1'!F62</f>
        <v>0</v>
      </c>
      <c r="AF62" s="25"/>
      <c r="AG62">
        <f t="shared" si="2"/>
        <v>1539.9325756942008</v>
      </c>
      <c r="AI62" s="35">
        <f>PXIL!J62</f>
        <v>0</v>
      </c>
      <c r="AJ62" s="35">
        <f>PXIL!P62</f>
        <v>0</v>
      </c>
      <c r="AK62" s="35">
        <f>RTM_IEX!J62</f>
        <v>0</v>
      </c>
      <c r="AL62" s="35">
        <f>RTM_IEX!P62</f>
        <v>-20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3.6107999999999998</v>
      </c>
      <c r="E63">
        <f>GT_NG!T63</f>
        <v>9.1852148813341898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58.45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541.05792949434544</v>
      </c>
      <c r="P63" s="37">
        <v>75.143876303780957</v>
      </c>
      <c r="Q63" s="37">
        <v>0</v>
      </c>
      <c r="R63" s="39">
        <v>25.2</v>
      </c>
      <c r="S63" s="39">
        <v>0</v>
      </c>
      <c r="T63" s="38">
        <f>SUMPRODUCT(LTA!J63:AN63,LTA!J$101:AN$101,LTA!J$105:AN$105)</f>
        <v>81.98</v>
      </c>
      <c r="U63" s="38">
        <f>SUMPRODUCT(LTA!J63:AN63,LTA!J$102:AN$102,LTA!J$105:AN$105)</f>
        <v>443.85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160.02000000000001</v>
      </c>
      <c r="Z63" s="35">
        <f>IEX!P63</f>
        <v>0</v>
      </c>
      <c r="AA63" s="76">
        <f>STOA!J63</f>
        <v>181.16</v>
      </c>
      <c r="AB63" s="76">
        <f>-STOA!P63</f>
        <v>0</v>
      </c>
      <c r="AC63">
        <f t="shared" si="0"/>
        <v>13.709625895401702</v>
      </c>
      <c r="AD63">
        <f t="shared" si="1"/>
        <v>1513.9481947840591</v>
      </c>
      <c r="AE63">
        <f>'IDT-1'!F63</f>
        <v>0</v>
      </c>
      <c r="AF63" s="25"/>
      <c r="AG63">
        <f t="shared" si="2"/>
        <v>1513.9481947840591</v>
      </c>
      <c r="AI63" s="35">
        <f>PXIL!J63</f>
        <v>0</v>
      </c>
      <c r="AJ63" s="35">
        <f>PXIL!P63</f>
        <v>0</v>
      </c>
      <c r="AK63" s="35">
        <f>RTM_IEX!J63</f>
        <v>0</v>
      </c>
      <c r="AL63" s="35">
        <f>RTM_IEX!P63</f>
        <v>-52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3.6107999999999998</v>
      </c>
      <c r="E64">
        <f>GT_NG!T64</f>
        <v>9.1852148813341898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58.45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589.2037748971577</v>
      </c>
      <c r="P64" s="37">
        <v>75.137087145293847</v>
      </c>
      <c r="Q64" s="37">
        <v>0</v>
      </c>
      <c r="R64" s="39">
        <v>25.2</v>
      </c>
      <c r="S64" s="39">
        <v>0</v>
      </c>
      <c r="T64" s="38">
        <f>SUMPRODUCT(LTA!J64:AN64,LTA!J$101:AN$101,LTA!J$105:AN$105)</f>
        <v>75.09</v>
      </c>
      <c r="U64" s="38">
        <f>SUMPRODUCT(LTA!J64:AN64,LTA!J$102:AN$102,LTA!J$105:AN$105)</f>
        <v>434.89000000000004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125.32</v>
      </c>
      <c r="Z64" s="35">
        <f>IEX!P64</f>
        <v>0</v>
      </c>
      <c r="AA64" s="76">
        <f>STOA!J64</f>
        <v>181.16</v>
      </c>
      <c r="AB64" s="76">
        <f>-STOA!P64</f>
        <v>0</v>
      </c>
      <c r="AC64">
        <f t="shared" si="0"/>
        <v>13.714787441028701</v>
      </c>
      <c r="AD64">
        <f t="shared" si="1"/>
        <v>1508.5320894827573</v>
      </c>
      <c r="AE64">
        <f>'IDT-1'!F64</f>
        <v>0</v>
      </c>
      <c r="AF64" s="25"/>
      <c r="AG64">
        <f t="shared" si="2"/>
        <v>1508.5320894827573</v>
      </c>
      <c r="AI64" s="35">
        <f>PXIL!J64</f>
        <v>0</v>
      </c>
      <c r="AJ64" s="35">
        <f>PXIL!P64</f>
        <v>0</v>
      </c>
      <c r="AK64" s="35">
        <f>RTM_IEX!J64</f>
        <v>0</v>
      </c>
      <c r="AL64" s="35">
        <f>RTM_IEX!P64</f>
        <v>-55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6.0179999999999998</v>
      </c>
      <c r="E65">
        <f>GT_NG!T65</f>
        <v>9.1852148813341898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58.45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589.11787089715767</v>
      </c>
      <c r="P65" s="37">
        <v>75.137129212195305</v>
      </c>
      <c r="Q65" s="37">
        <v>0</v>
      </c>
      <c r="R65" s="39">
        <v>25.2</v>
      </c>
      <c r="S65" s="39">
        <v>0</v>
      </c>
      <c r="T65" s="38">
        <f>SUMPRODUCT(LTA!J65:AN65,LTA!J$101:AN$101,LTA!J$105:AN$105)</f>
        <v>68.210000000000008</v>
      </c>
      <c r="U65" s="38">
        <f>SUMPRODUCT(LTA!J65:AN65,LTA!J$102:AN$102,LTA!J$105:AN$105)</f>
        <v>425.62000000000006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143.63999999999999</v>
      </c>
      <c r="Z65" s="35">
        <f>IEX!P65</f>
        <v>0</v>
      </c>
      <c r="AA65" s="76">
        <f>STOA!J65</f>
        <v>181.16</v>
      </c>
      <c r="AB65" s="76">
        <f>-STOA!P65</f>
        <v>0</v>
      </c>
      <c r="AC65">
        <f t="shared" si="0"/>
        <v>13.921937835288453</v>
      </c>
      <c r="AD65">
        <f t="shared" si="1"/>
        <v>1492.8162771553989</v>
      </c>
      <c r="AE65">
        <f>'IDT-1'!F65</f>
        <v>0</v>
      </c>
      <c r="AF65" s="25"/>
      <c r="AG65">
        <f t="shared" si="2"/>
        <v>1492.8162771553989</v>
      </c>
      <c r="AI65" s="35">
        <f>PXIL!J65</f>
        <v>0</v>
      </c>
      <c r="AJ65" s="35">
        <f>PXIL!P65</f>
        <v>0</v>
      </c>
      <c r="AK65" s="35">
        <f>RTM_IEX!J65</f>
        <v>0</v>
      </c>
      <c r="AL65" s="35">
        <f>RTM_IEX!P65</f>
        <v>-75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7.5225</v>
      </c>
      <c r="E66">
        <f>GT_NG!T66</f>
        <v>9.1852148813341898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58.45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589.07491889715766</v>
      </c>
      <c r="P66" s="37">
        <v>75.137129212195305</v>
      </c>
      <c r="Q66" s="37">
        <v>0</v>
      </c>
      <c r="R66" s="39">
        <v>25.2</v>
      </c>
      <c r="S66" s="39">
        <v>0</v>
      </c>
      <c r="T66" s="38">
        <f>SUMPRODUCT(LTA!J66:AN66,LTA!J$101:AN$101,LTA!J$105:AN$105)</f>
        <v>59.32</v>
      </c>
      <c r="U66" s="38">
        <f>SUMPRODUCT(LTA!J66:AN66,LTA!J$102:AN$102,LTA!J$105:AN$105)</f>
        <v>415.98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151.35</v>
      </c>
      <c r="Z66" s="35">
        <f>IEX!P66</f>
        <v>0</v>
      </c>
      <c r="AA66" s="76">
        <f>STOA!J66</f>
        <v>181.16</v>
      </c>
      <c r="AB66" s="76">
        <f>-STOA!P66</f>
        <v>0</v>
      </c>
      <c r="AC66">
        <f t="shared" si="0"/>
        <v>13.800971049864007</v>
      </c>
      <c r="AD66">
        <f t="shared" si="1"/>
        <v>1488.5787919408233</v>
      </c>
      <c r="AE66">
        <f>'IDT-1'!F66</f>
        <v>0</v>
      </c>
      <c r="AF66" s="25"/>
      <c r="AG66">
        <f t="shared" si="2"/>
        <v>1488.5787919408233</v>
      </c>
      <c r="AI66" s="35">
        <f>PXIL!J66</f>
        <v>0</v>
      </c>
      <c r="AJ66" s="35">
        <f>PXIL!P66</f>
        <v>0</v>
      </c>
      <c r="AK66" s="35">
        <f>RTM_IEX!J66</f>
        <v>0</v>
      </c>
      <c r="AL66" s="35">
        <f>RTM_IEX!P66</f>
        <v>-70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7.5225</v>
      </c>
      <c r="E67">
        <f>GT_NG!T67</f>
        <v>9.1852148813341898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58.45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637.12765489715764</v>
      </c>
      <c r="P67" s="37">
        <v>75.137129212195305</v>
      </c>
      <c r="Q67" s="37">
        <v>0</v>
      </c>
      <c r="R67" s="39">
        <v>25.2</v>
      </c>
      <c r="S67" s="39">
        <v>0</v>
      </c>
      <c r="T67" s="38">
        <f>SUMPRODUCT(LTA!J67:AN67,LTA!J$101:AN$101,LTA!J$105:AN$105)</f>
        <v>52.28</v>
      </c>
      <c r="U67" s="38">
        <f>SUMPRODUCT(LTA!J67:AN67,LTA!J$102:AN$102,LTA!J$105:AN$105)</f>
        <v>405.94000000000005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119.54</v>
      </c>
      <c r="Z67" s="35">
        <f>IEX!P67</f>
        <v>0</v>
      </c>
      <c r="AA67" s="76">
        <f>STOA!J67</f>
        <v>181.16</v>
      </c>
      <c r="AB67" s="76">
        <f>-STOA!P67</f>
        <v>0</v>
      </c>
      <c r="AC67">
        <f t="shared" si="0"/>
        <v>13.700755297290225</v>
      </c>
      <c r="AD67">
        <f t="shared" si="1"/>
        <v>1498.8417436933969</v>
      </c>
      <c r="AE67">
        <f>'IDT-1'!F67</f>
        <v>0</v>
      </c>
      <c r="AF67" s="25"/>
      <c r="AG67">
        <f t="shared" si="2"/>
        <v>1498.8417436933969</v>
      </c>
      <c r="AI67" s="35">
        <f>PXIL!J67</f>
        <v>0</v>
      </c>
      <c r="AJ67" s="35">
        <f>PXIL!P67</f>
        <v>0</v>
      </c>
      <c r="AK67" s="35">
        <f>RTM_IEX!J67</f>
        <v>0</v>
      </c>
      <c r="AL67" s="35">
        <f>RTM_IEX!P67</f>
        <v>-59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7.5225</v>
      </c>
      <c r="E68">
        <f>GT_NG!T68</f>
        <v>9.1852148813341898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58.45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637.27590665133698</v>
      </c>
      <c r="P68" s="37">
        <v>75.137129212195305</v>
      </c>
      <c r="Q68" s="37">
        <v>0</v>
      </c>
      <c r="R68" s="39">
        <v>25.2</v>
      </c>
      <c r="S68" s="39">
        <v>0</v>
      </c>
      <c r="T68" s="38">
        <f>SUMPRODUCT(LTA!J68:AN68,LTA!J$101:AN$101,LTA!J$105:AN$105)</f>
        <v>44.44</v>
      </c>
      <c r="U68" s="38">
        <f>SUMPRODUCT(LTA!J68:AN68,LTA!J$102:AN$102,LTA!J$105:AN$105)</f>
        <v>395.6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123.39</v>
      </c>
      <c r="Z68" s="35">
        <f>IEX!P68</f>
        <v>0</v>
      </c>
      <c r="AA68" s="76">
        <f>STOA!J68</f>
        <v>181.16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13.539272823400891</v>
      </c>
      <c r="AD68">
        <f t="shared" ref="AD68:AD98" si="4">SUM(B68:AB68,AI68:AV68)-AC68</f>
        <v>1489.8214779214661</v>
      </c>
      <c r="AE68">
        <f>'IDT-1'!F68</f>
        <v>0</v>
      </c>
      <c r="AF68" s="25"/>
      <c r="AG68">
        <f t="shared" ref="AG68:AG98" si="5">SUM(AD68:AF68)</f>
        <v>1489.8214779214661</v>
      </c>
      <c r="AI68" s="35">
        <f>PXIL!J68</f>
        <v>0</v>
      </c>
      <c r="AJ68" s="35">
        <f>PXIL!P68</f>
        <v>0</v>
      </c>
      <c r="AK68" s="35">
        <f>RTM_IEX!J68</f>
        <v>0</v>
      </c>
      <c r="AL68" s="35">
        <f>RTM_IEX!P68</f>
        <v>-54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7.5225</v>
      </c>
      <c r="E69">
        <f>GT_NG!T69</f>
        <v>9.1852148813341898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58.45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644.87993602090216</v>
      </c>
      <c r="P69" s="37">
        <v>75.137129212195305</v>
      </c>
      <c r="Q69" s="37">
        <v>0</v>
      </c>
      <c r="R69" s="39">
        <v>24.949999999999996</v>
      </c>
      <c r="S69" s="39">
        <v>0</v>
      </c>
      <c r="T69" s="38">
        <f>SUMPRODUCT(LTA!J69:AN69,LTA!J$101:AN$101,LTA!J$105:AN$105)</f>
        <v>35.56</v>
      </c>
      <c r="U69" s="38">
        <f>SUMPRODUCT(LTA!J69:AN69,LTA!J$102:AN$102,LTA!J$105:AN$105)</f>
        <v>385.67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132.07</v>
      </c>
      <c r="Z69" s="35">
        <f>IEX!P69</f>
        <v>0</v>
      </c>
      <c r="AA69" s="76">
        <f>STOA!J69</f>
        <v>181.16</v>
      </c>
      <c r="AB69" s="76">
        <f>-STOA!P69</f>
        <v>0</v>
      </c>
      <c r="AC69">
        <f t="shared" si="3"/>
        <v>13.431243092856345</v>
      </c>
      <c r="AD69">
        <f t="shared" si="4"/>
        <v>1497.1535370215754</v>
      </c>
      <c r="AE69">
        <f>'IDT-1'!F69</f>
        <v>0</v>
      </c>
      <c r="AF69" s="25"/>
      <c r="AG69">
        <f t="shared" si="5"/>
        <v>1497.1535370215754</v>
      </c>
      <c r="AI69" s="35">
        <f>PXIL!J69</f>
        <v>0</v>
      </c>
      <c r="AJ69" s="35">
        <f>PXIL!P69</f>
        <v>0</v>
      </c>
      <c r="AK69" s="35">
        <f>RTM_IEX!J69</f>
        <v>0</v>
      </c>
      <c r="AL69" s="35">
        <f>RTM_IEX!P69</f>
        <v>-44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7.5225</v>
      </c>
      <c r="E70">
        <f>GT_NG!T70</f>
        <v>9.1852148813341898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58.45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644.72096402090222</v>
      </c>
      <c r="P70" s="37">
        <v>75.137129212195305</v>
      </c>
      <c r="Q70" s="37">
        <v>0</v>
      </c>
      <c r="R70" s="39">
        <v>21.64</v>
      </c>
      <c r="S70" s="39">
        <v>0</v>
      </c>
      <c r="T70" s="38">
        <f>SUMPRODUCT(LTA!J70:AN70,LTA!J$101:AN$101,LTA!J$105:AN$105)</f>
        <v>26.59</v>
      </c>
      <c r="U70" s="38">
        <f>SUMPRODUCT(LTA!J70:AN70,LTA!J$102:AN$102,LTA!J$105:AN$105)</f>
        <v>376.82000000000005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145.56</v>
      </c>
      <c r="Z70" s="35">
        <f>IEX!P70</f>
        <v>0</v>
      </c>
      <c r="AA70" s="76">
        <f>STOA!J70</f>
        <v>181.16</v>
      </c>
      <c r="AB70" s="76">
        <f>-STOA!P70</f>
        <v>0</v>
      </c>
      <c r="AC70">
        <f t="shared" si="3"/>
        <v>13.399616358955901</v>
      </c>
      <c r="AD70">
        <f t="shared" si="4"/>
        <v>1485.3861917554759</v>
      </c>
      <c r="AE70">
        <f>'IDT-1'!F70</f>
        <v>0</v>
      </c>
      <c r="AF70" s="25"/>
      <c r="AG70">
        <f t="shared" si="5"/>
        <v>1485.3861917554759</v>
      </c>
      <c r="AI70" s="35">
        <f>PXIL!J70</f>
        <v>0</v>
      </c>
      <c r="AJ70" s="35">
        <f>PXIL!P70</f>
        <v>0</v>
      </c>
      <c r="AK70" s="35">
        <f>RTM_IEX!J70</f>
        <v>0</v>
      </c>
      <c r="AL70" s="35">
        <f>RTM_IEX!P70</f>
        <v>-48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7.5225</v>
      </c>
      <c r="E71">
        <f>GT_NG!T71</f>
        <v>9.4810945273631813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58.45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646.81656898492236</v>
      </c>
      <c r="P71" s="37">
        <v>66.42</v>
      </c>
      <c r="Q71" s="37">
        <v>0</v>
      </c>
      <c r="R71" s="39">
        <v>17.95</v>
      </c>
      <c r="S71" s="39">
        <v>0</v>
      </c>
      <c r="T71" s="38">
        <f>SUMPRODUCT(LTA!J71:AN71,LTA!J$101:AN$101,LTA!J$105:AN$105)</f>
        <v>19.649999999999999</v>
      </c>
      <c r="U71" s="38">
        <f>SUMPRODUCT(LTA!J71:AN71,LTA!J$102:AN$102,LTA!J$105:AN$105)</f>
        <v>370.5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154.24</v>
      </c>
      <c r="Z71" s="35">
        <f>IEX!P71</f>
        <v>0</v>
      </c>
      <c r="AA71" s="76">
        <f>STOA!J71</f>
        <v>181.23999999999998</v>
      </c>
      <c r="AB71" s="76">
        <f>-STOA!P71</f>
        <v>0</v>
      </c>
      <c r="AC71">
        <f t="shared" si="3"/>
        <v>13.04049252800098</v>
      </c>
      <c r="AD71">
        <f t="shared" si="4"/>
        <v>1499.2296709842847</v>
      </c>
      <c r="AE71">
        <f>'IDT-1'!F71</f>
        <v>0</v>
      </c>
      <c r="AF71" s="25"/>
      <c r="AG71">
        <f t="shared" si="5"/>
        <v>1499.2296709842847</v>
      </c>
      <c r="AI71" s="35">
        <f>PXIL!J71</f>
        <v>0</v>
      </c>
      <c r="AJ71" s="35">
        <f>PXIL!P71</f>
        <v>0</v>
      </c>
      <c r="AK71" s="35">
        <f>RTM_IEX!J71</f>
        <v>0</v>
      </c>
      <c r="AL71" s="35">
        <f>RTM_IEX!P71</f>
        <v>-20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7.5225</v>
      </c>
      <c r="E72">
        <f>GT_NG!T72</f>
        <v>9.4810945273631813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53.95371294201707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646.09552678993441</v>
      </c>
      <c r="P72" s="37">
        <v>66.42</v>
      </c>
      <c r="Q72" s="37">
        <v>0</v>
      </c>
      <c r="R72" s="39">
        <v>8.0900000000000016</v>
      </c>
      <c r="S72" s="39">
        <v>0</v>
      </c>
      <c r="T72" s="38">
        <f>SUMPRODUCT(LTA!J72:AN72,LTA!J$101:AN$101,LTA!J$105:AN$105)</f>
        <v>11.79</v>
      </c>
      <c r="U72" s="38">
        <f>SUMPRODUCT(LTA!J72:AN72,LTA!J$102:AN$102,LTA!J$105:AN$105)</f>
        <v>366.57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164.84</v>
      </c>
      <c r="Z72" s="35">
        <f>IEX!P72</f>
        <v>0</v>
      </c>
      <c r="AA72" s="76">
        <f>STOA!J72</f>
        <v>181.23999999999998</v>
      </c>
      <c r="AB72" s="76">
        <f>-STOA!P72</f>
        <v>0</v>
      </c>
      <c r="AC72">
        <f t="shared" si="3"/>
        <v>12.861491173651578</v>
      </c>
      <c r="AD72">
        <f t="shared" si="4"/>
        <v>1488.141343085663</v>
      </c>
      <c r="AE72">
        <f>'IDT-1'!F72</f>
        <v>0</v>
      </c>
      <c r="AF72" s="25"/>
      <c r="AG72">
        <f t="shared" si="5"/>
        <v>1488.141343085663</v>
      </c>
      <c r="AI72" s="35">
        <f>PXIL!J72</f>
        <v>0</v>
      </c>
      <c r="AJ72" s="35">
        <f>PXIL!P72</f>
        <v>0</v>
      </c>
      <c r="AK72" s="35">
        <f>RTM_IEX!J72</f>
        <v>0</v>
      </c>
      <c r="AL72" s="35">
        <f>RTM_IEX!P72</f>
        <v>-15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7.5225</v>
      </c>
      <c r="E73">
        <f>GT_NG!T73</f>
        <v>9.4810945273631813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58.45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657.57329002481163</v>
      </c>
      <c r="P73" s="37">
        <v>66.42</v>
      </c>
      <c r="Q73" s="37">
        <v>0</v>
      </c>
      <c r="R73" s="39">
        <v>1.3174566473988438</v>
      </c>
      <c r="S73" s="39">
        <v>0</v>
      </c>
      <c r="T73" s="38">
        <f>SUMPRODUCT(LTA!J73:AN73,LTA!J$101:AN$101,LTA!J$105:AN$105)</f>
        <v>6.8900000000000006</v>
      </c>
      <c r="U73" s="38">
        <f>SUMPRODUCT(LTA!J73:AN73,LTA!J$102:AN$102,LTA!J$105:AN$105)</f>
        <v>359.43999999999994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167.74</v>
      </c>
      <c r="Z73" s="35">
        <f>IEX!P73</f>
        <v>0</v>
      </c>
      <c r="AA73" s="76">
        <f>STOA!J73</f>
        <v>181.23999999999998</v>
      </c>
      <c r="AB73" s="76">
        <f>-STOA!P73</f>
        <v>0</v>
      </c>
      <c r="AC73">
        <f t="shared" si="3"/>
        <v>13.073870775071981</v>
      </c>
      <c r="AD73">
        <f t="shared" si="4"/>
        <v>1463.0004704245016</v>
      </c>
      <c r="AE73">
        <f>'IDT-1'!F73</f>
        <v>0</v>
      </c>
      <c r="AF73" s="25"/>
      <c r="AG73">
        <f t="shared" si="5"/>
        <v>1463.0004704245016</v>
      </c>
      <c r="AI73" s="35">
        <f>PXIL!J73</f>
        <v>0</v>
      </c>
      <c r="AJ73" s="35">
        <f>PXIL!P73</f>
        <v>0</v>
      </c>
      <c r="AK73" s="35">
        <f>RTM_IEX!J73</f>
        <v>0</v>
      </c>
      <c r="AL73" s="35">
        <f>RTM_IEX!P73</f>
        <v>-40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7.5225</v>
      </c>
      <c r="E74">
        <f>GT_NG!T74</f>
        <v>9.4810945273631813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58.45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691.84347956869613</v>
      </c>
      <c r="P74" s="37">
        <v>66.42</v>
      </c>
      <c r="Q74" s="37">
        <v>0</v>
      </c>
      <c r="R74" s="39">
        <v>0</v>
      </c>
      <c r="S74" s="39">
        <v>0</v>
      </c>
      <c r="T74" s="38">
        <f>SUMPRODUCT(LTA!J74:AN74,LTA!J$101:AN$101,LTA!J$105:AN$105)</f>
        <v>3.08</v>
      </c>
      <c r="U74" s="38">
        <f>SUMPRODUCT(LTA!J74:AN74,LTA!J$102:AN$102,LTA!J$105:AN$105)</f>
        <v>356.78999999999996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153.28</v>
      </c>
      <c r="Z74" s="35">
        <f>IEX!P74</f>
        <v>0</v>
      </c>
      <c r="AA74" s="76">
        <f>STOA!J74</f>
        <v>181.23999999999998</v>
      </c>
      <c r="AB74" s="76">
        <f>-STOA!P74</f>
        <v>0</v>
      </c>
      <c r="AC74">
        <f t="shared" si="3"/>
        <v>13.259657308651349</v>
      </c>
      <c r="AD74">
        <f t="shared" si="4"/>
        <v>1464.8474167874078</v>
      </c>
      <c r="AE74">
        <f>'IDT-1'!F74</f>
        <v>0</v>
      </c>
      <c r="AF74" s="25"/>
      <c r="AG74">
        <f t="shared" si="5"/>
        <v>1464.8474167874078</v>
      </c>
      <c r="AI74" s="35">
        <f>PXIL!J74</f>
        <v>0</v>
      </c>
      <c r="AJ74" s="35">
        <f>PXIL!P74</f>
        <v>0</v>
      </c>
      <c r="AK74" s="35">
        <f>RTM_IEX!J74</f>
        <v>0</v>
      </c>
      <c r="AL74" s="35">
        <f>RTM_IEX!P74</f>
        <v>-50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7.5225</v>
      </c>
      <c r="E75">
        <f>GT_NG!T75</f>
        <v>9.5691542288557194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58.45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711.26992159375845</v>
      </c>
      <c r="P75" s="37">
        <v>66.42</v>
      </c>
      <c r="Q75" s="37">
        <v>0</v>
      </c>
      <c r="R75" s="39">
        <v>0</v>
      </c>
      <c r="S75" s="39">
        <v>0</v>
      </c>
      <c r="T75" s="38">
        <f>SUMPRODUCT(LTA!J75:AN75,LTA!J$101:AN$101,LTA!J$105:AN$105)</f>
        <v>1.59</v>
      </c>
      <c r="U75" s="38">
        <f>SUMPRODUCT(LTA!J75:AN75,LTA!J$102:AN$102,LTA!J$105:AN$105)</f>
        <v>356.49999999999994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152.31</v>
      </c>
      <c r="Z75" s="35">
        <f>IEX!P75</f>
        <v>0</v>
      </c>
      <c r="AA75" s="76">
        <f>STOA!J75</f>
        <v>181.33999999999997</v>
      </c>
      <c r="AB75" s="76">
        <f>-STOA!P75</f>
        <v>0</v>
      </c>
      <c r="AC75">
        <f t="shared" si="3"/>
        <v>13.316607545905519</v>
      </c>
      <c r="AD75">
        <f t="shared" si="4"/>
        <v>1491.6549682767084</v>
      </c>
      <c r="AE75">
        <f>'IDT-1'!F75</f>
        <v>0</v>
      </c>
      <c r="AF75" s="25"/>
      <c r="AG75">
        <f t="shared" si="5"/>
        <v>1491.6549682767084</v>
      </c>
      <c r="AI75" s="35">
        <f>PXIL!J75</f>
        <v>0</v>
      </c>
      <c r="AJ75" s="35">
        <f>PXIL!P75</f>
        <v>0</v>
      </c>
      <c r="AK75" s="35">
        <f>RTM_IEX!J75</f>
        <v>0</v>
      </c>
      <c r="AL75" s="35">
        <f>RTM_IEX!P75</f>
        <v>-40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7.5225</v>
      </c>
      <c r="E76">
        <f>GT_NG!T76</f>
        <v>9.5691542288557194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58.45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760.54102438146037</v>
      </c>
      <c r="P76" s="37">
        <v>66.42</v>
      </c>
      <c r="Q76" s="37">
        <v>0</v>
      </c>
      <c r="R76" s="39">
        <v>0</v>
      </c>
      <c r="S76" s="39">
        <v>0</v>
      </c>
      <c r="T76" s="38">
        <f>SUMPRODUCT(LTA!J76:AN76,LTA!J$101:AN$101,LTA!J$105:AN$105)</f>
        <v>1.1399999999999999</v>
      </c>
      <c r="U76" s="38">
        <f>SUMPRODUCT(LTA!J76:AN76,LTA!J$102:AN$102,LTA!J$105:AN$105)</f>
        <v>356.49999999999994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121.46</v>
      </c>
      <c r="Z76" s="35">
        <f>IEX!P76</f>
        <v>0</v>
      </c>
      <c r="AA76" s="76">
        <f>STOA!J76</f>
        <v>181.33999999999997</v>
      </c>
      <c r="AB76" s="76">
        <f>-STOA!P76</f>
        <v>0</v>
      </c>
      <c r="AC76">
        <f t="shared" si="3"/>
        <v>13.467564809322216</v>
      </c>
      <c r="AD76">
        <f t="shared" si="4"/>
        <v>1509.4751138009935</v>
      </c>
      <c r="AE76">
        <f>'IDT-1'!F76</f>
        <v>0</v>
      </c>
      <c r="AF76" s="25"/>
      <c r="AG76">
        <f t="shared" si="5"/>
        <v>1509.4751138009935</v>
      </c>
      <c r="AI76" s="35">
        <f>PXIL!J76</f>
        <v>0</v>
      </c>
      <c r="AJ76" s="35">
        <f>PXIL!P76</f>
        <v>0</v>
      </c>
      <c r="AK76" s="35">
        <f>RTM_IEX!J76</f>
        <v>0</v>
      </c>
      <c r="AL76" s="35">
        <f>RTM_IEX!P76</f>
        <v>-40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7.5225</v>
      </c>
      <c r="E77">
        <f>GT_NG!T77</f>
        <v>9.5691542288557194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58.45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768.51855781462666</v>
      </c>
      <c r="P77" s="37">
        <v>66.42</v>
      </c>
      <c r="Q77" s="37">
        <v>0</v>
      </c>
      <c r="R77" s="39">
        <v>0</v>
      </c>
      <c r="S77" s="39">
        <v>0</v>
      </c>
      <c r="T77" s="38">
        <f>SUMPRODUCT(LTA!J77:AN77,LTA!J$101:AN$101,LTA!J$105:AN$105)</f>
        <v>0.56999999999999995</v>
      </c>
      <c r="U77" s="38">
        <f>SUMPRODUCT(LTA!J77:AN77,LTA!J$102:AN$102,LTA!J$105:AN$105)</f>
        <v>356.49999999999994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111.82</v>
      </c>
      <c r="Z77" s="35">
        <f>IEX!P77</f>
        <v>0</v>
      </c>
      <c r="AA77" s="76">
        <f>STOA!J77</f>
        <v>181.33999999999997</v>
      </c>
      <c r="AB77" s="76">
        <f>-STOA!P77</f>
        <v>0</v>
      </c>
      <c r="AC77">
        <f t="shared" si="3"/>
        <v>13.618235244658594</v>
      </c>
      <c r="AD77">
        <f t="shared" si="4"/>
        <v>1487.0919767988237</v>
      </c>
      <c r="AE77">
        <f>'IDT-1'!F77</f>
        <v>0</v>
      </c>
      <c r="AF77" s="25"/>
      <c r="AG77">
        <f t="shared" si="5"/>
        <v>1487.0919767988237</v>
      </c>
      <c r="AI77" s="35">
        <f>PXIL!J77</f>
        <v>0</v>
      </c>
      <c r="AJ77" s="35">
        <f>PXIL!P77</f>
        <v>0</v>
      </c>
      <c r="AK77" s="35">
        <f>RTM_IEX!J77</f>
        <v>0</v>
      </c>
      <c r="AL77" s="35">
        <f>RTM_IEX!P77</f>
        <v>-60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7.5225</v>
      </c>
      <c r="E78">
        <f>GT_NG!T78</f>
        <v>9.5691542288557194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58.45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768.44799381462667</v>
      </c>
      <c r="P78" s="37">
        <v>66.42</v>
      </c>
      <c r="Q78" s="37">
        <v>0</v>
      </c>
      <c r="R78" s="39">
        <v>0</v>
      </c>
      <c r="S78" s="39">
        <v>0</v>
      </c>
      <c r="T78" s="38">
        <f>SUMPRODUCT(LTA!J78:AN78,LTA!J$101:AN$101,LTA!J$105:AN$105)</f>
        <v>0.21</v>
      </c>
      <c r="U78" s="38">
        <f>SUMPRODUCT(LTA!J78:AN78,LTA!J$102:AN$102,LTA!J$105:AN$105)</f>
        <v>356.49999999999994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113.75</v>
      </c>
      <c r="Z78" s="35">
        <f>IEX!P78</f>
        <v>0</v>
      </c>
      <c r="AA78" s="76">
        <f>STOA!J78</f>
        <v>181.33999999999997</v>
      </c>
      <c r="AB78" s="76">
        <f>-STOA!P78</f>
        <v>0</v>
      </c>
      <c r="AC78">
        <f t="shared" si="3"/>
        <v>13.757897872931931</v>
      </c>
      <c r="AD78">
        <f t="shared" si="4"/>
        <v>1473.4517501705504</v>
      </c>
      <c r="AE78">
        <f>'IDT-1'!F78</f>
        <v>0</v>
      </c>
      <c r="AF78" s="25"/>
      <c r="AG78">
        <f t="shared" si="5"/>
        <v>1473.4517501705504</v>
      </c>
      <c r="AI78" s="35">
        <f>PXIL!J78</f>
        <v>0</v>
      </c>
      <c r="AJ78" s="35">
        <f>PXIL!P78</f>
        <v>0</v>
      </c>
      <c r="AK78" s="35">
        <f>RTM_IEX!J78</f>
        <v>0</v>
      </c>
      <c r="AL78" s="35">
        <f>RTM_IEX!P78</f>
        <v>-75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7.5225</v>
      </c>
      <c r="E79">
        <f>GT_NG!T79</f>
        <v>9.5691542288557194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49.997845291962939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768.63946908942717</v>
      </c>
      <c r="P79" s="37">
        <v>66.42</v>
      </c>
      <c r="Q79" s="37">
        <v>0</v>
      </c>
      <c r="R79" s="39">
        <v>0</v>
      </c>
      <c r="S79" s="39">
        <v>0</v>
      </c>
      <c r="T79" s="38">
        <f>SUMPRODUCT(LTA!J79:AN79,LTA!J$101:AN$101,LTA!J$105:AN$105)</f>
        <v>0</v>
      </c>
      <c r="U79" s="38">
        <f>SUMPRODUCT(LTA!J79:AN79,LTA!J$102:AN$102,LTA!J$105:AN$105)</f>
        <v>356.18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96.4</v>
      </c>
      <c r="Z79" s="35">
        <f>IEX!P79</f>
        <v>0</v>
      </c>
      <c r="AA79" s="76">
        <f>STOA!J79</f>
        <v>181.44</v>
      </c>
      <c r="AB79" s="76">
        <f>-STOA!P79</f>
        <v>0</v>
      </c>
      <c r="AC79">
        <f t="shared" si="3"/>
        <v>13.412088799819408</v>
      </c>
      <c r="AD79">
        <f t="shared" si="4"/>
        <v>1462.7568798104264</v>
      </c>
      <c r="AE79">
        <f>'IDT-1'!F79</f>
        <v>0</v>
      </c>
      <c r="AF79" s="25"/>
      <c r="AG79">
        <f t="shared" si="5"/>
        <v>1462.7568798104264</v>
      </c>
      <c r="AI79" s="35">
        <f>PXIL!J79</f>
        <v>0</v>
      </c>
      <c r="AJ79" s="35">
        <f>PXIL!P79</f>
        <v>0</v>
      </c>
      <c r="AK79" s="35">
        <f>RTM_IEX!J79</f>
        <v>0</v>
      </c>
      <c r="AL79" s="35">
        <f>RTM_IEX!P79</f>
        <v>-60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7.5225</v>
      </c>
      <c r="E80">
        <f>GT_NG!T80</f>
        <v>9.5691542288557194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49.997845291962939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780.09900287984419</v>
      </c>
      <c r="P80" s="37">
        <v>66.42</v>
      </c>
      <c r="Q80" s="37">
        <v>0</v>
      </c>
      <c r="R80" s="39">
        <v>0</v>
      </c>
      <c r="S80" s="39">
        <v>0</v>
      </c>
      <c r="T80" s="38">
        <f>SUMPRODUCT(LTA!J80:AN80,LTA!J$101:AN$101,LTA!J$105:AN$105)</f>
        <v>0</v>
      </c>
      <c r="U80" s="38">
        <f>SUMPRODUCT(LTA!J80:AN80,LTA!J$102:AN$102,LTA!J$105:AN$105)</f>
        <v>356.18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79.05</v>
      </c>
      <c r="Z80" s="35">
        <f>IEX!P80</f>
        <v>0</v>
      </c>
      <c r="AA80" s="76">
        <f>STOA!J80</f>
        <v>181.44</v>
      </c>
      <c r="AB80" s="76">
        <f>-STOA!P80</f>
        <v>0</v>
      </c>
      <c r="AC80">
        <f t="shared" si="3"/>
        <v>13.320253095034465</v>
      </c>
      <c r="AD80">
        <f t="shared" si="4"/>
        <v>1461.9582493056282</v>
      </c>
      <c r="AE80">
        <f>'IDT-1'!F80</f>
        <v>0</v>
      </c>
      <c r="AF80" s="25"/>
      <c r="AG80">
        <f t="shared" si="5"/>
        <v>1461.9582493056282</v>
      </c>
      <c r="AI80" s="35">
        <f>PXIL!J80</f>
        <v>0</v>
      </c>
      <c r="AJ80" s="35">
        <f>PXIL!P80</f>
        <v>0</v>
      </c>
      <c r="AK80" s="35">
        <f>RTM_IEX!J80</f>
        <v>0</v>
      </c>
      <c r="AL80" s="35">
        <f>RTM_IEX!P80</f>
        <v>-55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7.9738499999999997</v>
      </c>
      <c r="E81">
        <f>GT_NG!T81</f>
        <v>9.8578931482040453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49.997845291962939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780.12968287984415</v>
      </c>
      <c r="P81" s="37">
        <v>66.42</v>
      </c>
      <c r="Q81" s="37">
        <v>0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356.71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36.630000000000003</v>
      </c>
      <c r="Z81" s="35">
        <f>IEX!P81</f>
        <v>0</v>
      </c>
      <c r="AA81" s="76">
        <f>STOA!J81</f>
        <v>181.44</v>
      </c>
      <c r="AB81" s="76">
        <f>-STOA!P81</f>
        <v>0</v>
      </c>
      <c r="AC81">
        <f t="shared" si="3"/>
        <v>12.720716822210319</v>
      </c>
      <c r="AD81">
        <f t="shared" si="4"/>
        <v>1451.4385544978009</v>
      </c>
      <c r="AE81">
        <f>'IDT-1'!F81</f>
        <v>0</v>
      </c>
      <c r="AF81" s="25"/>
      <c r="AG81">
        <f t="shared" si="5"/>
        <v>1451.4385544978009</v>
      </c>
      <c r="AI81" s="35">
        <f>PXIL!J81</f>
        <v>0</v>
      </c>
      <c r="AJ81" s="35">
        <f>PXIL!P81</f>
        <v>0</v>
      </c>
      <c r="AK81" s="35">
        <f>RTM_IEX!J81</f>
        <v>0</v>
      </c>
      <c r="AL81" s="35">
        <f>RTM_IEX!P81</f>
        <v>-25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7.9738499999999997</v>
      </c>
      <c r="E82">
        <f>GT_NG!T82</f>
        <v>9.8578931482040453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49.997845291962939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767.18434074315905</v>
      </c>
      <c r="P82" s="37">
        <v>66.42</v>
      </c>
      <c r="Q82" s="37">
        <v>0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356.71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13.5</v>
      </c>
      <c r="Z82" s="35">
        <f>IEX!P82</f>
        <v>0</v>
      </c>
      <c r="AA82" s="76">
        <f>STOA!J82</f>
        <v>181.44</v>
      </c>
      <c r="AB82" s="76">
        <f>-STOA!P82</f>
        <v>0</v>
      </c>
      <c r="AC82">
        <f t="shared" si="3"/>
        <v>12.417683948262164</v>
      </c>
      <c r="AD82">
        <f t="shared" si="4"/>
        <v>1415.6662452350638</v>
      </c>
      <c r="AE82">
        <f>'IDT-1'!F82</f>
        <v>0</v>
      </c>
      <c r="AF82" s="25"/>
      <c r="AG82">
        <f t="shared" si="5"/>
        <v>1415.6662452350638</v>
      </c>
      <c r="AI82" s="35">
        <f>PXIL!J82</f>
        <v>0</v>
      </c>
      <c r="AJ82" s="35">
        <f>PXIL!P82</f>
        <v>0</v>
      </c>
      <c r="AK82" s="35">
        <f>RTM_IEX!J82</f>
        <v>0</v>
      </c>
      <c r="AL82" s="35">
        <f>RTM_IEX!P82</f>
        <v>-25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7.9738499999999997</v>
      </c>
      <c r="E83">
        <f>GT_NG!T83</f>
        <v>9.8578931482040453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49.997845291962939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722.08119887039197</v>
      </c>
      <c r="P83" s="37">
        <v>66.42</v>
      </c>
      <c r="Q83" s="37">
        <v>0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356.60999999999996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0</v>
      </c>
      <c r="Z83" s="35">
        <f>IEX!P83</f>
        <v>0</v>
      </c>
      <c r="AA83" s="76">
        <f>STOA!J83</f>
        <v>181.51999999999998</v>
      </c>
      <c r="AB83" s="76">
        <f>-STOA!P83</f>
        <v>0</v>
      </c>
      <c r="AC83">
        <f t="shared" si="3"/>
        <v>11.798182190657585</v>
      </c>
      <c r="AD83">
        <f t="shared" si="4"/>
        <v>1372.6626051199012</v>
      </c>
      <c r="AE83">
        <f>'IDT-1'!F83</f>
        <v>0</v>
      </c>
      <c r="AF83" s="25"/>
      <c r="AG83">
        <f t="shared" si="5"/>
        <v>1372.6626051199012</v>
      </c>
      <c r="AI83" s="35">
        <f>PXIL!J83</f>
        <v>0</v>
      </c>
      <c r="AJ83" s="35">
        <f>PXIL!P83</f>
        <v>0</v>
      </c>
      <c r="AK83" s="35">
        <f>RTM_IEX!J83</f>
        <v>0</v>
      </c>
      <c r="AL83" s="35">
        <f>RTM_IEX!P83</f>
        <v>-10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7.9738499999999997</v>
      </c>
      <c r="E84">
        <f>GT_NG!T84</f>
        <v>9.8578931482040453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49.997845291962939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684.43590961037171</v>
      </c>
      <c r="P84" s="37">
        <v>66.42</v>
      </c>
      <c r="Q84" s="37">
        <v>0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356.60999999999996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0</v>
      </c>
      <c r="Z84" s="35">
        <f>IEX!P84</f>
        <v>0</v>
      </c>
      <c r="AA84" s="76">
        <f>STOA!J84</f>
        <v>181.51999999999998</v>
      </c>
      <c r="AB84" s="76">
        <f>-STOA!P84</f>
        <v>0</v>
      </c>
      <c r="AC84">
        <f t="shared" si="3"/>
        <v>11.456548287698746</v>
      </c>
      <c r="AD84">
        <f t="shared" si="4"/>
        <v>1338.3589497628398</v>
      </c>
      <c r="AE84">
        <f>'IDT-1'!F84</f>
        <v>0</v>
      </c>
      <c r="AF84" s="25"/>
      <c r="AG84">
        <f t="shared" si="5"/>
        <v>1338.3589497628398</v>
      </c>
      <c r="AI84" s="35">
        <f>PXIL!J84</f>
        <v>0</v>
      </c>
      <c r="AJ84" s="35">
        <f>PXIL!P84</f>
        <v>0</v>
      </c>
      <c r="AK84" s="35">
        <f>RTM_IEX!J84</f>
        <v>0</v>
      </c>
      <c r="AL84" s="35">
        <f>RTM_IEX!P84</f>
        <v>-7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7.9738499999999997</v>
      </c>
      <c r="E85">
        <f>GT_NG!T85</f>
        <v>9.8578931482040453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49.997845291962939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638.91121155419739</v>
      </c>
      <c r="P85" s="37">
        <v>66.42</v>
      </c>
      <c r="Q85" s="37">
        <v>0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356.60999999999996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0</v>
      </c>
      <c r="Z85" s="35">
        <f>IEX!P85</f>
        <v>0</v>
      </c>
      <c r="AA85" s="76">
        <f>STOA!J85</f>
        <v>181.51999999999998</v>
      </c>
      <c r="AB85" s="76">
        <f>-STOA!P85</f>
        <v>0</v>
      </c>
      <c r="AC85">
        <f t="shared" si="3"/>
        <v>11.176794719952658</v>
      </c>
      <c r="AD85">
        <f t="shared" si="4"/>
        <v>1319.3940052744117</v>
      </c>
      <c r="AE85">
        <f>'IDT-1'!F85</f>
        <v>0</v>
      </c>
      <c r="AF85" s="25"/>
      <c r="AG85">
        <f t="shared" si="5"/>
        <v>1319.3940052744117</v>
      </c>
      <c r="AI85" s="35">
        <f>PXIL!J85</f>
        <v>0</v>
      </c>
      <c r="AJ85" s="35">
        <f>PXIL!P85</f>
        <v>0</v>
      </c>
      <c r="AK85" s="35">
        <f>RTM_IEX!J85</f>
        <v>19.28</v>
      </c>
      <c r="AL85" s="35">
        <f>RTM_IEX!P85</f>
        <v>0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7.9738499999999997</v>
      </c>
      <c r="E86">
        <f>GT_NG!T86</f>
        <v>9.8578931482040453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49.997845291962939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612.75888202938222</v>
      </c>
      <c r="P86" s="37">
        <v>66.42</v>
      </c>
      <c r="Q86" s="37">
        <v>0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356.60999999999996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0</v>
      </c>
      <c r="Z86" s="35">
        <f>IEX!P86</f>
        <v>0</v>
      </c>
      <c r="AA86" s="76">
        <f>STOA!J86</f>
        <v>181.51999999999998</v>
      </c>
      <c r="AB86" s="76">
        <f>-STOA!P86</f>
        <v>0</v>
      </c>
      <c r="AC86">
        <f t="shared" si="3"/>
        <v>10.83565115194421</v>
      </c>
      <c r="AD86">
        <f t="shared" si="4"/>
        <v>1279.1228193176048</v>
      </c>
      <c r="AE86">
        <f>'IDT-1'!F86</f>
        <v>0</v>
      </c>
      <c r="AF86" s="25"/>
      <c r="AG86">
        <f t="shared" si="5"/>
        <v>1279.1228193176048</v>
      </c>
      <c r="AI86" s="35">
        <f>PXIL!J86</f>
        <v>0</v>
      </c>
      <c r="AJ86" s="35">
        <f>PXIL!P86</f>
        <v>0</v>
      </c>
      <c r="AK86" s="35">
        <f>RTM_IEX!J86</f>
        <v>4.82</v>
      </c>
      <c r="AL86" s="35">
        <f>RTM_IEX!P86</f>
        <v>0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7.9738499999999997</v>
      </c>
      <c r="E87">
        <f>GT_NG!T87</f>
        <v>10.153796540603929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49.997845291962939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584.02589739774214</v>
      </c>
      <c r="P87" s="37">
        <v>66.42</v>
      </c>
      <c r="Q87" s="37">
        <v>0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360.71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0</v>
      </c>
      <c r="Z87" s="35">
        <f>IEX!P87</f>
        <v>0</v>
      </c>
      <c r="AA87" s="76">
        <f>STOA!J87</f>
        <v>181.51999999999998</v>
      </c>
      <c r="AB87" s="76">
        <f>-STOA!P87</f>
        <v>0</v>
      </c>
      <c r="AC87">
        <f t="shared" si="3"/>
        <v>10.675443246783484</v>
      </c>
      <c r="AD87">
        <f t="shared" si="4"/>
        <v>1240.1259459835253</v>
      </c>
      <c r="AE87">
        <f>'IDT-1'!F87</f>
        <v>0</v>
      </c>
      <c r="AF87" s="25"/>
      <c r="AG87">
        <f t="shared" si="5"/>
        <v>1240.1259459835253</v>
      </c>
      <c r="AI87" s="35">
        <f>PXIL!J87</f>
        <v>0</v>
      </c>
      <c r="AJ87" s="35">
        <f>PXIL!P87</f>
        <v>0</v>
      </c>
      <c r="AK87" s="35">
        <f>RTM_IEX!J87</f>
        <v>0</v>
      </c>
      <c r="AL87" s="35">
        <f>RTM_IEX!P87</f>
        <v>-10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7.9738499999999997</v>
      </c>
      <c r="E88">
        <f>GT_NG!T88</f>
        <v>10.153796540603929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49.997845291962939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601.6766425609452</v>
      </c>
      <c r="P88" s="37">
        <v>66.42</v>
      </c>
      <c r="Q88" s="37">
        <v>0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360.71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0</v>
      </c>
      <c r="Z88" s="35">
        <f>IEX!P88</f>
        <v>0</v>
      </c>
      <c r="AA88" s="76">
        <f>STOA!J88</f>
        <v>181.51999999999998</v>
      </c>
      <c r="AB88" s="76">
        <f>-STOA!P88</f>
        <v>0</v>
      </c>
      <c r="AC88">
        <f t="shared" si="3"/>
        <v>10.866065294778835</v>
      </c>
      <c r="AD88">
        <f t="shared" si="4"/>
        <v>1252.5860690987331</v>
      </c>
      <c r="AE88">
        <f>'IDT-1'!F88</f>
        <v>0</v>
      </c>
      <c r="AF88" s="25"/>
      <c r="AG88">
        <f t="shared" si="5"/>
        <v>1252.5860690987331</v>
      </c>
      <c r="AI88" s="35">
        <f>PXIL!J88</f>
        <v>0</v>
      </c>
      <c r="AJ88" s="35">
        <f>PXIL!P88</f>
        <v>0</v>
      </c>
      <c r="AK88" s="35">
        <f>RTM_IEX!J88</f>
        <v>0</v>
      </c>
      <c r="AL88" s="35">
        <f>RTM_IEX!P88</f>
        <v>-15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7.9738499999999997</v>
      </c>
      <c r="E89">
        <f>GT_NG!T89</f>
        <v>10.153796540603929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49.997845291962939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626.44323327824486</v>
      </c>
      <c r="P89" s="37">
        <v>66.42</v>
      </c>
      <c r="Q89" s="37">
        <v>0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360.71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0</v>
      </c>
      <c r="Z89" s="35">
        <f>IEX!P89</f>
        <v>0</v>
      </c>
      <c r="AA89" s="76">
        <f>STOA!J89</f>
        <v>181.51999999999998</v>
      </c>
      <c r="AB89" s="76">
        <f>-STOA!P89</f>
        <v>0</v>
      </c>
      <c r="AC89">
        <f t="shared" si="3"/>
        <v>11.158816234053043</v>
      </c>
      <c r="AD89">
        <f t="shared" si="4"/>
        <v>1267.0599088767585</v>
      </c>
      <c r="AE89">
        <f>'IDT-1'!F89</f>
        <v>0</v>
      </c>
      <c r="AF89" s="25"/>
      <c r="AG89">
        <f t="shared" si="5"/>
        <v>1267.0599088767585</v>
      </c>
      <c r="AI89" s="35">
        <f>PXIL!J89</f>
        <v>0</v>
      </c>
      <c r="AJ89" s="35">
        <f>PXIL!P89</f>
        <v>0</v>
      </c>
      <c r="AK89" s="35">
        <f>RTM_IEX!J89</f>
        <v>0</v>
      </c>
      <c r="AL89" s="35">
        <f>RTM_IEX!P89</f>
        <v>-25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7.9738499999999997</v>
      </c>
      <c r="E90">
        <f>GT_NG!T90</f>
        <v>10.153796540603929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49.997845291962939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645.76618527824496</v>
      </c>
      <c r="P90" s="37">
        <v>66.42</v>
      </c>
      <c r="Q90" s="37">
        <v>0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360.71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0</v>
      </c>
      <c r="Z90" s="35">
        <f>IEX!P90</f>
        <v>0</v>
      </c>
      <c r="AA90" s="76">
        <f>STOA!J90</f>
        <v>181.51999999999998</v>
      </c>
      <c r="AB90" s="76">
        <f>-STOA!P90</f>
        <v>0</v>
      </c>
      <c r="AC90">
        <f t="shared" si="3"/>
        <v>11.36348481947749</v>
      </c>
      <c r="AD90">
        <f t="shared" si="4"/>
        <v>1281.1781922913342</v>
      </c>
      <c r="AE90">
        <f>'IDT-1'!F90</f>
        <v>0</v>
      </c>
      <c r="AF90" s="25"/>
      <c r="AG90">
        <f t="shared" si="5"/>
        <v>1281.1781922913342</v>
      </c>
      <c r="AI90" s="35">
        <f>PXIL!J90</f>
        <v>0</v>
      </c>
      <c r="AJ90" s="35">
        <f>PXIL!P90</f>
        <v>0</v>
      </c>
      <c r="AK90" s="35">
        <f>RTM_IEX!J90</f>
        <v>0</v>
      </c>
      <c r="AL90" s="35">
        <f>RTM_IEX!P90</f>
        <v>-30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7.9738499999999997</v>
      </c>
      <c r="E91">
        <f>GT_NG!T91</f>
        <v>10.153796540603929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49.997845291962939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619.68232268694794</v>
      </c>
      <c r="P91" s="37">
        <v>66.42</v>
      </c>
      <c r="Q91" s="37">
        <v>0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360.62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0</v>
      </c>
      <c r="Z91" s="35">
        <f>IEX!P91</f>
        <v>0</v>
      </c>
      <c r="AA91" s="76">
        <f>STOA!J91</f>
        <v>181.44</v>
      </c>
      <c r="AB91" s="76">
        <f>-STOA!P91</f>
        <v>0</v>
      </c>
      <c r="AC91">
        <f t="shared" si="3"/>
        <v>11.10059658508615</v>
      </c>
      <c r="AD91">
        <f t="shared" si="4"/>
        <v>1260.1872179344286</v>
      </c>
      <c r="AE91">
        <f>'IDT-1'!F91</f>
        <v>0</v>
      </c>
      <c r="AF91" s="25"/>
      <c r="AG91">
        <f t="shared" si="5"/>
        <v>1260.1872179344286</v>
      </c>
      <c r="AI91" s="35">
        <f>PXIL!J91</f>
        <v>0</v>
      </c>
      <c r="AJ91" s="35">
        <f>PXIL!P91</f>
        <v>0</v>
      </c>
      <c r="AK91" s="35">
        <f>RTM_IEX!J91</f>
        <v>0</v>
      </c>
      <c r="AL91" s="35">
        <f>RTM_IEX!P91</f>
        <v>-25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7.9738499999999997</v>
      </c>
      <c r="E92">
        <f>GT_NG!T92</f>
        <v>10.575562517801197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49.997845291962939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613.96634654659351</v>
      </c>
      <c r="P92" s="37">
        <v>66.42</v>
      </c>
      <c r="Q92" s="37">
        <v>0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360.62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0</v>
      </c>
      <c r="Z92" s="35">
        <f>IEX!P92</f>
        <v>0</v>
      </c>
      <c r="AA92" s="76">
        <f>STOA!J92</f>
        <v>181.44</v>
      </c>
      <c r="AB92" s="76">
        <f>-STOA!P92</f>
        <v>0</v>
      </c>
      <c r="AC92">
        <f t="shared" si="3"/>
        <v>11.013769431091184</v>
      </c>
      <c r="AD92">
        <f t="shared" si="4"/>
        <v>1259.9798349252665</v>
      </c>
      <c r="AE92">
        <f>'IDT-1'!F92</f>
        <v>0</v>
      </c>
      <c r="AF92" s="25"/>
      <c r="AG92">
        <f t="shared" si="5"/>
        <v>1259.9798349252665</v>
      </c>
      <c r="AI92" s="35">
        <f>PXIL!J92</f>
        <v>0</v>
      </c>
      <c r="AJ92" s="35">
        <f>PXIL!P92</f>
        <v>0</v>
      </c>
      <c r="AK92" s="35">
        <f>RTM_IEX!J92</f>
        <v>0</v>
      </c>
      <c r="AL92" s="35">
        <f>RTM_IEX!P92</f>
        <v>-20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7.9738499999999997</v>
      </c>
      <c r="E93">
        <f>GT_NG!T93</f>
        <v>10.575562517801197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49.997845291962939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621.69794745882166</v>
      </c>
      <c r="P93" s="37">
        <v>66.42</v>
      </c>
      <c r="Q93" s="37">
        <v>0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360.62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0</v>
      </c>
      <c r="Z93" s="35">
        <f>IEX!P93</f>
        <v>0</v>
      </c>
      <c r="AA93" s="76">
        <f>STOA!J93</f>
        <v>181.44</v>
      </c>
      <c r="AB93" s="76">
        <f>-STOA!P93</f>
        <v>0</v>
      </c>
      <c r="AC93">
        <f t="shared" si="3"/>
        <v>10.99400330150501</v>
      </c>
      <c r="AD93">
        <f t="shared" si="4"/>
        <v>1277.7312019670808</v>
      </c>
      <c r="AE93">
        <f>'IDT-1'!F93</f>
        <v>0</v>
      </c>
      <c r="AF93" s="25"/>
      <c r="AG93">
        <f t="shared" si="5"/>
        <v>1277.7312019670808</v>
      </c>
      <c r="AI93" s="35">
        <f>PXIL!J93</f>
        <v>0</v>
      </c>
      <c r="AJ93" s="35">
        <f>PXIL!P93</f>
        <v>0</v>
      </c>
      <c r="AK93" s="35">
        <f>RTM_IEX!J93</f>
        <v>0</v>
      </c>
      <c r="AL93" s="35">
        <f>RTM_IEX!P93</f>
        <v>-10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7.9738499999999997</v>
      </c>
      <c r="E94">
        <f>GT_NG!T94</f>
        <v>10.575562517801197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49.997845291962939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623.0325163730032</v>
      </c>
      <c r="P94" s="37">
        <v>66.42</v>
      </c>
      <c r="Q94" s="37">
        <v>0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360.62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0</v>
      </c>
      <c r="Z94" s="35">
        <f>IEX!P94</f>
        <v>0</v>
      </c>
      <c r="AA94" s="76">
        <f>STOA!J94</f>
        <v>181.44</v>
      </c>
      <c r="AB94" s="76">
        <f>-STOA!P94</f>
        <v>0</v>
      </c>
      <c r="AC94">
        <f t="shared" si="3"/>
        <v>10.96285789175969</v>
      </c>
      <c r="AD94">
        <f t="shared" si="4"/>
        <v>1284.0969162910076</v>
      </c>
      <c r="AE94">
        <f>'IDT-1'!F94</f>
        <v>0</v>
      </c>
      <c r="AF94" s="25"/>
      <c r="AG94">
        <f t="shared" si="5"/>
        <v>1284.0969162910076</v>
      </c>
      <c r="AI94" s="35">
        <f>PXIL!J94</f>
        <v>0</v>
      </c>
      <c r="AJ94" s="35">
        <f>PXIL!P94</f>
        <v>0</v>
      </c>
      <c r="AK94" s="35">
        <f>RTM_IEX!J94</f>
        <v>0</v>
      </c>
      <c r="AL94" s="35">
        <f>RTM_IEX!P94</f>
        <v>-5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7.9738499999999997</v>
      </c>
      <c r="E95">
        <f>GT_NG!T95</f>
        <v>11.206036108865536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49.997845291962939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622.13770808557706</v>
      </c>
      <c r="P95" s="37">
        <v>66.42</v>
      </c>
      <c r="Q95" s="37">
        <v>0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360.15000000000003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2.89</v>
      </c>
      <c r="Z95" s="35">
        <f>IEX!P95</f>
        <v>0</v>
      </c>
      <c r="AA95" s="76">
        <f>STOA!J95</f>
        <v>181.23999999999998</v>
      </c>
      <c r="AB95" s="76">
        <f>-STOA!P95</f>
        <v>0</v>
      </c>
      <c r="AC95">
        <f t="shared" si="3"/>
        <v>11.021641268934699</v>
      </c>
      <c r="AD95">
        <f t="shared" si="4"/>
        <v>1280.9937982174711</v>
      </c>
      <c r="AE95">
        <f>'IDT-1'!F95</f>
        <v>0</v>
      </c>
      <c r="AF95" s="25"/>
      <c r="AG95">
        <f t="shared" si="5"/>
        <v>1280.9937982174711</v>
      </c>
      <c r="AI95" s="35">
        <f>PXIL!J95</f>
        <v>0</v>
      </c>
      <c r="AJ95" s="35">
        <f>PXIL!P95</f>
        <v>0</v>
      </c>
      <c r="AK95" s="35">
        <f>RTM_IEX!J95</f>
        <v>0</v>
      </c>
      <c r="AL95" s="35">
        <f>RTM_IEX!P95</f>
        <v>-10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7.9738499999999997</v>
      </c>
      <c r="E96">
        <f>GT_NG!T96</f>
        <v>11.206036108865536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49.997845291962939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612.49770808557696</v>
      </c>
      <c r="P96" s="37">
        <v>66.42</v>
      </c>
      <c r="Q96" s="37">
        <v>0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360.15000000000003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16.39</v>
      </c>
      <c r="Z96" s="35">
        <f>IEX!P96</f>
        <v>0</v>
      </c>
      <c r="AA96" s="76">
        <f>STOA!J96</f>
        <v>181.23999999999998</v>
      </c>
      <c r="AB96" s="76">
        <f>-STOA!P96</f>
        <v>0</v>
      </c>
      <c r="AC96">
        <f t="shared" si="3"/>
        <v>11.054065268934698</v>
      </c>
      <c r="AD96">
        <f t="shared" si="4"/>
        <v>1284.821374217471</v>
      </c>
      <c r="AE96">
        <f>'IDT-1'!F96</f>
        <v>0</v>
      </c>
      <c r="AF96" s="25"/>
      <c r="AG96">
        <f t="shared" si="5"/>
        <v>1284.821374217471</v>
      </c>
      <c r="AI96" s="35">
        <f>PXIL!J96</f>
        <v>0</v>
      </c>
      <c r="AJ96" s="35">
        <f>PXIL!P96</f>
        <v>0</v>
      </c>
      <c r="AK96" s="35">
        <f>RTM_IEX!J96</f>
        <v>0</v>
      </c>
      <c r="AL96" s="35">
        <f>RTM_IEX!P96</f>
        <v>-10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7.9738499999999997</v>
      </c>
      <c r="E97">
        <f>GT_NG!T97</f>
        <v>11.206036108865536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49.997845291962939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602.65829164192553</v>
      </c>
      <c r="P97" s="37">
        <v>66.42</v>
      </c>
      <c r="Q97" s="37">
        <v>0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360.15000000000003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18.32</v>
      </c>
      <c r="Z97" s="35">
        <f>IEX!P97</f>
        <v>0</v>
      </c>
      <c r="AA97" s="76">
        <f>STOA!J97</f>
        <v>181.23999999999998</v>
      </c>
      <c r="AB97" s="76">
        <f>-STOA!P97</f>
        <v>0</v>
      </c>
      <c r="AC97">
        <f t="shared" si="3"/>
        <v>11.046924274882246</v>
      </c>
      <c r="AD97">
        <f t="shared" si="4"/>
        <v>1269.9190987678717</v>
      </c>
      <c r="AE97">
        <f>'IDT-1'!F97</f>
        <v>0</v>
      </c>
      <c r="AF97" s="25"/>
      <c r="AG97">
        <f t="shared" si="5"/>
        <v>1269.9190987678717</v>
      </c>
      <c r="AI97" s="35">
        <f>PXIL!J97</f>
        <v>0</v>
      </c>
      <c r="AJ97" s="35">
        <f>PXIL!P97</f>
        <v>0</v>
      </c>
      <c r="AK97" s="35">
        <f>RTM_IEX!J97</f>
        <v>0</v>
      </c>
      <c r="AL97" s="35">
        <f>RTM_IEX!P97</f>
        <v>-17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7.9738499999999997</v>
      </c>
      <c r="E98">
        <f>GT_NG!T98</f>
        <v>11.206036108865536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49.997845291962939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593.01829164192554</v>
      </c>
      <c r="P98" s="37">
        <v>66.42</v>
      </c>
      <c r="Q98" s="37">
        <v>0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360.15000000000003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15.42</v>
      </c>
      <c r="Z98" s="35">
        <f>IEX!P98</f>
        <v>0</v>
      </c>
      <c r="AA98" s="76">
        <f>STOA!J98</f>
        <v>181.23999999999998</v>
      </c>
      <c r="AB98" s="76">
        <f>-STOA!P98</f>
        <v>0</v>
      </c>
      <c r="AC98">
        <f t="shared" si="3"/>
        <v>10.941588274882248</v>
      </c>
      <c r="AD98">
        <f t="shared" si="4"/>
        <v>1257.484434767872</v>
      </c>
      <c r="AE98">
        <f>'IDT-1'!F98</f>
        <v>0</v>
      </c>
      <c r="AF98" s="25"/>
      <c r="AG98">
        <f t="shared" si="5"/>
        <v>1257.484434767872</v>
      </c>
      <c r="AI98" s="35">
        <f>PXIL!J98</f>
        <v>0</v>
      </c>
      <c r="AJ98" s="35">
        <f>PXIL!P98</f>
        <v>0</v>
      </c>
      <c r="AK98" s="35">
        <f>RTM_IEX!J98</f>
        <v>0</v>
      </c>
      <c r="AL98" s="35">
        <f>RTM_IEX!P98</f>
        <v>-17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0.12266188500000012</v>
      </c>
      <c r="E99">
        <f t="shared" si="6"/>
        <v>0.20635862350966366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1.372737142510527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12.928220783317382</v>
      </c>
      <c r="P99" s="37">
        <f t="shared" si="6"/>
        <v>1.0832375461935373</v>
      </c>
      <c r="Q99" s="37">
        <f t="shared" si="6"/>
        <v>0</v>
      </c>
      <c r="R99" s="39">
        <f>SUM(R3:R98)/4000</f>
        <v>0.26907936416184985</v>
      </c>
      <c r="S99" s="39">
        <f t="shared" si="6"/>
        <v>0</v>
      </c>
      <c r="T99" s="38">
        <f t="shared" si="6"/>
        <v>0.79103750000000006</v>
      </c>
      <c r="U99" s="38">
        <f t="shared" si="6"/>
        <v>9.4521424999999972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1.5438475</v>
      </c>
      <c r="Z99" s="35">
        <f t="shared" si="6"/>
        <v>-7.4999999999999997E-3</v>
      </c>
      <c r="AA99" s="76">
        <f t="shared" si="6"/>
        <v>4.3490199999999994</v>
      </c>
      <c r="AB99" s="76">
        <f t="shared" si="6"/>
        <v>0</v>
      </c>
      <c r="AC99">
        <f t="shared" si="6"/>
        <v>0.27819673412433732</v>
      </c>
      <c r="AD99">
        <f t="shared" si="6"/>
        <v>30.91392111056863</v>
      </c>
      <c r="AE99">
        <f t="shared" si="6"/>
        <v>3.5900500000000002E-2</v>
      </c>
      <c r="AG99">
        <f t="shared" si="6"/>
        <v>30.949821610568634</v>
      </c>
      <c r="AI99">
        <f t="shared" si="6"/>
        <v>0</v>
      </c>
      <c r="AJ99">
        <f t="shared" si="6"/>
        <v>0</v>
      </c>
      <c r="AK99">
        <f t="shared" si="6"/>
        <v>3.2774999999999999E-2</v>
      </c>
      <c r="AL99">
        <f t="shared" si="6"/>
        <v>-0.95150000000000001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45580</v>
      </c>
      <c r="B1" s="221"/>
      <c r="C1" s="221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TWEPL!S3</f>
        <v>1.2927600000000001</v>
      </c>
      <c r="E3">
        <f>GT_NG!S3</f>
        <v>2.1076411960132893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19.001213482896265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0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-47</v>
      </c>
      <c r="AA3" s="76">
        <f>STOA!K3</f>
        <v>161.39000000000001</v>
      </c>
      <c r="AB3" s="76">
        <f>-STOA!Q3</f>
        <v>0</v>
      </c>
      <c r="AC3">
        <f>SUMIF(B3:AB3,"&gt;0")*$AC$2-SUMIF(B3:AB3,"&lt;0")*($AC$2/(1-$AC$2))+SUMIF(AI3:AR3,"&gt;0")*$AC$2-SUMIF(AI3:AR3,"&lt;0")*($AC$2/(1-$AC$2))</f>
        <v>1.9419939763726266</v>
      </c>
      <c r="AD3">
        <f>SUM(B3:AB3,AI3:AV3)-AC3</f>
        <v>134.84962070253695</v>
      </c>
      <c r="AE3">
        <f>'IDT-1'!E3</f>
        <v>0</v>
      </c>
      <c r="AF3" s="25"/>
      <c r="AG3">
        <f>SUM(AD3:AF3)</f>
        <v>134.84962070253695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0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0.58320000000000005</v>
      </c>
      <c r="E4">
        <f>GT_NG!S4</f>
        <v>2.1076411960132893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19.001213482896265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0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-48</v>
      </c>
      <c r="AA4" s="76">
        <f>STOA!K4</f>
        <v>161.39000000000001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1.9445048300975156</v>
      </c>
      <c r="AD4">
        <f t="shared" ref="AD4:AD67" si="1">SUM(B4:AB4,AI4:AV4)-AC4</f>
        <v>133.13754984881206</v>
      </c>
      <c r="AE4">
        <f>'IDT-1'!E4</f>
        <v>0</v>
      </c>
      <c r="AF4" s="25"/>
      <c r="AG4">
        <f t="shared" ref="AG4:AG67" si="2">SUM(AD4:AF4)</f>
        <v>133.13754984881206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0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0.58320000000000005</v>
      </c>
      <c r="E5">
        <f>GT_NG!S5</f>
        <v>2.1076411960132893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19.001213482896265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0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-52</v>
      </c>
      <c r="AA5" s="76">
        <f>STOA!K5</f>
        <v>161.39000000000001</v>
      </c>
      <c r="AB5" s="76">
        <f>-STOA!Q5</f>
        <v>0</v>
      </c>
      <c r="AC5">
        <f t="shared" si="0"/>
        <v>1.9783894609970718</v>
      </c>
      <c r="AD5">
        <f t="shared" si="1"/>
        <v>129.10366521791249</v>
      </c>
      <c r="AE5">
        <f>'IDT-1'!E5</f>
        <v>0</v>
      </c>
      <c r="AF5" s="25"/>
      <c r="AG5">
        <f t="shared" si="2"/>
        <v>129.10366521791249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0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0.58320000000000005</v>
      </c>
      <c r="E6">
        <f>GT_NG!S6</f>
        <v>2.1076411960132893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19.001213482896265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0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-53</v>
      </c>
      <c r="AA6" s="76">
        <f>STOA!K6</f>
        <v>161.39000000000001</v>
      </c>
      <c r="AB6" s="76">
        <f>-STOA!Q6</f>
        <v>0</v>
      </c>
      <c r="AC6">
        <f t="shared" si="0"/>
        <v>1.9868606187219608</v>
      </c>
      <c r="AD6">
        <f t="shared" si="1"/>
        <v>128.09519406018762</v>
      </c>
      <c r="AE6">
        <f>'IDT-1'!E6</f>
        <v>0</v>
      </c>
      <c r="AF6" s="25"/>
      <c r="AG6">
        <f t="shared" si="2"/>
        <v>128.09519406018762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0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0.58320000000000005</v>
      </c>
      <c r="E7">
        <f>GT_NG!S7</f>
        <v>2.1076411960132893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19.001213482896265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0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-56</v>
      </c>
      <c r="AA7" s="76">
        <f>STOA!K7</f>
        <v>161.39000000000001</v>
      </c>
      <c r="AB7" s="76">
        <f>-STOA!Q7</f>
        <v>0</v>
      </c>
      <c r="AC7">
        <f t="shared" si="0"/>
        <v>2.0122740918966282</v>
      </c>
      <c r="AD7">
        <f t="shared" si="1"/>
        <v>125.06978058701294</v>
      </c>
      <c r="AE7">
        <f>'IDT-1'!E7</f>
        <v>0</v>
      </c>
      <c r="AF7" s="25"/>
      <c r="AG7">
        <f t="shared" si="2"/>
        <v>125.06978058701294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0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0.58320000000000005</v>
      </c>
      <c r="E8">
        <f>GT_NG!S8</f>
        <v>2.1076411960132893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19.001213482896265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0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-57</v>
      </c>
      <c r="AA8" s="76">
        <f>STOA!K8</f>
        <v>161.39000000000001</v>
      </c>
      <c r="AB8" s="76">
        <f>-STOA!Q8</f>
        <v>0</v>
      </c>
      <c r="AC8">
        <f t="shared" si="0"/>
        <v>2.020745249621517</v>
      </c>
      <c r="AD8">
        <f t="shared" si="1"/>
        <v>124.06130942928806</v>
      </c>
      <c r="AE8">
        <f>'IDT-1'!E8</f>
        <v>0</v>
      </c>
      <c r="AF8" s="25"/>
      <c r="AG8">
        <f t="shared" si="2"/>
        <v>124.06130942928806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0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0.58320000000000005</v>
      </c>
      <c r="E9">
        <f>GT_NG!S9</f>
        <v>2.1076411960132893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19.001213482896265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0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-59</v>
      </c>
      <c r="AA9" s="76">
        <f>STOA!K9</f>
        <v>161.39000000000001</v>
      </c>
      <c r="AB9" s="76">
        <f>-STOA!Q9</f>
        <v>0</v>
      </c>
      <c r="AC9">
        <f t="shared" si="0"/>
        <v>2.0376875650712956</v>
      </c>
      <c r="AD9">
        <f t="shared" si="1"/>
        <v>122.04436711383828</v>
      </c>
      <c r="AE9">
        <f>'IDT-1'!E9</f>
        <v>0</v>
      </c>
      <c r="AF9" s="25"/>
      <c r="AG9">
        <f t="shared" si="2"/>
        <v>122.04436711383828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0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0.58320000000000005</v>
      </c>
      <c r="E10">
        <f>GT_NG!S10</f>
        <v>2.1076411960132893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19.001213482896265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0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-60</v>
      </c>
      <c r="AA10" s="76">
        <f>STOA!K10</f>
        <v>161.39000000000001</v>
      </c>
      <c r="AB10" s="76">
        <f>-STOA!Q10</f>
        <v>0</v>
      </c>
      <c r="AC10">
        <f t="shared" si="0"/>
        <v>2.0461587227961844</v>
      </c>
      <c r="AD10">
        <f t="shared" si="1"/>
        <v>121.03589595611339</v>
      </c>
      <c r="AE10">
        <f>'IDT-1'!E10</f>
        <v>0</v>
      </c>
      <c r="AF10" s="25"/>
      <c r="AG10">
        <f t="shared" si="2"/>
        <v>121.03589595611339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0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0.58320000000000005</v>
      </c>
      <c r="E11">
        <f>GT_NG!S11</f>
        <v>2.1076411960132893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19.600000000000001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0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-62</v>
      </c>
      <c r="AA11" s="76">
        <f>STOA!K11</f>
        <v>161.39000000000001</v>
      </c>
      <c r="AB11" s="76">
        <f>-STOA!Q11</f>
        <v>0</v>
      </c>
      <c r="AC11">
        <f t="shared" si="0"/>
        <v>2.0681308449896338</v>
      </c>
      <c r="AD11">
        <f t="shared" si="1"/>
        <v>119.61271035102367</v>
      </c>
      <c r="AE11">
        <f>'IDT-1'!E11</f>
        <v>0</v>
      </c>
      <c r="AF11" s="25"/>
      <c r="AG11">
        <f t="shared" si="2"/>
        <v>119.61271035102367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0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0.58320000000000005</v>
      </c>
      <c r="E12">
        <f>GT_NG!S12</f>
        <v>2.1076411960132893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19.600000000000001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0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-63</v>
      </c>
      <c r="AA12" s="76">
        <f>STOA!K12</f>
        <v>161.39000000000001</v>
      </c>
      <c r="AB12" s="76">
        <f>-STOA!Q12</f>
        <v>0</v>
      </c>
      <c r="AC12">
        <f t="shared" si="0"/>
        <v>2.0766020027145231</v>
      </c>
      <c r="AD12">
        <f t="shared" si="1"/>
        <v>118.60423919329878</v>
      </c>
      <c r="AE12">
        <f>'IDT-1'!E12</f>
        <v>0</v>
      </c>
      <c r="AF12" s="25"/>
      <c r="AG12">
        <f t="shared" si="2"/>
        <v>118.60423919329878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0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0.58320000000000005</v>
      </c>
      <c r="E13">
        <f>GT_NG!S13</f>
        <v>2.1076411960132893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19.600000000000001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0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-63</v>
      </c>
      <c r="AA13" s="76">
        <f>STOA!K13</f>
        <v>161.39000000000001</v>
      </c>
      <c r="AB13" s="76">
        <f>-STOA!Q13</f>
        <v>0</v>
      </c>
      <c r="AC13">
        <f t="shared" si="0"/>
        <v>2.0766020027145231</v>
      </c>
      <c r="AD13">
        <f t="shared" si="1"/>
        <v>118.60423919329878</v>
      </c>
      <c r="AE13">
        <f>'IDT-1'!E13</f>
        <v>0</v>
      </c>
      <c r="AF13" s="25"/>
      <c r="AG13">
        <f t="shared" si="2"/>
        <v>118.60423919329878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0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0.58320000000000005</v>
      </c>
      <c r="E14">
        <f>GT_NG!S14</f>
        <v>2.1076411960132893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19.600000000000001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0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-65</v>
      </c>
      <c r="AA14" s="76">
        <f>STOA!K14</f>
        <v>161.39000000000001</v>
      </c>
      <c r="AB14" s="76">
        <f>-STOA!Q14</f>
        <v>0</v>
      </c>
      <c r="AC14">
        <f t="shared" si="0"/>
        <v>2.0935443181643012</v>
      </c>
      <c r="AD14">
        <f t="shared" si="1"/>
        <v>116.587296877849</v>
      </c>
      <c r="AE14">
        <f>'IDT-1'!E14</f>
        <v>0</v>
      </c>
      <c r="AF14" s="25"/>
      <c r="AG14">
        <f t="shared" si="2"/>
        <v>116.587296877849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0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0.58320000000000005</v>
      </c>
      <c r="E15">
        <f>GT_NG!S15</f>
        <v>2.1076411960132893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19.600000000000001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0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-66</v>
      </c>
      <c r="AA15" s="76">
        <f>STOA!K15</f>
        <v>161.39000000000001</v>
      </c>
      <c r="AB15" s="76">
        <f>-STOA!Q15</f>
        <v>0</v>
      </c>
      <c r="AC15">
        <f t="shared" si="0"/>
        <v>2.10201547588919</v>
      </c>
      <c r="AD15">
        <f t="shared" si="1"/>
        <v>115.57882572012412</v>
      </c>
      <c r="AE15">
        <f>'IDT-1'!E15</f>
        <v>0</v>
      </c>
      <c r="AF15" s="25"/>
      <c r="AG15">
        <f t="shared" si="2"/>
        <v>115.57882572012412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0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0.58320000000000005</v>
      </c>
      <c r="E16">
        <f>GT_NG!S16</f>
        <v>2.1076411960132893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19.600000000000001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0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-65</v>
      </c>
      <c r="AA16" s="76">
        <f>STOA!K16</f>
        <v>161.39000000000001</v>
      </c>
      <c r="AB16" s="76">
        <f>-STOA!Q16</f>
        <v>0</v>
      </c>
      <c r="AC16">
        <f t="shared" si="0"/>
        <v>2.0935443181643012</v>
      </c>
      <c r="AD16">
        <f t="shared" si="1"/>
        <v>116.587296877849</v>
      </c>
      <c r="AE16">
        <f>'IDT-1'!E16</f>
        <v>0</v>
      </c>
      <c r="AF16" s="25"/>
      <c r="AG16">
        <f t="shared" si="2"/>
        <v>116.587296877849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0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0.58320000000000005</v>
      </c>
      <c r="E17">
        <f>GT_NG!S17</f>
        <v>2.1076411960132893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19.600000000000001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0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-67</v>
      </c>
      <c r="AA17" s="76">
        <f>STOA!K17</f>
        <v>161.39000000000001</v>
      </c>
      <c r="AB17" s="76">
        <f>-STOA!Q17</f>
        <v>0</v>
      </c>
      <c r="AC17">
        <f t="shared" si="0"/>
        <v>2.1104866336140793</v>
      </c>
      <c r="AD17">
        <f t="shared" si="1"/>
        <v>114.57035456239923</v>
      </c>
      <c r="AE17">
        <f>'IDT-1'!E17</f>
        <v>0</v>
      </c>
      <c r="AF17" s="25"/>
      <c r="AG17">
        <f t="shared" si="2"/>
        <v>114.57035456239923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0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0.58320000000000005</v>
      </c>
      <c r="E18">
        <f>GT_NG!S18</f>
        <v>2.1076411960132893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19.600000000000001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0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-68</v>
      </c>
      <c r="AA18" s="76">
        <f>STOA!K18</f>
        <v>161.39000000000001</v>
      </c>
      <c r="AB18" s="76">
        <f>-STOA!Q18</f>
        <v>0</v>
      </c>
      <c r="AC18">
        <f t="shared" si="0"/>
        <v>2.1189577913389686</v>
      </c>
      <c r="AD18">
        <f t="shared" si="1"/>
        <v>113.56188340467433</v>
      </c>
      <c r="AE18">
        <f>'IDT-1'!E18</f>
        <v>0</v>
      </c>
      <c r="AF18" s="25"/>
      <c r="AG18">
        <f t="shared" si="2"/>
        <v>113.56188340467433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0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0.58320000000000005</v>
      </c>
      <c r="E19">
        <f>GT_NG!S19</f>
        <v>2.1076411960132893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19.600000000000001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0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-68</v>
      </c>
      <c r="AA19" s="76">
        <f>STOA!K19</f>
        <v>161.39000000000001</v>
      </c>
      <c r="AB19" s="76">
        <f>-STOA!Q19</f>
        <v>0</v>
      </c>
      <c r="AC19">
        <f t="shared" si="0"/>
        <v>2.1189577913389686</v>
      </c>
      <c r="AD19">
        <f t="shared" si="1"/>
        <v>113.56188340467433</v>
      </c>
      <c r="AE19">
        <f>'IDT-1'!E19</f>
        <v>0</v>
      </c>
      <c r="AF19" s="25"/>
      <c r="AG19">
        <f t="shared" si="2"/>
        <v>113.56188340467433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0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0.58320000000000005</v>
      </c>
      <c r="E20">
        <f>GT_NG!S20</f>
        <v>2.1076411960132893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19.600000000000001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0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-68</v>
      </c>
      <c r="AA20" s="76">
        <f>STOA!K20</f>
        <v>161.39000000000001</v>
      </c>
      <c r="AB20" s="76">
        <f>-STOA!Q20</f>
        <v>0</v>
      </c>
      <c r="AC20">
        <f t="shared" si="0"/>
        <v>2.1189577913389686</v>
      </c>
      <c r="AD20">
        <f t="shared" si="1"/>
        <v>113.56188340467433</v>
      </c>
      <c r="AE20">
        <f>'IDT-1'!E20</f>
        <v>0</v>
      </c>
      <c r="AF20" s="25"/>
      <c r="AG20">
        <f t="shared" si="2"/>
        <v>113.56188340467433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0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0.58320000000000005</v>
      </c>
      <c r="E21">
        <f>GT_NG!S21</f>
        <v>2.1076411960132893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19.600000000000001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0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-69</v>
      </c>
      <c r="AA21" s="76">
        <f>STOA!K21</f>
        <v>161.39000000000001</v>
      </c>
      <c r="AB21" s="76">
        <f>-STOA!Q21</f>
        <v>0</v>
      </c>
      <c r="AC21">
        <f t="shared" si="0"/>
        <v>2.1274289490638574</v>
      </c>
      <c r="AD21">
        <f t="shared" si="1"/>
        <v>112.55341224694945</v>
      </c>
      <c r="AE21">
        <f>'IDT-1'!E21</f>
        <v>0</v>
      </c>
      <c r="AF21" s="25"/>
      <c r="AG21">
        <f t="shared" si="2"/>
        <v>112.55341224694945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0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0.58320000000000005</v>
      </c>
      <c r="E22">
        <f>GT_NG!S22</f>
        <v>2.1076411960132893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19.600000000000001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0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-68</v>
      </c>
      <c r="AA22" s="76">
        <f>STOA!K22</f>
        <v>161.39000000000001</v>
      </c>
      <c r="AB22" s="76">
        <f>-STOA!Q22</f>
        <v>0</v>
      </c>
      <c r="AC22">
        <f t="shared" si="0"/>
        <v>2.1189577913389686</v>
      </c>
      <c r="AD22">
        <f t="shared" si="1"/>
        <v>113.56188340467433</v>
      </c>
      <c r="AE22">
        <f>'IDT-1'!E22</f>
        <v>0</v>
      </c>
      <c r="AF22" s="25"/>
      <c r="AG22">
        <f t="shared" si="2"/>
        <v>113.56188340467433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0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0.58320000000000005</v>
      </c>
      <c r="E23">
        <f>GT_NG!S23</f>
        <v>-1.9800000000000002E-2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19.600000000000001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0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-68</v>
      </c>
      <c r="AA23" s="76">
        <f>STOA!K23</f>
        <v>161.39000000000001</v>
      </c>
      <c r="AB23" s="76">
        <f>-STOA!Q23</f>
        <v>0</v>
      </c>
      <c r="AC23">
        <f t="shared" si="0"/>
        <v>2.1014213342154093</v>
      </c>
      <c r="AD23">
        <f t="shared" si="1"/>
        <v>111.45197866578459</v>
      </c>
      <c r="AE23">
        <f>'IDT-1'!E23</f>
        <v>0</v>
      </c>
      <c r="AF23" s="25"/>
      <c r="AG23">
        <f t="shared" si="2"/>
        <v>111.45197866578459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0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0.58320000000000005</v>
      </c>
      <c r="E24">
        <f>GT_NG!S24</f>
        <v>-1.9800000000000002E-2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19.600000000000001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0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-68</v>
      </c>
      <c r="AA24" s="76">
        <f>STOA!K24</f>
        <v>161.39000000000001</v>
      </c>
      <c r="AB24" s="76">
        <f>-STOA!Q24</f>
        <v>0</v>
      </c>
      <c r="AC24">
        <f t="shared" si="0"/>
        <v>2.1014213342154093</v>
      </c>
      <c r="AD24">
        <f t="shared" si="1"/>
        <v>111.45197866578459</v>
      </c>
      <c r="AE24">
        <f>'IDT-1'!E24</f>
        <v>0</v>
      </c>
      <c r="AF24" s="25"/>
      <c r="AG24">
        <f t="shared" si="2"/>
        <v>111.45197866578459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0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0.58320000000000005</v>
      </c>
      <c r="E25">
        <f>GT_NG!S25</f>
        <v>-1.9800000000000002E-2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19.600000000000001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0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-67</v>
      </c>
      <c r="AA25" s="76">
        <f>STOA!K25</f>
        <v>161.39000000000001</v>
      </c>
      <c r="AB25" s="76">
        <f>-STOA!Q25</f>
        <v>0</v>
      </c>
      <c r="AC25">
        <f t="shared" si="0"/>
        <v>2.0929501764905205</v>
      </c>
      <c r="AD25">
        <f t="shared" si="1"/>
        <v>112.46044982350949</v>
      </c>
      <c r="AE25">
        <f>'IDT-1'!E25</f>
        <v>0</v>
      </c>
      <c r="AF25" s="25"/>
      <c r="AG25">
        <f t="shared" si="2"/>
        <v>112.46044982350949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0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0.58320000000000005</v>
      </c>
      <c r="E26">
        <f>GT_NG!S26</f>
        <v>-1.9800000000000002E-2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19.600000000000001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0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-67</v>
      </c>
      <c r="AA26" s="76">
        <f>STOA!K26</f>
        <v>161.39000000000001</v>
      </c>
      <c r="AB26" s="76">
        <f>-STOA!Q26</f>
        <v>0</v>
      </c>
      <c r="AC26">
        <f t="shared" si="0"/>
        <v>2.0929501764905205</v>
      </c>
      <c r="AD26">
        <f t="shared" si="1"/>
        <v>112.46044982350949</v>
      </c>
      <c r="AE26">
        <f>'IDT-1'!E26</f>
        <v>0</v>
      </c>
      <c r="AF26" s="25"/>
      <c r="AG26">
        <f t="shared" si="2"/>
        <v>112.46044982350949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0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0.58320000000000005</v>
      </c>
      <c r="E27">
        <f>GT_NG!S27</f>
        <v>-1.9800000000000002E-2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19.600000000000001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0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-65</v>
      </c>
      <c r="AA27" s="76">
        <f>STOA!K27</f>
        <v>161.39000000000001</v>
      </c>
      <c r="AB27" s="76">
        <f>-STOA!Q27</f>
        <v>0</v>
      </c>
      <c r="AC27">
        <f t="shared" si="0"/>
        <v>2.0760078610407424</v>
      </c>
      <c r="AD27">
        <f t="shared" si="1"/>
        <v>114.47739213895927</v>
      </c>
      <c r="AE27">
        <f>'IDT-1'!E27</f>
        <v>0</v>
      </c>
      <c r="AF27" s="25"/>
      <c r="AG27">
        <f t="shared" si="2"/>
        <v>114.47739213895927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0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0.58320000000000005</v>
      </c>
      <c r="E28">
        <f>GT_NG!S28</f>
        <v>-1.9800000000000002E-2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19.600000000000001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0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-60</v>
      </c>
      <c r="AA28" s="76">
        <f>STOA!K28</f>
        <v>161.39000000000001</v>
      </c>
      <c r="AB28" s="76">
        <f>-STOA!Q28</f>
        <v>0</v>
      </c>
      <c r="AC28">
        <f t="shared" si="0"/>
        <v>2.033652072416297</v>
      </c>
      <c r="AD28">
        <f t="shared" si="1"/>
        <v>119.51974792758371</v>
      </c>
      <c r="AE28">
        <f>'IDT-1'!E28</f>
        <v>0</v>
      </c>
      <c r="AF28" s="25"/>
      <c r="AG28">
        <f t="shared" si="2"/>
        <v>119.51974792758371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0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0.58320000000000005</v>
      </c>
      <c r="E29">
        <f>GT_NG!S29</f>
        <v>-1.9800000000000002E-2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19.600000000000001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0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-58</v>
      </c>
      <c r="AA29" s="76">
        <f>STOA!K29</f>
        <v>148.97000000000003</v>
      </c>
      <c r="AB29" s="76">
        <f>-STOA!Q29</f>
        <v>0</v>
      </c>
      <c r="AC29">
        <f t="shared" si="0"/>
        <v>1.9123817569665187</v>
      </c>
      <c r="AD29">
        <f t="shared" si="1"/>
        <v>109.2210182430335</v>
      </c>
      <c r="AE29">
        <f>'IDT-1'!E29</f>
        <v>0</v>
      </c>
      <c r="AF29" s="25"/>
      <c r="AG29">
        <f t="shared" si="2"/>
        <v>109.2210182430335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0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0.58320000000000005</v>
      </c>
      <c r="E30">
        <f>GT_NG!S30</f>
        <v>3.8229062276306367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19.600000000000001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0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-54</v>
      </c>
      <c r="AA30" s="76">
        <f>STOA!K30</f>
        <v>148.97000000000003</v>
      </c>
      <c r="AB30" s="76">
        <f>-STOA!Q30</f>
        <v>0</v>
      </c>
      <c r="AC30">
        <f t="shared" si="0"/>
        <v>1.9104418094561071</v>
      </c>
      <c r="AD30">
        <f t="shared" si="1"/>
        <v>117.06566441817456</v>
      </c>
      <c r="AE30">
        <f>'IDT-1'!E30</f>
        <v>0</v>
      </c>
      <c r="AF30" s="25"/>
      <c r="AG30">
        <f t="shared" si="2"/>
        <v>117.06566441817456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0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0.58320000000000005</v>
      </c>
      <c r="E31">
        <f>GT_NG!S31</f>
        <v>3.8229062276306367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19.600000000000001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0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-49</v>
      </c>
      <c r="AA31" s="76">
        <f>STOA!K31</f>
        <v>148.97000000000003</v>
      </c>
      <c r="AB31" s="76">
        <f>-STOA!Q31</f>
        <v>0</v>
      </c>
      <c r="AC31">
        <f t="shared" si="0"/>
        <v>1.8680860208316619</v>
      </c>
      <c r="AD31">
        <f t="shared" si="1"/>
        <v>122.108020206799</v>
      </c>
      <c r="AE31">
        <f>'IDT-1'!E31</f>
        <v>0</v>
      </c>
      <c r="AF31" s="25"/>
      <c r="AG31">
        <f t="shared" si="2"/>
        <v>122.108020206799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0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0.58320000000000005</v>
      </c>
      <c r="E32">
        <f>GT_NG!S32</f>
        <v>3.8229062276306367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19.600000000000001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0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-40</v>
      </c>
      <c r="AA32" s="76">
        <f>STOA!K32</f>
        <v>148.97000000000003</v>
      </c>
      <c r="AB32" s="76">
        <f>-STOA!Q32</f>
        <v>0</v>
      </c>
      <c r="AC32">
        <f t="shared" si="0"/>
        <v>1.7918456013076602</v>
      </c>
      <c r="AD32">
        <f t="shared" si="1"/>
        <v>131.18426062632301</v>
      </c>
      <c r="AE32">
        <f>'IDT-1'!E32</f>
        <v>0</v>
      </c>
      <c r="AF32" s="25"/>
      <c r="AG32">
        <f t="shared" si="2"/>
        <v>131.18426062632301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0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0.58320000000000005</v>
      </c>
      <c r="E33">
        <f>GT_NG!S33</f>
        <v>3.8229062276306367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19.600000000000001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0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-31</v>
      </c>
      <c r="AA33" s="76">
        <f>STOA!K33</f>
        <v>148.97000000000003</v>
      </c>
      <c r="AB33" s="76">
        <f>-STOA!Q33</f>
        <v>0</v>
      </c>
      <c r="AC33">
        <f t="shared" si="0"/>
        <v>1.7156051817836586</v>
      </c>
      <c r="AD33">
        <f t="shared" si="1"/>
        <v>140.26050104584701</v>
      </c>
      <c r="AE33">
        <f>'IDT-1'!E33</f>
        <v>0</v>
      </c>
      <c r="AF33" s="25"/>
      <c r="AG33">
        <f t="shared" si="2"/>
        <v>140.26050104584701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0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0.58320000000000005</v>
      </c>
      <c r="E34">
        <f>GT_NG!S34</f>
        <v>3.8229062276306367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19.600000000000001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0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-23</v>
      </c>
      <c r="AA34" s="76">
        <f>STOA!K34</f>
        <v>148.97000000000003</v>
      </c>
      <c r="AB34" s="76">
        <f>-STOA!Q34</f>
        <v>0</v>
      </c>
      <c r="AC34">
        <f t="shared" si="0"/>
        <v>1.647835919984546</v>
      </c>
      <c r="AD34">
        <f t="shared" si="1"/>
        <v>148.32827030764614</v>
      </c>
      <c r="AE34">
        <f>'IDT-1'!E34</f>
        <v>0</v>
      </c>
      <c r="AF34" s="25"/>
      <c r="AG34">
        <f t="shared" si="2"/>
        <v>148.32827030764614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0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0.58320000000000005</v>
      </c>
      <c r="E35">
        <f>GT_NG!S35</f>
        <v>3.8229062276306367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19.600000000000001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0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-14</v>
      </c>
      <c r="AA35" s="76">
        <f>STOA!K35</f>
        <v>148.97000000000003</v>
      </c>
      <c r="AB35" s="76">
        <f>-STOA!Q35</f>
        <v>0</v>
      </c>
      <c r="AC35">
        <f t="shared" si="0"/>
        <v>1.5715955004605444</v>
      </c>
      <c r="AD35">
        <f t="shared" si="1"/>
        <v>157.40451072717013</v>
      </c>
      <c r="AE35">
        <f>'IDT-1'!E35</f>
        <v>0</v>
      </c>
      <c r="AF35" s="25"/>
      <c r="AG35">
        <f t="shared" si="2"/>
        <v>157.40451072717013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0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0.58320000000000005</v>
      </c>
      <c r="E36">
        <f>GT_NG!S36</f>
        <v>3.8229062276306367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19.600000000000001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0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0</v>
      </c>
      <c r="AA36" s="76">
        <f>STOA!K36</f>
        <v>148.97000000000003</v>
      </c>
      <c r="AB36" s="76">
        <f>-STOA!Q36</f>
        <v>0</v>
      </c>
      <c r="AC36">
        <f t="shared" si="0"/>
        <v>1.4529992923120976</v>
      </c>
      <c r="AD36">
        <f t="shared" si="1"/>
        <v>171.52310693531859</v>
      </c>
      <c r="AE36">
        <f>'IDT-1'!E36</f>
        <v>0</v>
      </c>
      <c r="AF36" s="25"/>
      <c r="AG36">
        <f t="shared" si="2"/>
        <v>171.52310693531859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0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0.58320000000000005</v>
      </c>
      <c r="E37">
        <f>GT_NG!S37</f>
        <v>3.8229062276306367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19.600000000000001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0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0</v>
      </c>
      <c r="AA37" s="76">
        <f>STOA!K37</f>
        <v>148.97000000000003</v>
      </c>
      <c r="AB37" s="76">
        <f>-STOA!Q37</f>
        <v>0</v>
      </c>
      <c r="AC37">
        <f t="shared" si="0"/>
        <v>1.4529992923120976</v>
      </c>
      <c r="AD37">
        <f t="shared" si="1"/>
        <v>171.52310693531859</v>
      </c>
      <c r="AE37">
        <f>'IDT-1'!E37</f>
        <v>0</v>
      </c>
      <c r="AF37" s="25"/>
      <c r="AG37">
        <f t="shared" si="2"/>
        <v>171.52310693531859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0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0.58320000000000005</v>
      </c>
      <c r="E38">
        <f>GT_NG!S38</f>
        <v>3.8229062276306367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19.600000000000001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0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0</v>
      </c>
      <c r="AA38" s="76">
        <f>STOA!K38</f>
        <v>148.97000000000003</v>
      </c>
      <c r="AB38" s="76">
        <f>-STOA!Q38</f>
        <v>0</v>
      </c>
      <c r="AC38">
        <f t="shared" si="0"/>
        <v>1.4529992923120976</v>
      </c>
      <c r="AD38">
        <f t="shared" si="1"/>
        <v>171.52310693531859</v>
      </c>
      <c r="AE38">
        <f>'IDT-1'!E38</f>
        <v>0</v>
      </c>
      <c r="AF38" s="25"/>
      <c r="AG38">
        <f t="shared" si="2"/>
        <v>171.52310693531859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0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0.58320000000000005</v>
      </c>
      <c r="E39">
        <f>GT_NG!S39</f>
        <v>3.7813528990694341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19.600000000000001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0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0</v>
      </c>
      <c r="AA39" s="76">
        <f>STOA!K39</f>
        <v>201.99000000000004</v>
      </c>
      <c r="AB39" s="76">
        <f>-STOA!Q39</f>
        <v>0</v>
      </c>
      <c r="AC39">
        <f t="shared" si="0"/>
        <v>1.8980182443521836</v>
      </c>
      <c r="AD39">
        <f t="shared" si="1"/>
        <v>224.0565346547173</v>
      </c>
      <c r="AE39">
        <f>'IDT-1'!E39</f>
        <v>0</v>
      </c>
      <c r="AF39" s="25"/>
      <c r="AG39">
        <f t="shared" si="2"/>
        <v>224.0565346547173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0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0.58320000000000005</v>
      </c>
      <c r="E40">
        <f>GT_NG!S40</f>
        <v>3.7813528990694341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19.600000000000001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0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0</v>
      </c>
      <c r="AA40" s="76">
        <f>STOA!K40</f>
        <v>201.99000000000004</v>
      </c>
      <c r="AB40" s="76">
        <f>-STOA!Q40</f>
        <v>0</v>
      </c>
      <c r="AC40">
        <f t="shared" si="0"/>
        <v>1.8980182443521836</v>
      </c>
      <c r="AD40">
        <f t="shared" si="1"/>
        <v>224.0565346547173</v>
      </c>
      <c r="AE40">
        <f>'IDT-1'!E40</f>
        <v>0</v>
      </c>
      <c r="AF40" s="25"/>
      <c r="AG40">
        <f t="shared" si="2"/>
        <v>224.0565346547173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0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0.58320000000000005</v>
      </c>
      <c r="E41">
        <f>GT_NG!S41</f>
        <v>2.0912560524067216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19.600000000000001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0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0</v>
      </c>
      <c r="AA41" s="76">
        <f>STOA!K41</f>
        <v>201.99000000000004</v>
      </c>
      <c r="AB41" s="76">
        <f>-STOA!Q41</f>
        <v>0</v>
      </c>
      <c r="AC41">
        <f t="shared" si="0"/>
        <v>1.8838214308402166</v>
      </c>
      <c r="AD41">
        <f t="shared" si="1"/>
        <v>222.38063462156654</v>
      </c>
      <c r="AE41">
        <f>'IDT-1'!E41</f>
        <v>0</v>
      </c>
      <c r="AF41" s="25"/>
      <c r="AG41">
        <f t="shared" si="2"/>
        <v>222.38063462156654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0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0.58320000000000005</v>
      </c>
      <c r="E42">
        <f>GT_NG!S42</f>
        <v>2.0912560524067216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19.600000000000001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0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0</v>
      </c>
      <c r="AA42" s="76">
        <f>STOA!K42</f>
        <v>201.99000000000004</v>
      </c>
      <c r="AB42" s="76">
        <f>-STOA!Q42</f>
        <v>0</v>
      </c>
      <c r="AC42">
        <f t="shared" si="0"/>
        <v>1.8838214308402166</v>
      </c>
      <c r="AD42">
        <f t="shared" si="1"/>
        <v>222.38063462156654</v>
      </c>
      <c r="AE42">
        <f>'IDT-1'!E42</f>
        <v>0</v>
      </c>
      <c r="AF42" s="25"/>
      <c r="AG42">
        <f t="shared" si="2"/>
        <v>222.38063462156654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0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0.58320000000000005</v>
      </c>
      <c r="E43">
        <f>GT_NG!S43</f>
        <v>2.0915860451480506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19.600000000000001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0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0</v>
      </c>
      <c r="AA43" s="76">
        <f>STOA!K43</f>
        <v>201.99000000000004</v>
      </c>
      <c r="AB43" s="76">
        <f>-STOA!Q43</f>
        <v>0</v>
      </c>
      <c r="AC43">
        <f t="shared" si="0"/>
        <v>1.883824202779244</v>
      </c>
      <c r="AD43">
        <f t="shared" si="1"/>
        <v>222.38096184236886</v>
      </c>
      <c r="AE43">
        <f>'IDT-1'!E43</f>
        <v>0</v>
      </c>
      <c r="AF43" s="25"/>
      <c r="AG43">
        <f t="shared" si="2"/>
        <v>222.38096184236886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0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0.58320000000000005</v>
      </c>
      <c r="E44">
        <f>GT_NG!S44</f>
        <v>2.0915860451480506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19.600000000000001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0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0</v>
      </c>
      <c r="AA44" s="76">
        <f>STOA!K44</f>
        <v>201.99000000000004</v>
      </c>
      <c r="AB44" s="76">
        <f>-STOA!Q44</f>
        <v>0</v>
      </c>
      <c r="AC44">
        <f t="shared" si="0"/>
        <v>1.883824202779244</v>
      </c>
      <c r="AD44">
        <f t="shared" si="1"/>
        <v>222.38096184236886</v>
      </c>
      <c r="AE44">
        <f>'IDT-1'!E44</f>
        <v>0</v>
      </c>
      <c r="AF44" s="25"/>
      <c r="AG44">
        <f t="shared" si="2"/>
        <v>222.38096184236886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0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0.58320000000000005</v>
      </c>
      <c r="E45">
        <f>GT_NG!S45</f>
        <v>2.0915860451480506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19.600000000000001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0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0</v>
      </c>
      <c r="AA45" s="76">
        <f>STOA!K45</f>
        <v>201.99000000000004</v>
      </c>
      <c r="AB45" s="76">
        <f>-STOA!Q45</f>
        <v>0</v>
      </c>
      <c r="AC45">
        <f t="shared" si="0"/>
        <v>1.883824202779244</v>
      </c>
      <c r="AD45">
        <f t="shared" si="1"/>
        <v>222.38096184236886</v>
      </c>
      <c r="AE45">
        <f>'IDT-1'!E45</f>
        <v>0</v>
      </c>
      <c r="AF45" s="25"/>
      <c r="AG45">
        <f t="shared" si="2"/>
        <v>222.38096184236886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0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0.58320000000000005</v>
      </c>
      <c r="E46">
        <f>GT_NG!S46</f>
        <v>2.0915860451480506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19.600000000000001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0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0</v>
      </c>
      <c r="AA46" s="76">
        <f>STOA!K46</f>
        <v>201.99000000000004</v>
      </c>
      <c r="AB46" s="76">
        <f>-STOA!Q46</f>
        <v>0</v>
      </c>
      <c r="AC46">
        <f t="shared" si="0"/>
        <v>1.883824202779244</v>
      </c>
      <c r="AD46">
        <f t="shared" si="1"/>
        <v>222.38096184236886</v>
      </c>
      <c r="AE46">
        <f>'IDT-1'!E46</f>
        <v>0</v>
      </c>
      <c r="AF46" s="25"/>
      <c r="AG46">
        <f t="shared" si="2"/>
        <v>222.38096184236886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0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0.58320000000000005</v>
      </c>
      <c r="E47">
        <f>GT_NG!S47</f>
        <v>2.0303652278901296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19.600000000000001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0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0</v>
      </c>
      <c r="AA47" s="76">
        <f>STOA!K47</f>
        <v>201.99000000000004</v>
      </c>
      <c r="AB47" s="76">
        <f>-STOA!Q47</f>
        <v>0</v>
      </c>
      <c r="AC47">
        <f t="shared" si="0"/>
        <v>1.8833099479142774</v>
      </c>
      <c r="AD47">
        <f t="shared" si="1"/>
        <v>222.3202552799759</v>
      </c>
      <c r="AE47">
        <f>'IDT-1'!E47</f>
        <v>0</v>
      </c>
      <c r="AF47" s="25"/>
      <c r="AG47">
        <f t="shared" si="2"/>
        <v>222.3202552799759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0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0.58320000000000005</v>
      </c>
      <c r="E48">
        <f>GT_NG!S48</f>
        <v>1.9685323383084572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19.600000000000001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0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0</v>
      </c>
      <c r="AA48" s="76">
        <f>STOA!K48</f>
        <v>201.99000000000004</v>
      </c>
      <c r="AB48" s="76">
        <f>-STOA!Q48</f>
        <v>0</v>
      </c>
      <c r="AC48">
        <f t="shared" si="0"/>
        <v>1.8827905516417911</v>
      </c>
      <c r="AD48">
        <f t="shared" si="1"/>
        <v>222.2589417866667</v>
      </c>
      <c r="AE48">
        <f>'IDT-1'!E48</f>
        <v>0</v>
      </c>
      <c r="AF48" s="25"/>
      <c r="AG48">
        <f t="shared" si="2"/>
        <v>222.2589417866667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0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0.58320000000000005</v>
      </c>
      <c r="E49">
        <f>GT_NG!S49</f>
        <v>1.9685323383084572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19.600000000000001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0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0</v>
      </c>
      <c r="AA49" s="76">
        <f>STOA!K49</f>
        <v>201.99000000000004</v>
      </c>
      <c r="AB49" s="76">
        <f>-STOA!Q49</f>
        <v>0</v>
      </c>
      <c r="AC49">
        <f t="shared" si="0"/>
        <v>1.9881265516417912</v>
      </c>
      <c r="AD49">
        <f t="shared" si="1"/>
        <v>234.69360578666669</v>
      </c>
      <c r="AE49">
        <f>'IDT-1'!E49</f>
        <v>0</v>
      </c>
      <c r="AF49" s="25"/>
      <c r="AG49">
        <f t="shared" si="2"/>
        <v>234.69360578666669</v>
      </c>
      <c r="AI49" s="35">
        <f>PXIL!K49</f>
        <v>0</v>
      </c>
      <c r="AJ49" s="35">
        <f>PXIL!Q49</f>
        <v>0</v>
      </c>
      <c r="AK49" s="35">
        <f>RTM_IEX!K49</f>
        <v>12.54</v>
      </c>
      <c r="AL49" s="35">
        <f>RTM_IEX!Q49</f>
        <v>0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0.58320000000000005</v>
      </c>
      <c r="E50">
        <f>GT_NG!S50</f>
        <v>1.9685323383084572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19.600000000000001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0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0</v>
      </c>
      <c r="AA50" s="76">
        <f>STOA!K50</f>
        <v>201.99000000000004</v>
      </c>
      <c r="AB50" s="76">
        <f>-STOA!Q50</f>
        <v>0</v>
      </c>
      <c r="AC50">
        <f t="shared" si="0"/>
        <v>1.988042551641791</v>
      </c>
      <c r="AD50">
        <f t="shared" si="1"/>
        <v>234.68368978666669</v>
      </c>
      <c r="AE50">
        <f>'IDT-1'!E50</f>
        <v>0</v>
      </c>
      <c r="AF50" s="25"/>
      <c r="AG50">
        <f t="shared" si="2"/>
        <v>234.68368978666669</v>
      </c>
      <c r="AI50" s="35">
        <f>PXIL!K50</f>
        <v>0</v>
      </c>
      <c r="AJ50" s="35">
        <f>PXIL!Q50</f>
        <v>0</v>
      </c>
      <c r="AK50" s="35">
        <f>RTM_IEX!K50</f>
        <v>12.53</v>
      </c>
      <c r="AL50" s="35">
        <f>RTM_IEX!Q50</f>
        <v>0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0.58320000000000005</v>
      </c>
      <c r="E51">
        <f>GT_NG!S51</f>
        <v>1.9685323383084572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19.600000000000001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0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0</v>
      </c>
      <c r="AA51" s="76">
        <f>STOA!K51</f>
        <v>201.99000000000004</v>
      </c>
      <c r="AB51" s="76">
        <f>-STOA!Q51</f>
        <v>0</v>
      </c>
      <c r="AC51">
        <f t="shared" si="0"/>
        <v>1.988042551641791</v>
      </c>
      <c r="AD51">
        <f t="shared" si="1"/>
        <v>234.68368978666669</v>
      </c>
      <c r="AE51">
        <f>'IDT-1'!E51</f>
        <v>0</v>
      </c>
      <c r="AF51" s="25"/>
      <c r="AG51">
        <f t="shared" si="2"/>
        <v>234.68368978666669</v>
      </c>
      <c r="AI51" s="35">
        <f>PXIL!K51</f>
        <v>0</v>
      </c>
      <c r="AJ51" s="35">
        <f>PXIL!Q51</f>
        <v>0</v>
      </c>
      <c r="AK51" s="35">
        <f>RTM_IEX!K51</f>
        <v>12.53</v>
      </c>
      <c r="AL51" s="35">
        <f>RTM_IEX!Q51</f>
        <v>0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0.58320000000000005</v>
      </c>
      <c r="E52">
        <f>GT_NG!S52</f>
        <v>1.9685323383084572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19.600000000000001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0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0</v>
      </c>
      <c r="AA52" s="76">
        <f>STOA!K52</f>
        <v>201.99000000000004</v>
      </c>
      <c r="AB52" s="76">
        <f>-STOA!Q52</f>
        <v>0</v>
      </c>
      <c r="AC52">
        <f t="shared" si="0"/>
        <v>1.988042551641791</v>
      </c>
      <c r="AD52">
        <f t="shared" si="1"/>
        <v>234.68368978666669</v>
      </c>
      <c r="AE52">
        <f>'IDT-1'!E52</f>
        <v>0</v>
      </c>
      <c r="AF52" s="25"/>
      <c r="AG52">
        <f t="shared" si="2"/>
        <v>234.68368978666669</v>
      </c>
      <c r="AI52" s="35">
        <f>PXIL!K52</f>
        <v>0</v>
      </c>
      <c r="AJ52" s="35">
        <f>PXIL!Q52</f>
        <v>0</v>
      </c>
      <c r="AK52" s="35">
        <f>RTM_IEX!K52</f>
        <v>12.53</v>
      </c>
      <c r="AL52" s="35">
        <f>RTM_IEX!Q52</f>
        <v>0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0.58320000000000005</v>
      </c>
      <c r="E53">
        <f>GT_NG!S53</f>
        <v>1.9685323383084572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23.349087926252881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0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0</v>
      </c>
      <c r="AA53" s="76">
        <f>STOA!K53</f>
        <v>201.99000000000004</v>
      </c>
      <c r="AB53" s="76">
        <f>-STOA!Q53</f>
        <v>0</v>
      </c>
      <c r="AC53">
        <f t="shared" si="0"/>
        <v>2.0195348902223156</v>
      </c>
      <c r="AD53">
        <f t="shared" si="1"/>
        <v>238.40128537433907</v>
      </c>
      <c r="AE53">
        <f>'IDT-1'!E53</f>
        <v>0</v>
      </c>
      <c r="AF53" s="25"/>
      <c r="AG53">
        <f t="shared" si="2"/>
        <v>238.40128537433907</v>
      </c>
      <c r="AI53" s="35">
        <f>PXIL!K53</f>
        <v>0</v>
      </c>
      <c r="AJ53" s="35">
        <f>PXIL!Q53</f>
        <v>0</v>
      </c>
      <c r="AK53" s="35">
        <f>RTM_IEX!K53</f>
        <v>12.53</v>
      </c>
      <c r="AL53" s="35">
        <f>RTM_IEX!Q53</f>
        <v>0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0.58320000000000005</v>
      </c>
      <c r="E54">
        <f>GT_NG!S54</f>
        <v>1.9685323383084572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23.349087926252881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0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0</v>
      </c>
      <c r="AA54" s="76">
        <f>STOA!K54</f>
        <v>201.99000000000004</v>
      </c>
      <c r="AB54" s="76">
        <f>-STOA!Q54</f>
        <v>0</v>
      </c>
      <c r="AC54">
        <f t="shared" si="0"/>
        <v>2.0195348902223156</v>
      </c>
      <c r="AD54">
        <f t="shared" si="1"/>
        <v>238.40128537433907</v>
      </c>
      <c r="AE54">
        <f>'IDT-1'!E54</f>
        <v>0</v>
      </c>
      <c r="AF54" s="25"/>
      <c r="AG54">
        <f t="shared" si="2"/>
        <v>238.40128537433907</v>
      </c>
      <c r="AI54" s="35">
        <f>PXIL!K54</f>
        <v>0</v>
      </c>
      <c r="AJ54" s="35">
        <f>PXIL!Q54</f>
        <v>0</v>
      </c>
      <c r="AK54" s="35">
        <f>RTM_IEX!K54</f>
        <v>12.53</v>
      </c>
      <c r="AL54" s="35">
        <f>RTM_IEX!Q54</f>
        <v>0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0.58320000000000005</v>
      </c>
      <c r="E55">
        <f>GT_NG!S55</f>
        <v>1.9685323383084572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23.349087926252881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0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0</v>
      </c>
      <c r="AA55" s="76">
        <f>STOA!K55</f>
        <v>201.99000000000004</v>
      </c>
      <c r="AB55" s="76">
        <f>-STOA!Q55</f>
        <v>0</v>
      </c>
      <c r="AC55">
        <f t="shared" si="0"/>
        <v>2.0195348902223156</v>
      </c>
      <c r="AD55">
        <f t="shared" si="1"/>
        <v>238.40128537433907</v>
      </c>
      <c r="AE55">
        <f>'IDT-1'!E55</f>
        <v>0</v>
      </c>
      <c r="AF55" s="25"/>
      <c r="AG55">
        <f t="shared" si="2"/>
        <v>238.40128537433907</v>
      </c>
      <c r="AI55" s="35">
        <f>PXIL!K55</f>
        <v>0</v>
      </c>
      <c r="AJ55" s="35">
        <f>PXIL!Q55</f>
        <v>0</v>
      </c>
      <c r="AK55" s="35">
        <f>RTM_IEX!K55</f>
        <v>12.53</v>
      </c>
      <c r="AL55" s="35">
        <f>RTM_IEX!Q55</f>
        <v>0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0.58320000000000005</v>
      </c>
      <c r="E56">
        <f>GT_NG!S56</f>
        <v>1.9073123797305964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23.349087926252881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0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0</v>
      </c>
      <c r="AA56" s="76">
        <f>STOA!K56</f>
        <v>201.99000000000004</v>
      </c>
      <c r="AB56" s="76">
        <f>-STOA!Q56</f>
        <v>0</v>
      </c>
      <c r="AC56">
        <f t="shared" si="0"/>
        <v>2.0190206425702613</v>
      </c>
      <c r="AD56">
        <f t="shared" si="1"/>
        <v>238.34057966341325</v>
      </c>
      <c r="AE56">
        <f>'IDT-1'!E56</f>
        <v>0</v>
      </c>
      <c r="AF56" s="25"/>
      <c r="AG56">
        <f t="shared" si="2"/>
        <v>238.34057966341325</v>
      </c>
      <c r="AI56" s="35">
        <f>PXIL!K56</f>
        <v>0</v>
      </c>
      <c r="AJ56" s="35">
        <f>PXIL!Q56</f>
        <v>0</v>
      </c>
      <c r="AK56" s="35">
        <f>RTM_IEX!K56</f>
        <v>12.53</v>
      </c>
      <c r="AL56" s="35">
        <f>RTM_IEX!Q56</f>
        <v>0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0.58320000000000005</v>
      </c>
      <c r="E57">
        <f>GT_NG!S57</f>
        <v>1.9073123797305964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23.349087926252881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0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0</v>
      </c>
      <c r="AA57" s="76">
        <f>STOA!K57</f>
        <v>201.99000000000004</v>
      </c>
      <c r="AB57" s="76">
        <f>-STOA!Q57</f>
        <v>0</v>
      </c>
      <c r="AC57">
        <f t="shared" si="0"/>
        <v>2.0190206425702613</v>
      </c>
      <c r="AD57">
        <f t="shared" si="1"/>
        <v>238.34057966341325</v>
      </c>
      <c r="AE57">
        <f>'IDT-1'!E57</f>
        <v>0</v>
      </c>
      <c r="AF57" s="25"/>
      <c r="AG57">
        <f t="shared" si="2"/>
        <v>238.34057966341325</v>
      </c>
      <c r="AI57" s="35">
        <f>PXIL!K57</f>
        <v>0</v>
      </c>
      <c r="AJ57" s="35">
        <f>PXIL!Q57</f>
        <v>0</v>
      </c>
      <c r="AK57" s="35">
        <f>RTM_IEX!K57</f>
        <v>12.53</v>
      </c>
      <c r="AL57" s="35">
        <f>RTM_IEX!Q57</f>
        <v>0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0.58320000000000005</v>
      </c>
      <c r="E58">
        <f>GT_NG!S58</f>
        <v>1.9073123797305964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23.349087926252881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0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0</v>
      </c>
      <c r="AA58" s="76">
        <f>STOA!K58</f>
        <v>201.99000000000004</v>
      </c>
      <c r="AB58" s="76">
        <f>-STOA!Q58</f>
        <v>0</v>
      </c>
      <c r="AC58">
        <f t="shared" si="0"/>
        <v>2.0190206425702613</v>
      </c>
      <c r="AD58">
        <f t="shared" si="1"/>
        <v>238.34057966341325</v>
      </c>
      <c r="AE58">
        <f>'IDT-1'!E58</f>
        <v>0</v>
      </c>
      <c r="AF58" s="25"/>
      <c r="AG58">
        <f t="shared" si="2"/>
        <v>238.34057966341325</v>
      </c>
      <c r="AI58" s="35">
        <f>PXIL!K58</f>
        <v>0</v>
      </c>
      <c r="AJ58" s="35">
        <f>PXIL!Q58</f>
        <v>0</v>
      </c>
      <c r="AK58" s="35">
        <f>RTM_IEX!K58</f>
        <v>12.53</v>
      </c>
      <c r="AL58" s="35">
        <f>RTM_IEX!Q58</f>
        <v>0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0.58320000000000005</v>
      </c>
      <c r="E59">
        <f>GT_NG!S59</f>
        <v>1.9073123797305964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23.349087926252881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0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0</v>
      </c>
      <c r="AA59" s="76">
        <f>STOA!K59</f>
        <v>201.99000000000004</v>
      </c>
      <c r="AB59" s="76">
        <f>-STOA!Q59</f>
        <v>0</v>
      </c>
      <c r="AC59">
        <f t="shared" si="0"/>
        <v>2.0190206425702613</v>
      </c>
      <c r="AD59">
        <f t="shared" si="1"/>
        <v>238.34057966341325</v>
      </c>
      <c r="AE59">
        <f>'IDT-1'!E59</f>
        <v>0</v>
      </c>
      <c r="AF59" s="25"/>
      <c r="AG59">
        <f t="shared" si="2"/>
        <v>238.34057966341325</v>
      </c>
      <c r="AI59" s="35">
        <f>PXIL!K59</f>
        <v>0</v>
      </c>
      <c r="AJ59" s="35">
        <f>PXIL!Q59</f>
        <v>0</v>
      </c>
      <c r="AK59" s="35">
        <f>RTM_IEX!K59</f>
        <v>12.53</v>
      </c>
      <c r="AL59" s="35">
        <f>RTM_IEX!Q59</f>
        <v>0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0.58320000000000005</v>
      </c>
      <c r="E60">
        <f>GT_NG!S60</f>
        <v>1.9073123797305964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23.349087926252881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0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0</v>
      </c>
      <c r="AA60" s="76">
        <f>STOA!K60</f>
        <v>201.99000000000004</v>
      </c>
      <c r="AB60" s="76">
        <f>-STOA!Q60</f>
        <v>0</v>
      </c>
      <c r="AC60">
        <f t="shared" si="0"/>
        <v>2.0190206425702613</v>
      </c>
      <c r="AD60">
        <f t="shared" si="1"/>
        <v>238.34057966341325</v>
      </c>
      <c r="AE60">
        <f>'IDT-1'!E60</f>
        <v>0</v>
      </c>
      <c r="AF60" s="25"/>
      <c r="AG60">
        <f t="shared" si="2"/>
        <v>238.34057966341325</v>
      </c>
      <c r="AI60" s="35">
        <f>PXIL!K60</f>
        <v>0</v>
      </c>
      <c r="AJ60" s="35">
        <f>PXIL!Q60</f>
        <v>0</v>
      </c>
      <c r="AK60" s="35">
        <f>RTM_IEX!K60</f>
        <v>12.53</v>
      </c>
      <c r="AL60" s="35">
        <f>RTM_IEX!Q60</f>
        <v>0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0.58320000000000005</v>
      </c>
      <c r="E61">
        <f>GT_NG!S61</f>
        <v>1.9073123797305964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19.600000000000001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0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0</v>
      </c>
      <c r="AA61" s="76">
        <f>STOA!K61</f>
        <v>201.99000000000004</v>
      </c>
      <c r="AB61" s="76">
        <f>-STOA!Q61</f>
        <v>0</v>
      </c>
      <c r="AC61">
        <f t="shared" si="0"/>
        <v>1.9875283039897371</v>
      </c>
      <c r="AD61">
        <f t="shared" si="1"/>
        <v>234.6229840757409</v>
      </c>
      <c r="AE61">
        <f>'IDT-1'!E61</f>
        <v>0</v>
      </c>
      <c r="AF61" s="25"/>
      <c r="AG61">
        <f t="shared" si="2"/>
        <v>234.6229840757409</v>
      </c>
      <c r="AI61" s="35">
        <f>PXIL!K61</f>
        <v>0</v>
      </c>
      <c r="AJ61" s="35">
        <f>PXIL!Q61</f>
        <v>0</v>
      </c>
      <c r="AK61" s="35">
        <f>RTM_IEX!K61</f>
        <v>12.53</v>
      </c>
      <c r="AL61" s="35">
        <f>RTM_IEX!Q61</f>
        <v>0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0.58320000000000005</v>
      </c>
      <c r="E62">
        <f>GT_NG!S62</f>
        <v>1.9073123797305964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19.600000000000001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0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0</v>
      </c>
      <c r="AA62" s="76">
        <f>STOA!K62</f>
        <v>201.99000000000004</v>
      </c>
      <c r="AB62" s="76">
        <f>-STOA!Q62</f>
        <v>0</v>
      </c>
      <c r="AC62">
        <f t="shared" si="0"/>
        <v>1.9875283039897371</v>
      </c>
      <c r="AD62">
        <f t="shared" si="1"/>
        <v>234.6229840757409</v>
      </c>
      <c r="AE62">
        <f>'IDT-1'!E62</f>
        <v>0</v>
      </c>
      <c r="AF62" s="25"/>
      <c r="AG62">
        <f t="shared" si="2"/>
        <v>234.6229840757409</v>
      </c>
      <c r="AI62" s="35">
        <f>PXIL!K62</f>
        <v>0</v>
      </c>
      <c r="AJ62" s="35">
        <f>PXIL!Q62</f>
        <v>0</v>
      </c>
      <c r="AK62" s="35">
        <f>RTM_IEX!K62</f>
        <v>12.53</v>
      </c>
      <c r="AL62" s="35">
        <f>RTM_IEX!Q62</f>
        <v>0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0.58320000000000005</v>
      </c>
      <c r="E63">
        <f>GT_NG!S63</f>
        <v>1.9073123797305964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19.600000000000001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0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0</v>
      </c>
      <c r="AA63" s="76">
        <f>STOA!K63</f>
        <v>214.41000000000003</v>
      </c>
      <c r="AB63" s="76">
        <f>-STOA!Q63</f>
        <v>0</v>
      </c>
      <c r="AC63">
        <f t="shared" si="0"/>
        <v>2.0918563039897373</v>
      </c>
      <c r="AD63">
        <f t="shared" si="1"/>
        <v>246.93865607574088</v>
      </c>
      <c r="AE63">
        <f>'IDT-1'!E63</f>
        <v>0</v>
      </c>
      <c r="AF63" s="25"/>
      <c r="AG63">
        <f t="shared" si="2"/>
        <v>246.93865607574088</v>
      </c>
      <c r="AI63" s="35">
        <f>PXIL!K63</f>
        <v>0</v>
      </c>
      <c r="AJ63" s="35">
        <f>PXIL!Q63</f>
        <v>0</v>
      </c>
      <c r="AK63" s="35">
        <f>RTM_IEX!K63</f>
        <v>12.53</v>
      </c>
      <c r="AL63" s="35">
        <f>RTM_IEX!Q63</f>
        <v>0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0.58320000000000005</v>
      </c>
      <c r="E64">
        <f>GT_NG!S64</f>
        <v>1.9073123797305964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19.600000000000001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0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0</v>
      </c>
      <c r="AA64" s="76">
        <f>STOA!K64</f>
        <v>214.41000000000003</v>
      </c>
      <c r="AB64" s="76">
        <f>-STOA!Q64</f>
        <v>0</v>
      </c>
      <c r="AC64">
        <f t="shared" si="0"/>
        <v>2.0918563039897373</v>
      </c>
      <c r="AD64">
        <f t="shared" si="1"/>
        <v>246.93865607574088</v>
      </c>
      <c r="AE64">
        <f>'IDT-1'!E64</f>
        <v>0</v>
      </c>
      <c r="AF64" s="25"/>
      <c r="AG64">
        <f t="shared" si="2"/>
        <v>246.93865607574088</v>
      </c>
      <c r="AI64" s="35">
        <f>PXIL!K64</f>
        <v>0</v>
      </c>
      <c r="AJ64" s="35">
        <f>PXIL!Q64</f>
        <v>0</v>
      </c>
      <c r="AK64" s="35">
        <f>RTM_IEX!K64</f>
        <v>12.53</v>
      </c>
      <c r="AL64" s="35">
        <f>RTM_IEX!Q64</f>
        <v>0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0.97199999999999998</v>
      </c>
      <c r="E65">
        <f>GT_NG!S65</f>
        <v>1.9073123797305964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19.600000000000001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0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0</v>
      </c>
      <c r="AA65" s="76">
        <f>STOA!K65</f>
        <v>214.41000000000003</v>
      </c>
      <c r="AB65" s="76">
        <f>-STOA!Q65</f>
        <v>0</v>
      </c>
      <c r="AC65">
        <f t="shared" si="0"/>
        <v>2.0951222239897374</v>
      </c>
      <c r="AD65">
        <f t="shared" si="1"/>
        <v>247.32419015574089</v>
      </c>
      <c r="AE65">
        <f>'IDT-1'!E65</f>
        <v>0</v>
      </c>
      <c r="AF65" s="25"/>
      <c r="AG65">
        <f t="shared" si="2"/>
        <v>247.32419015574089</v>
      </c>
      <c r="AI65" s="35">
        <f>PXIL!K65</f>
        <v>0</v>
      </c>
      <c r="AJ65" s="35">
        <f>PXIL!Q65</f>
        <v>0</v>
      </c>
      <c r="AK65" s="35">
        <f>RTM_IEX!K65</f>
        <v>12.53</v>
      </c>
      <c r="AL65" s="35">
        <f>RTM_IEX!Q65</f>
        <v>0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1.2150000000000001</v>
      </c>
      <c r="E66">
        <f>GT_NG!S66</f>
        <v>1.9073123797305964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19.600000000000001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0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0</v>
      </c>
      <c r="AA66" s="76">
        <f>STOA!K66</f>
        <v>214.41000000000003</v>
      </c>
      <c r="AB66" s="76">
        <f>-STOA!Q66</f>
        <v>0</v>
      </c>
      <c r="AC66">
        <f t="shared" si="0"/>
        <v>2.0971634239897372</v>
      </c>
      <c r="AD66">
        <f t="shared" si="1"/>
        <v>247.56514895574088</v>
      </c>
      <c r="AE66">
        <f>'IDT-1'!E66</f>
        <v>0</v>
      </c>
      <c r="AF66" s="25"/>
      <c r="AG66">
        <f t="shared" si="2"/>
        <v>247.56514895574088</v>
      </c>
      <c r="AI66" s="35">
        <f>PXIL!K66</f>
        <v>0</v>
      </c>
      <c r="AJ66" s="35">
        <f>PXIL!Q66</f>
        <v>0</v>
      </c>
      <c r="AK66" s="35">
        <f>RTM_IEX!K66</f>
        <v>12.53</v>
      </c>
      <c r="AL66" s="35">
        <f>RTM_IEX!Q66</f>
        <v>0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1.2150000000000001</v>
      </c>
      <c r="E67">
        <f>GT_NG!S67</f>
        <v>1.9073123797305964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19.600000000000001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0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0</v>
      </c>
      <c r="AA67" s="76">
        <f>STOA!K67</f>
        <v>214.41000000000003</v>
      </c>
      <c r="AB67" s="76">
        <f>-STOA!Q67</f>
        <v>0</v>
      </c>
      <c r="AC67">
        <f t="shared" si="0"/>
        <v>2.0971634239897372</v>
      </c>
      <c r="AD67">
        <f t="shared" si="1"/>
        <v>247.56514895574088</v>
      </c>
      <c r="AE67">
        <f>'IDT-1'!E67</f>
        <v>0</v>
      </c>
      <c r="AF67" s="25"/>
      <c r="AG67">
        <f t="shared" si="2"/>
        <v>247.56514895574088</v>
      </c>
      <c r="AI67" s="35">
        <f>PXIL!K67</f>
        <v>0</v>
      </c>
      <c r="AJ67" s="35">
        <f>PXIL!Q67</f>
        <v>0</v>
      </c>
      <c r="AK67" s="35">
        <f>RTM_IEX!K67</f>
        <v>12.53</v>
      </c>
      <c r="AL67" s="35">
        <f>RTM_IEX!Q67</f>
        <v>0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1.2150000000000001</v>
      </c>
      <c r="E68">
        <f>GT_NG!S68</f>
        <v>1.9073123797305964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19.600000000000001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0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0</v>
      </c>
      <c r="AA68" s="76">
        <f>STOA!K68</f>
        <v>214.41000000000003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2.0971634239897372</v>
      </c>
      <c r="AD68">
        <f t="shared" ref="AD68:AD98" si="4">SUM(B68:AB68,AI68:AV68)-AC68</f>
        <v>247.56514895574088</v>
      </c>
      <c r="AE68">
        <f>'IDT-1'!E68</f>
        <v>0</v>
      </c>
      <c r="AF68" s="25"/>
      <c r="AG68">
        <f t="shared" ref="AG68:AG98" si="5">SUM(AD68:AF68)</f>
        <v>247.56514895574088</v>
      </c>
      <c r="AI68" s="35">
        <f>PXIL!K68</f>
        <v>0</v>
      </c>
      <c r="AJ68" s="35">
        <f>PXIL!Q68</f>
        <v>0</v>
      </c>
      <c r="AK68" s="35">
        <f>RTM_IEX!K68</f>
        <v>12.53</v>
      </c>
      <c r="AL68" s="35">
        <f>RTM_IEX!Q68</f>
        <v>0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1.2150000000000001</v>
      </c>
      <c r="E69">
        <f>GT_NG!S69</f>
        <v>1.9073123797305964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19.600000000000001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0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0</v>
      </c>
      <c r="AA69" s="76">
        <f>STOA!K69</f>
        <v>214.41000000000003</v>
      </c>
      <c r="AB69" s="76">
        <f>-STOA!Q69</f>
        <v>0</v>
      </c>
      <c r="AC69">
        <f t="shared" si="3"/>
        <v>2.0971634239897372</v>
      </c>
      <c r="AD69">
        <f t="shared" si="4"/>
        <v>247.56514895574088</v>
      </c>
      <c r="AE69">
        <f>'IDT-1'!E69</f>
        <v>0</v>
      </c>
      <c r="AF69" s="25"/>
      <c r="AG69">
        <f t="shared" si="5"/>
        <v>247.56514895574088</v>
      </c>
      <c r="AI69" s="35">
        <f>PXIL!K69</f>
        <v>0</v>
      </c>
      <c r="AJ69" s="35">
        <f>PXIL!Q69</f>
        <v>0</v>
      </c>
      <c r="AK69" s="35">
        <f>RTM_IEX!K69</f>
        <v>12.53</v>
      </c>
      <c r="AL69" s="35">
        <f>RTM_IEX!Q69</f>
        <v>0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1.2150000000000001</v>
      </c>
      <c r="E70">
        <f>GT_NG!S70</f>
        <v>1.9073123797305964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19.600000000000001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0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0</v>
      </c>
      <c r="AA70" s="76">
        <f>STOA!K70</f>
        <v>214.41000000000003</v>
      </c>
      <c r="AB70" s="76">
        <f>-STOA!Q70</f>
        <v>0</v>
      </c>
      <c r="AC70">
        <f t="shared" si="3"/>
        <v>2.0971634239897372</v>
      </c>
      <c r="AD70">
        <f t="shared" si="4"/>
        <v>247.56514895574088</v>
      </c>
      <c r="AE70">
        <f>'IDT-1'!E70</f>
        <v>0</v>
      </c>
      <c r="AF70" s="25"/>
      <c r="AG70">
        <f t="shared" si="5"/>
        <v>247.56514895574088</v>
      </c>
      <c r="AI70" s="35">
        <f>PXIL!K70</f>
        <v>0</v>
      </c>
      <c r="AJ70" s="35">
        <f>PXIL!Q70</f>
        <v>0</v>
      </c>
      <c r="AK70" s="35">
        <f>RTM_IEX!K70</f>
        <v>12.53</v>
      </c>
      <c r="AL70" s="35">
        <f>RTM_IEX!Q70</f>
        <v>0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1.2150000000000001</v>
      </c>
      <c r="E71">
        <f>GT_NG!S71</f>
        <v>1.9685323383084572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19.600000000000001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0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0</v>
      </c>
      <c r="AA71" s="76">
        <f>STOA!K71</f>
        <v>165.77</v>
      </c>
      <c r="AB71" s="76">
        <f>-STOA!Q71</f>
        <v>0</v>
      </c>
      <c r="AC71">
        <f t="shared" si="3"/>
        <v>1.6891016716417908</v>
      </c>
      <c r="AD71">
        <f t="shared" si="4"/>
        <v>199.39443066666666</v>
      </c>
      <c r="AE71">
        <f>'IDT-1'!E71</f>
        <v>0</v>
      </c>
      <c r="AF71" s="25"/>
      <c r="AG71">
        <f t="shared" si="5"/>
        <v>199.39443066666666</v>
      </c>
      <c r="AI71" s="35">
        <f>PXIL!K71</f>
        <v>0</v>
      </c>
      <c r="AJ71" s="35">
        <f>PXIL!Q71</f>
        <v>0</v>
      </c>
      <c r="AK71" s="35">
        <f>RTM_IEX!K71</f>
        <v>12.53</v>
      </c>
      <c r="AL71" s="35">
        <f>RTM_IEX!Q71</f>
        <v>0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1.2150000000000001</v>
      </c>
      <c r="E72">
        <f>GT_NG!S72</f>
        <v>1.9685323383084572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19.001213482896265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0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0</v>
      </c>
      <c r="AA72" s="76">
        <f>STOA!K72</f>
        <v>165.77</v>
      </c>
      <c r="AB72" s="76">
        <f>-STOA!Q72</f>
        <v>0</v>
      </c>
      <c r="AC72">
        <f t="shared" si="3"/>
        <v>1.6840718648981197</v>
      </c>
      <c r="AD72">
        <f t="shared" si="4"/>
        <v>198.80067395630661</v>
      </c>
      <c r="AE72">
        <f>'IDT-1'!E72</f>
        <v>0</v>
      </c>
      <c r="AF72" s="25"/>
      <c r="AG72">
        <f t="shared" si="5"/>
        <v>198.80067395630661</v>
      </c>
      <c r="AI72" s="35">
        <f>PXIL!K72</f>
        <v>0</v>
      </c>
      <c r="AJ72" s="35">
        <f>PXIL!Q72</f>
        <v>0</v>
      </c>
      <c r="AK72" s="35">
        <f>RTM_IEX!K72</f>
        <v>12.53</v>
      </c>
      <c r="AL72" s="35">
        <f>RTM_IEX!Q72</f>
        <v>0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1.2150000000000001</v>
      </c>
      <c r="E73">
        <f>GT_NG!S73</f>
        <v>1.9685323383084572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19.600000000000001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0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0</v>
      </c>
      <c r="AA73" s="76">
        <f>STOA!K73</f>
        <v>165.77</v>
      </c>
      <c r="AB73" s="76">
        <f>-STOA!Q73</f>
        <v>0</v>
      </c>
      <c r="AC73">
        <f t="shared" si="3"/>
        <v>1.6891016716417908</v>
      </c>
      <c r="AD73">
        <f t="shared" si="4"/>
        <v>199.39443066666666</v>
      </c>
      <c r="AE73">
        <f>'IDT-1'!E73</f>
        <v>0</v>
      </c>
      <c r="AF73" s="25"/>
      <c r="AG73">
        <f t="shared" si="5"/>
        <v>199.39443066666666</v>
      </c>
      <c r="AI73" s="35">
        <f>PXIL!K73</f>
        <v>0</v>
      </c>
      <c r="AJ73" s="35">
        <f>PXIL!Q73</f>
        <v>0</v>
      </c>
      <c r="AK73" s="35">
        <f>RTM_IEX!K73</f>
        <v>12.53</v>
      </c>
      <c r="AL73" s="35">
        <f>RTM_IEX!Q73</f>
        <v>0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1.2150000000000001</v>
      </c>
      <c r="E74">
        <f>GT_NG!S74</f>
        <v>1.9685323383084572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19.600000000000001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0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0</v>
      </c>
      <c r="AA74" s="76">
        <f>STOA!K74</f>
        <v>165.77</v>
      </c>
      <c r="AB74" s="76">
        <f>-STOA!Q74</f>
        <v>0</v>
      </c>
      <c r="AC74">
        <f t="shared" si="3"/>
        <v>1.6891016716417908</v>
      </c>
      <c r="AD74">
        <f t="shared" si="4"/>
        <v>199.39443066666666</v>
      </c>
      <c r="AE74">
        <f>'IDT-1'!E74</f>
        <v>0</v>
      </c>
      <c r="AF74" s="25"/>
      <c r="AG74">
        <f t="shared" si="5"/>
        <v>199.39443066666666</v>
      </c>
      <c r="AI74" s="35">
        <f>PXIL!K74</f>
        <v>0</v>
      </c>
      <c r="AJ74" s="35">
        <f>PXIL!Q74</f>
        <v>0</v>
      </c>
      <c r="AK74" s="35">
        <f>RTM_IEX!K74</f>
        <v>12.53</v>
      </c>
      <c r="AL74" s="35">
        <f>RTM_IEX!Q74</f>
        <v>0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1.2150000000000001</v>
      </c>
      <c r="E75">
        <f>GT_NG!S75</f>
        <v>1.9868159203980098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19.600000000000001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0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0</v>
      </c>
      <c r="AA75" s="76">
        <f>STOA!K75</f>
        <v>165.77</v>
      </c>
      <c r="AB75" s="76">
        <f>-STOA!Q75</f>
        <v>0</v>
      </c>
      <c r="AC75">
        <f t="shared" si="3"/>
        <v>1.5840032537313433</v>
      </c>
      <c r="AD75">
        <f t="shared" si="4"/>
        <v>186.98781266666668</v>
      </c>
      <c r="AE75">
        <f>'IDT-1'!E75</f>
        <v>0</v>
      </c>
      <c r="AF75" s="25"/>
      <c r="AG75">
        <f t="shared" si="5"/>
        <v>186.98781266666668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0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1.2150000000000001</v>
      </c>
      <c r="E76">
        <f>GT_NG!S76</f>
        <v>1.9868159203980098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19.600000000000001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0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0</v>
      </c>
      <c r="AA76" s="76">
        <f>STOA!K76</f>
        <v>165.77</v>
      </c>
      <c r="AB76" s="76">
        <f>-STOA!Q76</f>
        <v>0</v>
      </c>
      <c r="AC76">
        <f t="shared" si="3"/>
        <v>1.5840032537313433</v>
      </c>
      <c r="AD76">
        <f t="shared" si="4"/>
        <v>186.98781266666668</v>
      </c>
      <c r="AE76">
        <f>'IDT-1'!E76</f>
        <v>0</v>
      </c>
      <c r="AF76" s="25"/>
      <c r="AG76">
        <f t="shared" si="5"/>
        <v>186.98781266666668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0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1.2150000000000001</v>
      </c>
      <c r="E77">
        <f>GT_NG!S77</f>
        <v>1.9868159203980098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19.600000000000001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0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0</v>
      </c>
      <c r="AA77" s="76">
        <f>STOA!K77</f>
        <v>165.77</v>
      </c>
      <c r="AB77" s="76">
        <f>-STOA!Q77</f>
        <v>0</v>
      </c>
      <c r="AC77">
        <f t="shared" si="3"/>
        <v>1.5840032537313433</v>
      </c>
      <c r="AD77">
        <f t="shared" si="4"/>
        <v>186.98781266666668</v>
      </c>
      <c r="AE77">
        <f>'IDT-1'!E77</f>
        <v>0</v>
      </c>
      <c r="AF77" s="25"/>
      <c r="AG77">
        <f t="shared" si="5"/>
        <v>186.98781266666668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0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1.2150000000000001</v>
      </c>
      <c r="E78">
        <f>GT_NG!S78</f>
        <v>1.9868159203980098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19.600000000000001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0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0</v>
      </c>
      <c r="AA78" s="76">
        <f>STOA!K78</f>
        <v>165.77</v>
      </c>
      <c r="AB78" s="76">
        <f>-STOA!Q78</f>
        <v>0</v>
      </c>
      <c r="AC78">
        <f t="shared" si="3"/>
        <v>1.5840032537313433</v>
      </c>
      <c r="AD78">
        <f t="shared" si="4"/>
        <v>186.98781266666668</v>
      </c>
      <c r="AE78">
        <f>'IDT-1'!E78</f>
        <v>0</v>
      </c>
      <c r="AF78" s="25"/>
      <c r="AG78">
        <f t="shared" si="5"/>
        <v>186.98781266666668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0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1.2150000000000001</v>
      </c>
      <c r="E79">
        <f>GT_NG!S79</f>
        <v>1.9868159203980098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18.999181210945917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0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0</v>
      </c>
      <c r="AA79" s="76">
        <f>STOA!K79</f>
        <v>165.77</v>
      </c>
      <c r="AB79" s="76">
        <f>-STOA!Q79</f>
        <v>0</v>
      </c>
      <c r="AC79">
        <f t="shared" si="3"/>
        <v>1.5789563759032892</v>
      </c>
      <c r="AD79">
        <f t="shared" si="4"/>
        <v>186.39204075544066</v>
      </c>
      <c r="AE79">
        <f>'IDT-1'!E79</f>
        <v>0</v>
      </c>
      <c r="AF79" s="25"/>
      <c r="AG79">
        <f t="shared" si="5"/>
        <v>186.39204075544066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0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1.2150000000000001</v>
      </c>
      <c r="E80">
        <f>GT_NG!S80</f>
        <v>1.9868159203980098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18.999181210945917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0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0</v>
      </c>
      <c r="AA80" s="76">
        <f>STOA!K80</f>
        <v>165.77</v>
      </c>
      <c r="AB80" s="76">
        <f>-STOA!Q80</f>
        <v>0</v>
      </c>
      <c r="AC80">
        <f t="shared" si="3"/>
        <v>1.5789563759032892</v>
      </c>
      <c r="AD80">
        <f t="shared" si="4"/>
        <v>186.39204075544066</v>
      </c>
      <c r="AE80">
        <f>'IDT-1'!E80</f>
        <v>0</v>
      </c>
      <c r="AF80" s="25"/>
      <c r="AG80">
        <f t="shared" si="5"/>
        <v>186.39204075544066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0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1.2879000000000003</v>
      </c>
      <c r="E81">
        <f>GT_NG!S81</f>
        <v>2.0486568065197703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18.999181210945917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0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0</v>
      </c>
      <c r="AA81" s="76">
        <f>STOA!K81</f>
        <v>165.77</v>
      </c>
      <c r="AB81" s="76">
        <f>-STOA!Q81</f>
        <v>0</v>
      </c>
      <c r="AC81">
        <f t="shared" si="3"/>
        <v>1.5800881993467117</v>
      </c>
      <c r="AD81">
        <f t="shared" si="4"/>
        <v>186.52564981811898</v>
      </c>
      <c r="AE81">
        <f>'IDT-1'!E81</f>
        <v>0</v>
      </c>
      <c r="AF81" s="25"/>
      <c r="AG81">
        <f t="shared" si="5"/>
        <v>186.52564981811898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0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1.2879000000000003</v>
      </c>
      <c r="E82">
        <f>GT_NG!S82</f>
        <v>2.0486568065197703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18.999181210945917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0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0</v>
      </c>
      <c r="AA82" s="76">
        <f>STOA!K82</f>
        <v>165.77</v>
      </c>
      <c r="AB82" s="76">
        <f>-STOA!Q82</f>
        <v>0</v>
      </c>
      <c r="AC82">
        <f t="shared" si="3"/>
        <v>1.5800881993467117</v>
      </c>
      <c r="AD82">
        <f t="shared" si="4"/>
        <v>186.52564981811898</v>
      </c>
      <c r="AE82">
        <f>'IDT-1'!E82</f>
        <v>0</v>
      </c>
      <c r="AF82" s="25"/>
      <c r="AG82">
        <f t="shared" si="5"/>
        <v>186.52564981811898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0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1.2879000000000003</v>
      </c>
      <c r="E83">
        <f>GT_NG!S83</f>
        <v>2.0486568065197703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18.999181210945917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0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-15</v>
      </c>
      <c r="AA83" s="76">
        <f>STOA!K83</f>
        <v>165.77</v>
      </c>
      <c r="AB83" s="76">
        <f>-STOA!Q83</f>
        <v>0</v>
      </c>
      <c r="AC83">
        <f t="shared" si="3"/>
        <v>1.7071555652200479</v>
      </c>
      <c r="AD83">
        <f t="shared" si="4"/>
        <v>171.39858245224565</v>
      </c>
      <c r="AE83">
        <f>'IDT-1'!E83</f>
        <v>0</v>
      </c>
      <c r="AF83" s="25"/>
      <c r="AG83">
        <f t="shared" si="5"/>
        <v>171.39858245224565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0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1.2879000000000003</v>
      </c>
      <c r="E84">
        <f>GT_NG!S84</f>
        <v>2.0486568065197703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18.999181210945917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0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-20</v>
      </c>
      <c r="AA84" s="76">
        <f>STOA!K84</f>
        <v>165.77</v>
      </c>
      <c r="AB84" s="76">
        <f>-STOA!Q84</f>
        <v>0</v>
      </c>
      <c r="AC84">
        <f t="shared" si="3"/>
        <v>1.7495113538444931</v>
      </c>
      <c r="AD84">
        <f t="shared" si="4"/>
        <v>166.35622666362119</v>
      </c>
      <c r="AE84">
        <f>'IDT-1'!E84</f>
        <v>0</v>
      </c>
      <c r="AF84" s="25"/>
      <c r="AG84">
        <f t="shared" si="5"/>
        <v>166.35622666362119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0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1.2879000000000003</v>
      </c>
      <c r="E85">
        <f>GT_NG!S85</f>
        <v>2.0486568065197703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18.999181210945917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0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-20</v>
      </c>
      <c r="AA85" s="76">
        <f>STOA!K85</f>
        <v>165.77</v>
      </c>
      <c r="AB85" s="76">
        <f>-STOA!Q85</f>
        <v>0</v>
      </c>
      <c r="AC85">
        <f t="shared" si="3"/>
        <v>1.7495113538444931</v>
      </c>
      <c r="AD85">
        <f t="shared" si="4"/>
        <v>166.35622666362119</v>
      </c>
      <c r="AE85">
        <f>'IDT-1'!E85</f>
        <v>0</v>
      </c>
      <c r="AF85" s="25"/>
      <c r="AG85">
        <f t="shared" si="5"/>
        <v>166.35622666362119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0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1.2879000000000003</v>
      </c>
      <c r="E86">
        <f>GT_NG!S86</f>
        <v>2.0486568065197703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18.999181210945917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0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-31</v>
      </c>
      <c r="AA86" s="76">
        <f>STOA!K86</f>
        <v>165.77</v>
      </c>
      <c r="AB86" s="76">
        <f>-STOA!Q86</f>
        <v>0</v>
      </c>
      <c r="AC86">
        <f t="shared" si="3"/>
        <v>1.8426940888182728</v>
      </c>
      <c r="AD86">
        <f t="shared" si="4"/>
        <v>155.26304392864742</v>
      </c>
      <c r="AE86">
        <f>'IDT-1'!E86</f>
        <v>0</v>
      </c>
      <c r="AF86" s="25"/>
      <c r="AG86">
        <f t="shared" si="5"/>
        <v>155.26304392864742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0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1.2879000000000003</v>
      </c>
      <c r="E87">
        <f>GT_NG!S87</f>
        <v>2.1098798006449724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18.999181210945917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0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-23</v>
      </c>
      <c r="AA87" s="76">
        <f>STOA!K87</f>
        <v>161.39000000000001</v>
      </c>
      <c r="AB87" s="76">
        <f>-STOA!Q87</f>
        <v>0</v>
      </c>
      <c r="AC87">
        <f t="shared" si="3"/>
        <v>1.7386471001698121</v>
      </c>
      <c r="AD87">
        <f t="shared" si="4"/>
        <v>159.0483139114211</v>
      </c>
      <c r="AE87">
        <f>'IDT-1'!E87</f>
        <v>0</v>
      </c>
      <c r="AF87" s="25"/>
      <c r="AG87">
        <f t="shared" si="5"/>
        <v>159.0483139114211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0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1.2879000000000003</v>
      </c>
      <c r="E88">
        <f>GT_NG!S88</f>
        <v>2.1098798006449724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18.999181210945917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0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-25</v>
      </c>
      <c r="AA88" s="76">
        <f>STOA!K88</f>
        <v>161.39000000000001</v>
      </c>
      <c r="AB88" s="76">
        <f>-STOA!Q88</f>
        <v>0</v>
      </c>
      <c r="AC88">
        <f t="shared" si="3"/>
        <v>1.7555894156195904</v>
      </c>
      <c r="AD88">
        <f t="shared" si="4"/>
        <v>157.03137159597131</v>
      </c>
      <c r="AE88">
        <f>'IDT-1'!E88</f>
        <v>0</v>
      </c>
      <c r="AF88" s="25"/>
      <c r="AG88">
        <f t="shared" si="5"/>
        <v>157.03137159597131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0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1.2879000000000003</v>
      </c>
      <c r="E89">
        <f>GT_NG!S89</f>
        <v>2.1098798006449724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18.999181210945917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0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-28</v>
      </c>
      <c r="AA89" s="76">
        <f>STOA!K89</f>
        <v>161.39000000000001</v>
      </c>
      <c r="AB89" s="76">
        <f>-STOA!Q89</f>
        <v>0</v>
      </c>
      <c r="AC89">
        <f t="shared" si="3"/>
        <v>1.7810028887942575</v>
      </c>
      <c r="AD89">
        <f t="shared" si="4"/>
        <v>154.00595812279664</v>
      </c>
      <c r="AE89">
        <f>'IDT-1'!E89</f>
        <v>0</v>
      </c>
      <c r="AF89" s="25"/>
      <c r="AG89">
        <f t="shared" si="5"/>
        <v>154.00595812279664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0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1.2879000000000003</v>
      </c>
      <c r="E90">
        <f>GT_NG!S90</f>
        <v>2.1098798006449724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18.999181210945917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0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-30</v>
      </c>
      <c r="AA90" s="76">
        <f>STOA!K90</f>
        <v>161.39000000000001</v>
      </c>
      <c r="AB90" s="76">
        <f>-STOA!Q90</f>
        <v>0</v>
      </c>
      <c r="AC90">
        <f t="shared" si="3"/>
        <v>1.7979452042440356</v>
      </c>
      <c r="AD90">
        <f t="shared" si="4"/>
        <v>151.98901580734687</v>
      </c>
      <c r="AE90">
        <f>'IDT-1'!E90</f>
        <v>0</v>
      </c>
      <c r="AF90" s="25"/>
      <c r="AG90">
        <f t="shared" si="5"/>
        <v>151.98901580734687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0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1.2879000000000003</v>
      </c>
      <c r="E91">
        <f>GT_NG!S91</f>
        <v>2.1098798006449724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18.999181210945917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0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-31</v>
      </c>
      <c r="AA91" s="76">
        <f>STOA!K91</f>
        <v>161.39000000000001</v>
      </c>
      <c r="AB91" s="76">
        <f>-STOA!Q91</f>
        <v>0</v>
      </c>
      <c r="AC91">
        <f t="shared" si="3"/>
        <v>1.8064163619689246</v>
      </c>
      <c r="AD91">
        <f t="shared" si="4"/>
        <v>150.98054464962198</v>
      </c>
      <c r="AE91">
        <f>'IDT-1'!E91</f>
        <v>0</v>
      </c>
      <c r="AF91" s="25"/>
      <c r="AG91">
        <f t="shared" si="5"/>
        <v>150.98054464962198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0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1.2879000000000003</v>
      </c>
      <c r="E92">
        <f>GT_NG!S92</f>
        <v>2.1090287667331244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18.999181210945917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0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-33</v>
      </c>
      <c r="AA92" s="76">
        <f>STOA!K92</f>
        <v>161.39000000000001</v>
      </c>
      <c r="AB92" s="76">
        <f>-STOA!Q92</f>
        <v>0</v>
      </c>
      <c r="AC92">
        <f t="shared" si="3"/>
        <v>1.8233515287338431</v>
      </c>
      <c r="AD92">
        <f t="shared" si="4"/>
        <v>148.96275844894521</v>
      </c>
      <c r="AE92">
        <f>'IDT-1'!E92</f>
        <v>0</v>
      </c>
      <c r="AF92" s="25"/>
      <c r="AG92">
        <f t="shared" si="5"/>
        <v>148.96275844894521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0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1.2879000000000003</v>
      </c>
      <c r="E93">
        <f>GT_NG!S93</f>
        <v>2.1090287667331244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18.999181210945917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0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-33</v>
      </c>
      <c r="AA93" s="76">
        <f>STOA!K93</f>
        <v>161.39000000000001</v>
      </c>
      <c r="AB93" s="76">
        <f>-STOA!Q93</f>
        <v>0</v>
      </c>
      <c r="AC93">
        <f t="shared" si="3"/>
        <v>1.8233515287338431</v>
      </c>
      <c r="AD93">
        <f t="shared" si="4"/>
        <v>148.96275844894521</v>
      </c>
      <c r="AE93">
        <f>'IDT-1'!E93</f>
        <v>0</v>
      </c>
      <c r="AF93" s="25"/>
      <c r="AG93">
        <f t="shared" si="5"/>
        <v>148.96275844894521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0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1.2879000000000003</v>
      </c>
      <c r="E94">
        <f>GT_NG!S94</f>
        <v>2.1090287667331244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18.999181210945917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0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-34</v>
      </c>
      <c r="AA94" s="76">
        <f>STOA!K94</f>
        <v>161.39000000000001</v>
      </c>
      <c r="AB94" s="76">
        <f>-STOA!Q94</f>
        <v>0</v>
      </c>
      <c r="AC94">
        <f t="shared" si="3"/>
        <v>1.8318226864587324</v>
      </c>
      <c r="AD94">
        <f t="shared" si="4"/>
        <v>147.95428729122031</v>
      </c>
      <c r="AE94">
        <f>'IDT-1'!E94</f>
        <v>0</v>
      </c>
      <c r="AF94" s="25"/>
      <c r="AG94">
        <f t="shared" si="5"/>
        <v>147.95428729122031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0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1.2879000000000003</v>
      </c>
      <c r="E95">
        <f>GT_NG!S95</f>
        <v>2.1074642953381839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18.999181210945917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0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-37</v>
      </c>
      <c r="AA95" s="76">
        <f>STOA!K95</f>
        <v>161.39000000000001</v>
      </c>
      <c r="AB95" s="76">
        <f>-STOA!Q95</f>
        <v>0</v>
      </c>
      <c r="AC95">
        <f t="shared" si="3"/>
        <v>1.857223018073682</v>
      </c>
      <c r="AD95">
        <f t="shared" si="4"/>
        <v>144.92732248821042</v>
      </c>
      <c r="AE95">
        <f>'IDT-1'!E95</f>
        <v>0</v>
      </c>
      <c r="AF95" s="25"/>
      <c r="AG95">
        <f t="shared" si="5"/>
        <v>144.92732248821042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0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1.2879000000000003</v>
      </c>
      <c r="E96">
        <f>GT_NG!S96</f>
        <v>2.1074642953381839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18.999181210945917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0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-37</v>
      </c>
      <c r="AA96" s="76">
        <f>STOA!K96</f>
        <v>161.39000000000001</v>
      </c>
      <c r="AB96" s="76">
        <f>-STOA!Q96</f>
        <v>0</v>
      </c>
      <c r="AC96">
        <f t="shared" si="3"/>
        <v>1.857223018073682</v>
      </c>
      <c r="AD96">
        <f t="shared" si="4"/>
        <v>144.92732248821042</v>
      </c>
      <c r="AE96">
        <f>'IDT-1'!E96</f>
        <v>0</v>
      </c>
      <c r="AF96" s="25"/>
      <c r="AG96">
        <f t="shared" si="5"/>
        <v>144.92732248821042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0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1.2879000000000003</v>
      </c>
      <c r="E97">
        <f>GT_NG!S97</f>
        <v>2.1074642953381839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18.999181210945917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0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-40</v>
      </c>
      <c r="AA97" s="76">
        <f>STOA!K97</f>
        <v>161.39000000000001</v>
      </c>
      <c r="AB97" s="76">
        <f>-STOA!Q97</f>
        <v>0</v>
      </c>
      <c r="AC97">
        <f t="shared" si="3"/>
        <v>1.8826364912483491</v>
      </c>
      <c r="AD97">
        <f t="shared" si="4"/>
        <v>141.90190901503576</v>
      </c>
      <c r="AE97">
        <f>'IDT-1'!E97</f>
        <v>0</v>
      </c>
      <c r="AF97" s="25"/>
      <c r="AG97">
        <f t="shared" si="5"/>
        <v>141.90190901503576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0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1.2879000000000003</v>
      </c>
      <c r="E98">
        <f>GT_NG!S98</f>
        <v>2.1074642953381839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18.999181210945917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0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-43</v>
      </c>
      <c r="AA98" s="76">
        <f>STOA!K98</f>
        <v>161.39000000000001</v>
      </c>
      <c r="AB98" s="76">
        <f>-STOA!Q98</f>
        <v>0</v>
      </c>
      <c r="AC98">
        <f t="shared" si="3"/>
        <v>1.9080499644230162</v>
      </c>
      <c r="AD98">
        <f t="shared" si="4"/>
        <v>138.87649554186109</v>
      </c>
      <c r="AE98">
        <f>'IDT-1'!E98</f>
        <v>0</v>
      </c>
      <c r="AF98" s="25"/>
      <c r="AG98">
        <f t="shared" si="5"/>
        <v>138.87649554186109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0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5.0078389970580089E-2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0.47354681224375134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-0.59199999999999997</v>
      </c>
      <c r="AA99" s="76">
        <f t="shared" si="6"/>
        <v>4.2094699999999996</v>
      </c>
      <c r="AB99" s="76">
        <f t="shared" si="6"/>
        <v>0</v>
      </c>
      <c r="AC99">
        <f t="shared" si="6"/>
        <v>4.5624087693349892E-2</v>
      </c>
      <c r="AD99">
        <f t="shared" si="6"/>
        <v>4.1967304045209826</v>
      </c>
      <c r="AE99">
        <f t="shared" si="6"/>
        <v>0</v>
      </c>
      <c r="AG99">
        <f t="shared" si="6"/>
        <v>4.1967304045209826</v>
      </c>
      <c r="AI99">
        <f t="shared" si="6"/>
        <v>0</v>
      </c>
      <c r="AJ99">
        <f t="shared" si="6"/>
        <v>0</v>
      </c>
      <c r="AK99">
        <f t="shared" si="6"/>
        <v>8.1447499999999964E-2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45580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5.84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6.75</v>
      </c>
      <c r="AB3" s="76">
        <f>-STOA!R3</f>
        <v>0</v>
      </c>
      <c r="AC3">
        <f>SUMIF(B3:AB3,"&gt;0")*$AC$2-SUMIF(B3:AB3,"&lt;0")*($AC$2/(1-$AC$2))+SUMIF(AI3:AR3,"&gt;0")*$AC$2-SUMIF(AI3:AR3,"&lt;0")*($AC$2/(1-$AC$2))</f>
        <v>0.17866799999999999</v>
      </c>
      <c r="AD3">
        <f>SUM(B3:AB3,AI3:AV3)-AC3</f>
        <v>21.091332000000001</v>
      </c>
      <c r="AE3">
        <f>'IDT-1'!D3</f>
        <v>0</v>
      </c>
      <c r="AF3" s="25"/>
      <c r="AG3">
        <f>SUM(AD3:AF3)</f>
        <v>21.091332000000001</v>
      </c>
      <c r="AI3" s="35">
        <f>PXIL!L3</f>
        <v>0</v>
      </c>
      <c r="AJ3" s="35">
        <f>PXIL!R3</f>
        <v>0</v>
      </c>
      <c r="AK3" s="35">
        <f>RTM_IEX!L3</f>
        <v>8.68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5.84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6.75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0.17698799999999998</v>
      </c>
      <c r="AD4">
        <f t="shared" ref="AD4:AD67" si="1">SUM(B4:AB4,AI4:AV4)-AC4</f>
        <v>20.893011999999999</v>
      </c>
      <c r="AE4">
        <f>'IDT-1'!D4</f>
        <v>0</v>
      </c>
      <c r="AF4" s="25"/>
      <c r="AG4">
        <f t="shared" ref="AG4:AG67" si="2">SUM(AD4:AF4)</f>
        <v>20.893011999999999</v>
      </c>
      <c r="AI4" s="35">
        <f>PXIL!L4</f>
        <v>0</v>
      </c>
      <c r="AJ4" s="35">
        <f>PXIL!R4</f>
        <v>0</v>
      </c>
      <c r="AK4" s="35">
        <f>RTM_IEX!L4</f>
        <v>8.48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5.84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6.75</v>
      </c>
      <c r="AB5" s="76">
        <f>-STOA!R5</f>
        <v>0</v>
      </c>
      <c r="AC5">
        <f t="shared" si="0"/>
        <v>0.17539199999999999</v>
      </c>
      <c r="AD5">
        <f t="shared" si="1"/>
        <v>20.704608</v>
      </c>
      <c r="AE5">
        <f>'IDT-1'!D5</f>
        <v>0</v>
      </c>
      <c r="AF5" s="25"/>
      <c r="AG5">
        <f t="shared" si="2"/>
        <v>20.704608</v>
      </c>
      <c r="AI5" s="35">
        <f>PXIL!L5</f>
        <v>0</v>
      </c>
      <c r="AJ5" s="35">
        <f>PXIL!R5</f>
        <v>0</v>
      </c>
      <c r="AK5" s="35">
        <f>RTM_IEX!L5</f>
        <v>8.2899999999999991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5.84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6.75</v>
      </c>
      <c r="AB6" s="76">
        <f>-STOA!R6</f>
        <v>0</v>
      </c>
      <c r="AC6">
        <f t="shared" si="0"/>
        <v>0.17539199999999999</v>
      </c>
      <c r="AD6">
        <f t="shared" si="1"/>
        <v>20.704608</v>
      </c>
      <c r="AE6">
        <f>'IDT-1'!D6</f>
        <v>0</v>
      </c>
      <c r="AF6" s="25"/>
      <c r="AG6">
        <f t="shared" si="2"/>
        <v>20.704608</v>
      </c>
      <c r="AI6" s="35">
        <f>PXIL!L6</f>
        <v>0</v>
      </c>
      <c r="AJ6" s="35">
        <f>PXIL!R6</f>
        <v>0</v>
      </c>
      <c r="AK6" s="35">
        <f>RTM_IEX!L6</f>
        <v>8.2899999999999991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6.75</v>
      </c>
      <c r="AB7" s="76">
        <f>-STOA!R7</f>
        <v>0</v>
      </c>
      <c r="AC7">
        <f t="shared" si="0"/>
        <v>0.17539199999999999</v>
      </c>
      <c r="AD7">
        <f t="shared" si="1"/>
        <v>20.704608</v>
      </c>
      <c r="AE7">
        <f>'IDT-1'!D7</f>
        <v>0</v>
      </c>
      <c r="AF7" s="25"/>
      <c r="AG7">
        <f t="shared" si="2"/>
        <v>20.704608</v>
      </c>
      <c r="AI7" s="35">
        <f>PXIL!L7</f>
        <v>0</v>
      </c>
      <c r="AJ7" s="35">
        <f>PXIL!R7</f>
        <v>0</v>
      </c>
      <c r="AK7" s="35">
        <f>RTM_IEX!L7</f>
        <v>8.2899999999999991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6.75</v>
      </c>
      <c r="AB8" s="76">
        <f>-STOA!R8</f>
        <v>0</v>
      </c>
      <c r="AC8">
        <f t="shared" si="0"/>
        <v>0.17455199999999998</v>
      </c>
      <c r="AD8">
        <f t="shared" si="1"/>
        <v>20.605448000000003</v>
      </c>
      <c r="AE8">
        <f>'IDT-1'!D8</f>
        <v>0</v>
      </c>
      <c r="AF8" s="25"/>
      <c r="AG8">
        <f t="shared" si="2"/>
        <v>20.605448000000003</v>
      </c>
      <c r="AI8" s="35">
        <f>PXIL!L8</f>
        <v>0</v>
      </c>
      <c r="AJ8" s="35">
        <f>PXIL!R8</f>
        <v>0</v>
      </c>
      <c r="AK8" s="35">
        <f>RTM_IEX!L8</f>
        <v>8.19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6.75</v>
      </c>
      <c r="AB9" s="76">
        <f>-STOA!R9</f>
        <v>0</v>
      </c>
      <c r="AC9">
        <f t="shared" si="0"/>
        <v>0.17455199999999998</v>
      </c>
      <c r="AD9">
        <f t="shared" si="1"/>
        <v>20.605448000000003</v>
      </c>
      <c r="AE9">
        <f>'IDT-1'!D9</f>
        <v>0</v>
      </c>
      <c r="AF9" s="25"/>
      <c r="AG9">
        <f t="shared" si="2"/>
        <v>20.605448000000003</v>
      </c>
      <c r="AI9" s="35">
        <f>PXIL!L9</f>
        <v>0</v>
      </c>
      <c r="AJ9" s="35">
        <f>PXIL!R9</f>
        <v>0</v>
      </c>
      <c r="AK9" s="35">
        <f>RTM_IEX!L9</f>
        <v>8.19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6.75</v>
      </c>
      <c r="AB10" s="76">
        <f>-STOA!R10</f>
        <v>0</v>
      </c>
      <c r="AC10">
        <f t="shared" si="0"/>
        <v>0.17455199999999998</v>
      </c>
      <c r="AD10">
        <f t="shared" si="1"/>
        <v>20.605448000000003</v>
      </c>
      <c r="AE10">
        <f>'IDT-1'!D10</f>
        <v>0</v>
      </c>
      <c r="AF10" s="25"/>
      <c r="AG10">
        <f t="shared" si="2"/>
        <v>20.605448000000003</v>
      </c>
      <c r="AI10" s="35">
        <f>PXIL!L10</f>
        <v>0</v>
      </c>
      <c r="AJ10" s="35">
        <f>PXIL!R10</f>
        <v>0</v>
      </c>
      <c r="AK10" s="35">
        <f>RTM_IEX!L10</f>
        <v>8.19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6.75</v>
      </c>
      <c r="AB11" s="76">
        <f>-STOA!R11</f>
        <v>0</v>
      </c>
      <c r="AC11">
        <f t="shared" si="0"/>
        <v>0.17455199999999998</v>
      </c>
      <c r="AD11">
        <f t="shared" si="1"/>
        <v>20.605448000000003</v>
      </c>
      <c r="AE11">
        <f>'IDT-1'!D11</f>
        <v>0</v>
      </c>
      <c r="AF11" s="25"/>
      <c r="AG11">
        <f t="shared" si="2"/>
        <v>20.605448000000003</v>
      </c>
      <c r="AI11" s="35">
        <f>PXIL!L11</f>
        <v>0</v>
      </c>
      <c r="AJ11" s="35">
        <f>PXIL!R11</f>
        <v>0</v>
      </c>
      <c r="AK11" s="35">
        <f>RTM_IEX!L11</f>
        <v>8.19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6.75</v>
      </c>
      <c r="AB12" s="76">
        <f>-STOA!R12</f>
        <v>0</v>
      </c>
      <c r="AC12">
        <f t="shared" si="0"/>
        <v>0.17379599999999998</v>
      </c>
      <c r="AD12">
        <f t="shared" si="1"/>
        <v>20.516203999999998</v>
      </c>
      <c r="AE12">
        <f>'IDT-1'!D12</f>
        <v>0</v>
      </c>
      <c r="AF12" s="25"/>
      <c r="AG12">
        <f t="shared" si="2"/>
        <v>20.516203999999998</v>
      </c>
      <c r="AI12" s="35">
        <f>PXIL!L12</f>
        <v>0</v>
      </c>
      <c r="AJ12" s="35">
        <f>PXIL!R12</f>
        <v>0</v>
      </c>
      <c r="AK12" s="35">
        <f>RTM_IEX!L12</f>
        <v>8.1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6.75</v>
      </c>
      <c r="AB13" s="76">
        <f>-STOA!R13</f>
        <v>0</v>
      </c>
      <c r="AC13">
        <f t="shared" si="0"/>
        <v>0.172956</v>
      </c>
      <c r="AD13">
        <f t="shared" si="1"/>
        <v>20.417044000000001</v>
      </c>
      <c r="AE13">
        <f>'IDT-1'!D13</f>
        <v>0</v>
      </c>
      <c r="AF13" s="25"/>
      <c r="AG13">
        <f t="shared" si="2"/>
        <v>20.417044000000001</v>
      </c>
      <c r="AI13" s="35">
        <f>PXIL!L13</f>
        <v>0</v>
      </c>
      <c r="AJ13" s="35">
        <f>PXIL!R13</f>
        <v>0</v>
      </c>
      <c r="AK13" s="35">
        <f>RTM_IEX!L13</f>
        <v>8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6.75</v>
      </c>
      <c r="AB14" s="76">
        <f>-STOA!R14</f>
        <v>0</v>
      </c>
      <c r="AC14">
        <f t="shared" si="0"/>
        <v>0.172956</v>
      </c>
      <c r="AD14">
        <f t="shared" si="1"/>
        <v>20.417044000000001</v>
      </c>
      <c r="AE14">
        <f>'IDT-1'!D14</f>
        <v>0</v>
      </c>
      <c r="AF14" s="25"/>
      <c r="AG14">
        <f t="shared" si="2"/>
        <v>20.417044000000001</v>
      </c>
      <c r="AI14" s="35">
        <f>PXIL!L14</f>
        <v>0</v>
      </c>
      <c r="AJ14" s="35">
        <f>PXIL!R14</f>
        <v>0</v>
      </c>
      <c r="AK14" s="35">
        <f>RTM_IEX!L14</f>
        <v>8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6.75</v>
      </c>
      <c r="AB15" s="76">
        <f>-STOA!R15</f>
        <v>0</v>
      </c>
      <c r="AC15">
        <f t="shared" si="0"/>
        <v>0.172956</v>
      </c>
      <c r="AD15">
        <f t="shared" si="1"/>
        <v>20.417044000000001</v>
      </c>
      <c r="AE15">
        <f>'IDT-1'!D15</f>
        <v>0</v>
      </c>
      <c r="AF15" s="25"/>
      <c r="AG15">
        <f t="shared" si="2"/>
        <v>20.417044000000001</v>
      </c>
      <c r="AI15" s="35">
        <f>PXIL!L15</f>
        <v>0</v>
      </c>
      <c r="AJ15" s="35">
        <f>PXIL!R15</f>
        <v>0</v>
      </c>
      <c r="AK15" s="35">
        <f>RTM_IEX!L15</f>
        <v>8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6.75</v>
      </c>
      <c r="AB16" s="76">
        <f>-STOA!R16</f>
        <v>0</v>
      </c>
      <c r="AC16">
        <f t="shared" si="0"/>
        <v>0.172956</v>
      </c>
      <c r="AD16">
        <f t="shared" si="1"/>
        <v>20.417044000000001</v>
      </c>
      <c r="AE16">
        <f>'IDT-1'!D16</f>
        <v>0</v>
      </c>
      <c r="AF16" s="25"/>
      <c r="AG16">
        <f t="shared" si="2"/>
        <v>20.417044000000001</v>
      </c>
      <c r="AI16" s="35">
        <f>PXIL!L16</f>
        <v>0</v>
      </c>
      <c r="AJ16" s="35">
        <f>PXIL!R16</f>
        <v>0</v>
      </c>
      <c r="AK16" s="35">
        <f>RTM_IEX!L16</f>
        <v>8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6.75</v>
      </c>
      <c r="AB17" s="76">
        <f>-STOA!R17</f>
        <v>0</v>
      </c>
      <c r="AC17">
        <f t="shared" si="0"/>
        <v>0.172956</v>
      </c>
      <c r="AD17">
        <f t="shared" si="1"/>
        <v>20.417044000000001</v>
      </c>
      <c r="AE17">
        <f>'IDT-1'!D17</f>
        <v>0</v>
      </c>
      <c r="AF17" s="25"/>
      <c r="AG17">
        <f t="shared" si="2"/>
        <v>20.417044000000001</v>
      </c>
      <c r="AI17" s="35">
        <f>PXIL!L17</f>
        <v>0</v>
      </c>
      <c r="AJ17" s="35">
        <f>PXIL!R17</f>
        <v>0</v>
      </c>
      <c r="AK17" s="35">
        <f>RTM_IEX!L17</f>
        <v>8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6.75</v>
      </c>
      <c r="AB18" s="76">
        <f>-STOA!R18</f>
        <v>0</v>
      </c>
      <c r="AC18">
        <f t="shared" si="0"/>
        <v>0.172956</v>
      </c>
      <c r="AD18">
        <f t="shared" si="1"/>
        <v>20.417044000000001</v>
      </c>
      <c r="AE18">
        <f>'IDT-1'!D18</f>
        <v>0</v>
      </c>
      <c r="AF18" s="25"/>
      <c r="AG18">
        <f t="shared" si="2"/>
        <v>20.417044000000001</v>
      </c>
      <c r="AI18" s="35">
        <f>PXIL!L18</f>
        <v>0</v>
      </c>
      <c r="AJ18" s="35">
        <f>PXIL!R18</f>
        <v>0</v>
      </c>
      <c r="AK18" s="35">
        <f>RTM_IEX!L18</f>
        <v>8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6.75</v>
      </c>
      <c r="AB19" s="76">
        <f>-STOA!R19</f>
        <v>0</v>
      </c>
      <c r="AC19">
        <f t="shared" si="0"/>
        <v>0.17379599999999998</v>
      </c>
      <c r="AD19">
        <f t="shared" si="1"/>
        <v>20.516203999999998</v>
      </c>
      <c r="AE19">
        <f>'IDT-1'!D19</f>
        <v>0</v>
      </c>
      <c r="AF19" s="25"/>
      <c r="AG19">
        <f t="shared" si="2"/>
        <v>20.516203999999998</v>
      </c>
      <c r="AI19" s="35">
        <f>PXIL!L19</f>
        <v>0</v>
      </c>
      <c r="AJ19" s="35">
        <f>PXIL!R19</f>
        <v>0</v>
      </c>
      <c r="AK19" s="35">
        <f>RTM_IEX!L19</f>
        <v>8.1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6.75</v>
      </c>
      <c r="AB20" s="76">
        <f>-STOA!R20</f>
        <v>0</v>
      </c>
      <c r="AC20">
        <f t="shared" si="0"/>
        <v>0.17782799999999999</v>
      </c>
      <c r="AD20">
        <f t="shared" si="1"/>
        <v>20.992172</v>
      </c>
      <c r="AE20">
        <f>'IDT-1'!D20</f>
        <v>0</v>
      </c>
      <c r="AF20" s="25"/>
      <c r="AG20">
        <f t="shared" si="2"/>
        <v>20.992172</v>
      </c>
      <c r="AI20" s="35">
        <f>PXIL!L20</f>
        <v>0</v>
      </c>
      <c r="AJ20" s="35">
        <f>PXIL!R20</f>
        <v>0</v>
      </c>
      <c r="AK20" s="35">
        <f>RTM_IEX!L20</f>
        <v>8.58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6.75</v>
      </c>
      <c r="AB21" s="76">
        <f>-STOA!R21</f>
        <v>0</v>
      </c>
      <c r="AC21">
        <f t="shared" si="0"/>
        <v>0.18513599999999997</v>
      </c>
      <c r="AD21">
        <f t="shared" si="1"/>
        <v>21.854863999999999</v>
      </c>
      <c r="AE21">
        <f>'IDT-1'!D21</f>
        <v>0</v>
      </c>
      <c r="AF21" s="25"/>
      <c r="AG21">
        <f t="shared" si="2"/>
        <v>21.854863999999999</v>
      </c>
      <c r="AI21" s="35">
        <f>PXIL!L21</f>
        <v>0</v>
      </c>
      <c r="AJ21" s="35">
        <f>PXIL!R21</f>
        <v>0</v>
      </c>
      <c r="AK21" s="35">
        <f>RTM_IEX!L21</f>
        <v>9.4499999999999993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6.75</v>
      </c>
      <c r="AB22" s="76">
        <f>-STOA!R22</f>
        <v>0</v>
      </c>
      <c r="AC22">
        <f t="shared" si="0"/>
        <v>0.18513599999999997</v>
      </c>
      <c r="AD22">
        <f t="shared" si="1"/>
        <v>21.854863999999999</v>
      </c>
      <c r="AE22">
        <f>'IDT-1'!D22</f>
        <v>0</v>
      </c>
      <c r="AF22" s="25"/>
      <c r="AG22">
        <f t="shared" si="2"/>
        <v>21.854863999999999</v>
      </c>
      <c r="AI22" s="35">
        <f>PXIL!L22</f>
        <v>0</v>
      </c>
      <c r="AJ22" s="35">
        <f>PXIL!R22</f>
        <v>0</v>
      </c>
      <c r="AK22" s="35">
        <f>RTM_IEX!L22</f>
        <v>9.4499999999999993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6.75</v>
      </c>
      <c r="AB23" s="76">
        <f>-STOA!R23</f>
        <v>0</v>
      </c>
      <c r="AC23">
        <f t="shared" si="0"/>
        <v>0.191604</v>
      </c>
      <c r="AD23">
        <f t="shared" si="1"/>
        <v>22.618396000000001</v>
      </c>
      <c r="AE23">
        <f>'IDT-1'!D23</f>
        <v>0</v>
      </c>
      <c r="AF23" s="25"/>
      <c r="AG23">
        <f t="shared" si="2"/>
        <v>22.618396000000001</v>
      </c>
      <c r="AI23" s="35">
        <f>PXIL!L23</f>
        <v>0</v>
      </c>
      <c r="AJ23" s="35">
        <f>PXIL!R23</f>
        <v>0</v>
      </c>
      <c r="AK23" s="35">
        <f>RTM_IEX!L23</f>
        <v>10.220000000000001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6.75</v>
      </c>
      <c r="AB24" s="76">
        <f>-STOA!R24</f>
        <v>0</v>
      </c>
      <c r="AC24">
        <f t="shared" si="0"/>
        <v>0.19891199999999998</v>
      </c>
      <c r="AD24">
        <f t="shared" si="1"/>
        <v>23.481088</v>
      </c>
      <c r="AE24">
        <f>'IDT-1'!D24</f>
        <v>0</v>
      </c>
      <c r="AF24" s="25"/>
      <c r="AG24">
        <f t="shared" si="2"/>
        <v>23.481088</v>
      </c>
      <c r="AI24" s="35">
        <f>PXIL!L24</f>
        <v>0</v>
      </c>
      <c r="AJ24" s="35">
        <f>PXIL!R24</f>
        <v>0</v>
      </c>
      <c r="AK24" s="35">
        <f>RTM_IEX!L24</f>
        <v>11.09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6.75</v>
      </c>
      <c r="AB25" s="76">
        <f>-STOA!R25</f>
        <v>0</v>
      </c>
      <c r="AC25">
        <f t="shared" si="0"/>
        <v>0.20697599999999999</v>
      </c>
      <c r="AD25">
        <f t="shared" si="1"/>
        <v>24.433024</v>
      </c>
      <c r="AE25">
        <f>'IDT-1'!D25</f>
        <v>0</v>
      </c>
      <c r="AF25" s="25"/>
      <c r="AG25">
        <f t="shared" si="2"/>
        <v>24.433024</v>
      </c>
      <c r="AI25" s="35">
        <f>PXIL!L25</f>
        <v>0</v>
      </c>
      <c r="AJ25" s="35">
        <f>PXIL!R25</f>
        <v>0</v>
      </c>
      <c r="AK25" s="35">
        <f>RTM_IEX!L25</f>
        <v>12.05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6.75</v>
      </c>
      <c r="AB26" s="76">
        <f>-STOA!R26</f>
        <v>0</v>
      </c>
      <c r="AC26">
        <f t="shared" si="0"/>
        <v>0.217476</v>
      </c>
      <c r="AD26">
        <f t="shared" si="1"/>
        <v>25.672523999999999</v>
      </c>
      <c r="AE26">
        <f>'IDT-1'!D26</f>
        <v>0</v>
      </c>
      <c r="AF26" s="25"/>
      <c r="AG26">
        <f t="shared" si="2"/>
        <v>25.672523999999999</v>
      </c>
      <c r="AI26" s="35">
        <f>PXIL!L26</f>
        <v>0</v>
      </c>
      <c r="AJ26" s="35">
        <f>PXIL!R26</f>
        <v>0</v>
      </c>
      <c r="AK26" s="35">
        <f>RTM_IEX!L26</f>
        <v>13.3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6.75</v>
      </c>
      <c r="AB27" s="76">
        <f>-STOA!R27</f>
        <v>0</v>
      </c>
      <c r="AC27">
        <f t="shared" si="0"/>
        <v>0.22159199999999996</v>
      </c>
      <c r="AD27">
        <f t="shared" si="1"/>
        <v>26.158407999999998</v>
      </c>
      <c r="AE27">
        <f>'IDT-1'!D27</f>
        <v>0</v>
      </c>
      <c r="AF27" s="25"/>
      <c r="AG27">
        <f t="shared" si="2"/>
        <v>26.158407999999998</v>
      </c>
      <c r="AI27" s="35">
        <f>PXIL!L27</f>
        <v>0</v>
      </c>
      <c r="AJ27" s="35">
        <f>PXIL!R27</f>
        <v>0</v>
      </c>
      <c r="AK27" s="35">
        <f>RTM_IEX!L27</f>
        <v>13.79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6.75</v>
      </c>
      <c r="AB28" s="76">
        <f>-STOA!R28</f>
        <v>0</v>
      </c>
      <c r="AC28">
        <f t="shared" si="0"/>
        <v>0.20537999999999998</v>
      </c>
      <c r="AD28">
        <f t="shared" si="1"/>
        <v>24.244619999999998</v>
      </c>
      <c r="AE28">
        <f>'IDT-1'!D28</f>
        <v>0</v>
      </c>
      <c r="AF28" s="25"/>
      <c r="AG28">
        <f t="shared" si="2"/>
        <v>24.244619999999998</v>
      </c>
      <c r="AI28" s="35">
        <f>PXIL!L28</f>
        <v>0</v>
      </c>
      <c r="AJ28" s="35">
        <f>PXIL!R28</f>
        <v>0</v>
      </c>
      <c r="AK28" s="35">
        <f>RTM_IEX!L28</f>
        <v>11.86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6.75</v>
      </c>
      <c r="AB29" s="76">
        <f>-STOA!R29</f>
        <v>0</v>
      </c>
      <c r="AC29">
        <f t="shared" si="0"/>
        <v>0.21260399999999999</v>
      </c>
      <c r="AD29">
        <f t="shared" si="1"/>
        <v>25.097396000000003</v>
      </c>
      <c r="AE29">
        <f>'IDT-1'!D29</f>
        <v>0</v>
      </c>
      <c r="AF29" s="25"/>
      <c r="AG29">
        <f t="shared" si="2"/>
        <v>25.097396000000003</v>
      </c>
      <c r="AI29" s="35">
        <f>PXIL!L29</f>
        <v>0</v>
      </c>
      <c r="AJ29" s="35">
        <f>PXIL!R29</f>
        <v>0</v>
      </c>
      <c r="AK29" s="35">
        <f>RTM_IEX!L29</f>
        <v>12.72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3.8229062276306367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6.75</v>
      </c>
      <c r="AB30" s="76">
        <f>-STOA!R30</f>
        <v>0</v>
      </c>
      <c r="AC30">
        <f t="shared" si="0"/>
        <v>0.25446041231209737</v>
      </c>
      <c r="AD30">
        <f t="shared" si="1"/>
        <v>30.038445815318539</v>
      </c>
      <c r="AE30">
        <f>'IDT-1'!D30</f>
        <v>0</v>
      </c>
      <c r="AF30" s="25"/>
      <c r="AG30">
        <f t="shared" si="2"/>
        <v>30.038445815318539</v>
      </c>
      <c r="AI30" s="35">
        <f>PXIL!L30</f>
        <v>0</v>
      </c>
      <c r="AJ30" s="35">
        <f>PXIL!R30</f>
        <v>0</v>
      </c>
      <c r="AK30" s="35">
        <f>RTM_IEX!L30</f>
        <v>13.88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3.8229062276306367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5.84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6.75</v>
      </c>
      <c r="AB31" s="76">
        <f>-STOA!R31</f>
        <v>0</v>
      </c>
      <c r="AC31">
        <f t="shared" si="0"/>
        <v>0.25446041231209737</v>
      </c>
      <c r="AD31">
        <f t="shared" si="1"/>
        <v>30.038445815318539</v>
      </c>
      <c r="AE31">
        <f>'IDT-1'!D31</f>
        <v>0</v>
      </c>
      <c r="AF31" s="25"/>
      <c r="AG31">
        <f t="shared" si="2"/>
        <v>30.038445815318539</v>
      </c>
      <c r="AI31" s="35">
        <f>PXIL!L31</f>
        <v>0</v>
      </c>
      <c r="AJ31" s="35">
        <f>PXIL!R31</f>
        <v>0</v>
      </c>
      <c r="AK31" s="35">
        <f>RTM_IEX!L31</f>
        <v>13.88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3.8229062276306367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5.84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7.11</v>
      </c>
      <c r="AB32" s="76">
        <f>-STOA!R32</f>
        <v>0</v>
      </c>
      <c r="AC32">
        <f t="shared" si="0"/>
        <v>0.26076041231209729</v>
      </c>
      <c r="AD32">
        <f t="shared" si="1"/>
        <v>30.782145815318536</v>
      </c>
      <c r="AE32">
        <f>'IDT-1'!D32</f>
        <v>0</v>
      </c>
      <c r="AF32" s="25"/>
      <c r="AG32">
        <f t="shared" si="2"/>
        <v>30.782145815318536</v>
      </c>
      <c r="AI32" s="35">
        <f>PXIL!L32</f>
        <v>0</v>
      </c>
      <c r="AJ32" s="35">
        <f>PXIL!R32</f>
        <v>0</v>
      </c>
      <c r="AK32" s="35">
        <f>RTM_IEX!L32</f>
        <v>14.27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3.8229062276306367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5.84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7.76</v>
      </c>
      <c r="AB33" s="76">
        <f>-STOA!R33</f>
        <v>0</v>
      </c>
      <c r="AC33">
        <f t="shared" si="0"/>
        <v>0.26697641231209729</v>
      </c>
      <c r="AD33">
        <f t="shared" si="1"/>
        <v>31.515929815318536</v>
      </c>
      <c r="AE33">
        <f>'IDT-1'!D33</f>
        <v>0</v>
      </c>
      <c r="AF33" s="25"/>
      <c r="AG33">
        <f t="shared" si="2"/>
        <v>31.515929815318536</v>
      </c>
      <c r="AI33" s="35">
        <f>PXIL!L33</f>
        <v>0</v>
      </c>
      <c r="AJ33" s="35">
        <f>PXIL!R33</f>
        <v>0</v>
      </c>
      <c r="AK33" s="35">
        <f>RTM_IEX!L33</f>
        <v>14.36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3.8229062276306367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5.84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9.15</v>
      </c>
      <c r="AB34" s="76">
        <f>-STOA!R34</f>
        <v>0</v>
      </c>
      <c r="AC34">
        <f t="shared" si="0"/>
        <v>0.26974841231209734</v>
      </c>
      <c r="AD34">
        <f t="shared" si="1"/>
        <v>31.843157815318534</v>
      </c>
      <c r="AE34">
        <f>'IDT-1'!D34</f>
        <v>0</v>
      </c>
      <c r="AF34" s="25"/>
      <c r="AG34">
        <f t="shared" si="2"/>
        <v>31.843157815318534</v>
      </c>
      <c r="AI34" s="35">
        <f>PXIL!L34</f>
        <v>0</v>
      </c>
      <c r="AJ34" s="35">
        <f>PXIL!R34</f>
        <v>0</v>
      </c>
      <c r="AK34" s="35">
        <f>RTM_IEX!L34</f>
        <v>13.3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3.8229062276306367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5.84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9.9499999999999993</v>
      </c>
      <c r="AB35" s="76">
        <f>-STOA!R35</f>
        <v>0</v>
      </c>
      <c r="AC35">
        <f t="shared" si="0"/>
        <v>0.24488441231209732</v>
      </c>
      <c r="AD35">
        <f t="shared" si="1"/>
        <v>28.908021815318538</v>
      </c>
      <c r="AE35">
        <f>'IDT-1'!D35</f>
        <v>0</v>
      </c>
      <c r="AF35" s="25"/>
      <c r="AG35">
        <f t="shared" si="2"/>
        <v>28.908021815318538</v>
      </c>
      <c r="AI35" s="35">
        <f>PXIL!L35</f>
        <v>0</v>
      </c>
      <c r="AJ35" s="35">
        <f>PXIL!R35</f>
        <v>0</v>
      </c>
      <c r="AK35" s="35">
        <f>RTM_IEX!L35</f>
        <v>9.5399999999999991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3.8229062276306367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5.84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10.08</v>
      </c>
      <c r="AB36" s="76">
        <f>-STOA!R36</f>
        <v>0</v>
      </c>
      <c r="AC36">
        <f t="shared" si="0"/>
        <v>0.2524444123120973</v>
      </c>
      <c r="AD36">
        <f t="shared" si="1"/>
        <v>29.800461815318538</v>
      </c>
      <c r="AE36">
        <f>'IDT-1'!D36</f>
        <v>0</v>
      </c>
      <c r="AF36" s="25"/>
      <c r="AG36">
        <f t="shared" si="2"/>
        <v>29.800461815318538</v>
      </c>
      <c r="AI36" s="35">
        <f>PXIL!L36</f>
        <v>0</v>
      </c>
      <c r="AJ36" s="35">
        <f>PXIL!R36</f>
        <v>0</v>
      </c>
      <c r="AK36" s="35">
        <f>RTM_IEX!L36</f>
        <v>10.31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3.8229062276306367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5.84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10.15</v>
      </c>
      <c r="AB37" s="76">
        <f>-STOA!R37</f>
        <v>0</v>
      </c>
      <c r="AC37">
        <f t="shared" si="0"/>
        <v>0.25714841231209729</v>
      </c>
      <c r="AD37">
        <f t="shared" si="1"/>
        <v>30.355757815318537</v>
      </c>
      <c r="AE37">
        <f>'IDT-1'!D37</f>
        <v>0</v>
      </c>
      <c r="AF37" s="25"/>
      <c r="AG37">
        <f t="shared" si="2"/>
        <v>30.355757815318537</v>
      </c>
      <c r="AI37" s="35">
        <f>PXIL!L37</f>
        <v>0</v>
      </c>
      <c r="AJ37" s="35">
        <f>PXIL!R37</f>
        <v>0</v>
      </c>
      <c r="AK37" s="35">
        <f>RTM_IEX!L37</f>
        <v>10.8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3.8229062276306367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5.84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11</v>
      </c>
      <c r="AB38" s="76">
        <f>-STOA!R38</f>
        <v>0</v>
      </c>
      <c r="AC38">
        <f t="shared" si="0"/>
        <v>0.26101241231209732</v>
      </c>
      <c r="AD38">
        <f t="shared" si="1"/>
        <v>30.811893815318538</v>
      </c>
      <c r="AE38">
        <f>'IDT-1'!D38</f>
        <v>0</v>
      </c>
      <c r="AF38" s="25"/>
      <c r="AG38">
        <f t="shared" si="2"/>
        <v>30.811893815318538</v>
      </c>
      <c r="AI38" s="35">
        <f>PXIL!L38</f>
        <v>0</v>
      </c>
      <c r="AJ38" s="35">
        <f>PXIL!R38</f>
        <v>0</v>
      </c>
      <c r="AK38" s="35">
        <f>RTM_IEX!L38</f>
        <v>10.41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3.7813528990694341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5.84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11.9</v>
      </c>
      <c r="AB39" s="76">
        <f>-STOA!R39</f>
        <v>0</v>
      </c>
      <c r="AC39">
        <f t="shared" si="0"/>
        <v>0.2633513643521832</v>
      </c>
      <c r="AD39">
        <f t="shared" si="1"/>
        <v>31.08800153471725</v>
      </c>
      <c r="AE39">
        <f>'IDT-1'!D39</f>
        <v>0</v>
      </c>
      <c r="AF39" s="25"/>
      <c r="AG39">
        <f t="shared" si="2"/>
        <v>31.08800153471725</v>
      </c>
      <c r="AI39" s="35">
        <f>PXIL!L39</f>
        <v>0</v>
      </c>
      <c r="AJ39" s="35">
        <f>PXIL!R39</f>
        <v>0</v>
      </c>
      <c r="AK39" s="35">
        <f>RTM_IEX!L39</f>
        <v>9.83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3.7813528990694341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5.84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12.65</v>
      </c>
      <c r="AB40" s="76">
        <f>-STOA!R40</f>
        <v>0</v>
      </c>
      <c r="AC40">
        <f t="shared" si="0"/>
        <v>0.2664593643521832</v>
      </c>
      <c r="AD40">
        <f t="shared" si="1"/>
        <v>31.45489353471725</v>
      </c>
      <c r="AE40">
        <f>'IDT-1'!D40</f>
        <v>0</v>
      </c>
      <c r="AF40" s="25"/>
      <c r="AG40">
        <f t="shared" si="2"/>
        <v>31.45489353471725</v>
      </c>
      <c r="AI40" s="35">
        <f>PXIL!L40</f>
        <v>0</v>
      </c>
      <c r="AJ40" s="35">
        <f>PXIL!R40</f>
        <v>0</v>
      </c>
      <c r="AK40" s="35">
        <f>RTM_IEX!L40</f>
        <v>9.4499999999999993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5.84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11.559999999999999</v>
      </c>
      <c r="AB41" s="76">
        <f>-STOA!R41</f>
        <v>0</v>
      </c>
      <c r="AC41">
        <f t="shared" si="0"/>
        <v>0.24091199999999996</v>
      </c>
      <c r="AD41">
        <f t="shared" si="1"/>
        <v>28.439087999999998</v>
      </c>
      <c r="AE41">
        <f>'IDT-1'!D41</f>
        <v>0</v>
      </c>
      <c r="AF41" s="25"/>
      <c r="AG41">
        <f t="shared" si="2"/>
        <v>28.439087999999998</v>
      </c>
      <c r="AI41" s="35">
        <f>PXIL!L41</f>
        <v>0</v>
      </c>
      <c r="AJ41" s="35">
        <f>PXIL!R41</f>
        <v>0</v>
      </c>
      <c r="AK41" s="35">
        <f>RTM_IEX!L41</f>
        <v>11.28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5.84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11.86</v>
      </c>
      <c r="AB42" s="76">
        <f>-STOA!R42</f>
        <v>0</v>
      </c>
      <c r="AC42">
        <f t="shared" si="0"/>
        <v>0.25149599999999994</v>
      </c>
      <c r="AD42">
        <f t="shared" si="1"/>
        <v>29.688503999999998</v>
      </c>
      <c r="AE42">
        <f>'IDT-1'!D42</f>
        <v>0</v>
      </c>
      <c r="AF42" s="25"/>
      <c r="AG42">
        <f t="shared" si="2"/>
        <v>29.688503999999998</v>
      </c>
      <c r="AI42" s="35">
        <f>PXIL!L42</f>
        <v>0</v>
      </c>
      <c r="AJ42" s="35">
        <f>PXIL!R42</f>
        <v>0</v>
      </c>
      <c r="AK42" s="35">
        <f>RTM_IEX!L42</f>
        <v>12.24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5.84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10.940000000000001</v>
      </c>
      <c r="AB43" s="76">
        <f>-STOA!R43</f>
        <v>0</v>
      </c>
      <c r="AC43">
        <f t="shared" si="0"/>
        <v>0.25191600000000003</v>
      </c>
      <c r="AD43">
        <f t="shared" si="1"/>
        <v>29.738084000000001</v>
      </c>
      <c r="AE43">
        <f>'IDT-1'!D43</f>
        <v>0</v>
      </c>
      <c r="AF43" s="25"/>
      <c r="AG43">
        <f t="shared" si="2"/>
        <v>29.738084000000001</v>
      </c>
      <c r="AI43" s="35">
        <f>PXIL!L43</f>
        <v>0</v>
      </c>
      <c r="AJ43" s="35">
        <f>PXIL!R43</f>
        <v>0</v>
      </c>
      <c r="AK43" s="35">
        <f>RTM_IEX!L43</f>
        <v>13.21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5.84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10.52</v>
      </c>
      <c r="AB44" s="76">
        <f>-STOA!R44</f>
        <v>0</v>
      </c>
      <c r="AC44">
        <f t="shared" si="0"/>
        <v>0.25241999999999998</v>
      </c>
      <c r="AD44">
        <f t="shared" si="1"/>
        <v>29.797579999999996</v>
      </c>
      <c r="AE44">
        <f>'IDT-1'!D44</f>
        <v>0</v>
      </c>
      <c r="AF44" s="25"/>
      <c r="AG44">
        <f t="shared" si="2"/>
        <v>29.797579999999996</v>
      </c>
      <c r="AI44" s="35">
        <f>PXIL!L44</f>
        <v>0</v>
      </c>
      <c r="AJ44" s="35">
        <f>PXIL!R44</f>
        <v>0</v>
      </c>
      <c r="AK44" s="35">
        <f>RTM_IEX!L44</f>
        <v>13.69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5.84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11.26</v>
      </c>
      <c r="AB45" s="76">
        <f>-STOA!R45</f>
        <v>0</v>
      </c>
      <c r="AC45">
        <f t="shared" si="0"/>
        <v>0.254604</v>
      </c>
      <c r="AD45">
        <f t="shared" si="1"/>
        <v>30.055396000000002</v>
      </c>
      <c r="AE45">
        <f>'IDT-1'!D45</f>
        <v>0</v>
      </c>
      <c r="AF45" s="25"/>
      <c r="AG45">
        <f t="shared" si="2"/>
        <v>30.055396000000002</v>
      </c>
      <c r="AI45" s="35">
        <f>PXIL!L45</f>
        <v>0</v>
      </c>
      <c r="AJ45" s="35">
        <f>PXIL!R45</f>
        <v>0</v>
      </c>
      <c r="AK45" s="35">
        <f>RTM_IEX!L45</f>
        <v>13.21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5.84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10.42</v>
      </c>
      <c r="AB46" s="76">
        <f>-STOA!R46</f>
        <v>0</v>
      </c>
      <c r="AC46">
        <f t="shared" si="0"/>
        <v>0.25485599999999997</v>
      </c>
      <c r="AD46">
        <f t="shared" si="1"/>
        <v>30.085143999999996</v>
      </c>
      <c r="AE46">
        <f>'IDT-1'!D46</f>
        <v>0</v>
      </c>
      <c r="AF46" s="25"/>
      <c r="AG46">
        <f t="shared" si="2"/>
        <v>30.085143999999996</v>
      </c>
      <c r="AI46" s="35">
        <f>PXIL!L46</f>
        <v>0</v>
      </c>
      <c r="AJ46" s="35">
        <f>PXIL!R46</f>
        <v>0</v>
      </c>
      <c r="AK46" s="35">
        <f>RTM_IEX!L46</f>
        <v>14.08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5.84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11.54</v>
      </c>
      <c r="AB47" s="76">
        <f>-STOA!R47</f>
        <v>0</v>
      </c>
      <c r="AC47">
        <f t="shared" si="0"/>
        <v>0.25611599999999995</v>
      </c>
      <c r="AD47">
        <f t="shared" si="1"/>
        <v>30.233884</v>
      </c>
      <c r="AE47">
        <f>'IDT-1'!D47</f>
        <v>0</v>
      </c>
      <c r="AF47" s="25"/>
      <c r="AG47">
        <f t="shared" si="2"/>
        <v>30.233884</v>
      </c>
      <c r="AI47" s="35">
        <f>PXIL!L47</f>
        <v>0</v>
      </c>
      <c r="AJ47" s="35">
        <f>PXIL!R47</f>
        <v>0</v>
      </c>
      <c r="AK47" s="35">
        <f>RTM_IEX!L47</f>
        <v>13.11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5.84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13.57</v>
      </c>
      <c r="AB48" s="76">
        <f>-STOA!R48</f>
        <v>0</v>
      </c>
      <c r="AC48">
        <f t="shared" si="0"/>
        <v>0.254604</v>
      </c>
      <c r="AD48">
        <f t="shared" si="1"/>
        <v>30.055396000000002</v>
      </c>
      <c r="AE48">
        <f>'IDT-1'!D48</f>
        <v>0</v>
      </c>
      <c r="AF48" s="25"/>
      <c r="AG48">
        <f t="shared" si="2"/>
        <v>30.055396000000002</v>
      </c>
      <c r="AI48" s="35">
        <f>PXIL!L48</f>
        <v>0</v>
      </c>
      <c r="AJ48" s="35">
        <f>PXIL!R48</f>
        <v>0</v>
      </c>
      <c r="AK48" s="35">
        <f>RTM_IEX!L48</f>
        <v>10.9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5.84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12.75</v>
      </c>
      <c r="AB49" s="76">
        <f>-STOA!R49</f>
        <v>0</v>
      </c>
      <c r="AC49">
        <f t="shared" si="0"/>
        <v>0.24519599999999997</v>
      </c>
      <c r="AD49">
        <f t="shared" si="1"/>
        <v>28.944803999999998</v>
      </c>
      <c r="AE49">
        <f>'IDT-1'!D49</f>
        <v>0</v>
      </c>
      <c r="AF49" s="25"/>
      <c r="AG49">
        <f t="shared" si="2"/>
        <v>28.944803999999998</v>
      </c>
      <c r="AI49" s="35">
        <f>PXIL!L49</f>
        <v>0</v>
      </c>
      <c r="AJ49" s="35">
        <f>PXIL!R49</f>
        <v>0</v>
      </c>
      <c r="AK49" s="35">
        <f>RTM_IEX!L49</f>
        <v>10.6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5.84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12.3</v>
      </c>
      <c r="AB50" s="76">
        <f>-STOA!R50</f>
        <v>0</v>
      </c>
      <c r="AC50">
        <f t="shared" si="0"/>
        <v>0.24553199999999997</v>
      </c>
      <c r="AD50">
        <f t="shared" si="1"/>
        <v>28.984468</v>
      </c>
      <c r="AE50">
        <f>'IDT-1'!D50</f>
        <v>0</v>
      </c>
      <c r="AF50" s="25"/>
      <c r="AG50">
        <f t="shared" si="2"/>
        <v>28.984468</v>
      </c>
      <c r="AI50" s="35">
        <f>PXIL!L50</f>
        <v>0</v>
      </c>
      <c r="AJ50" s="35">
        <f>PXIL!R50</f>
        <v>0</v>
      </c>
      <c r="AK50" s="35">
        <f>RTM_IEX!L50</f>
        <v>11.09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5.84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12.49</v>
      </c>
      <c r="AB51" s="76">
        <f>-STOA!R51</f>
        <v>0</v>
      </c>
      <c r="AC51">
        <f t="shared" si="0"/>
        <v>0.23494799999999999</v>
      </c>
      <c r="AD51">
        <f t="shared" si="1"/>
        <v>27.735052</v>
      </c>
      <c r="AE51">
        <f>'IDT-1'!D51</f>
        <v>0</v>
      </c>
      <c r="AF51" s="25"/>
      <c r="AG51">
        <f t="shared" si="2"/>
        <v>27.735052</v>
      </c>
      <c r="AI51" s="35">
        <f>PXIL!L51</f>
        <v>0</v>
      </c>
      <c r="AJ51" s="35">
        <f>PXIL!R51</f>
        <v>0</v>
      </c>
      <c r="AK51" s="35">
        <f>RTM_IEX!L51</f>
        <v>9.64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5.84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13.559999999999999</v>
      </c>
      <c r="AB52" s="76">
        <f>-STOA!R52</f>
        <v>0</v>
      </c>
      <c r="AC52">
        <f t="shared" si="0"/>
        <v>0.23587199999999997</v>
      </c>
      <c r="AD52">
        <f t="shared" si="1"/>
        <v>27.844127999999998</v>
      </c>
      <c r="AE52">
        <f>'IDT-1'!D52</f>
        <v>0</v>
      </c>
      <c r="AF52" s="25"/>
      <c r="AG52">
        <f t="shared" si="2"/>
        <v>27.844127999999998</v>
      </c>
      <c r="AI52" s="35">
        <f>PXIL!L52</f>
        <v>0</v>
      </c>
      <c r="AJ52" s="35">
        <f>PXIL!R52</f>
        <v>0</v>
      </c>
      <c r="AK52" s="35">
        <f>RTM_IEX!L52</f>
        <v>8.68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5.8397718839107844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12.870000000000001</v>
      </c>
      <c r="AB53" s="76">
        <f>-STOA!R53</f>
        <v>0</v>
      </c>
      <c r="AC53">
        <f t="shared" si="0"/>
        <v>0.23570208382485058</v>
      </c>
      <c r="AD53">
        <f t="shared" si="1"/>
        <v>27.824069800085933</v>
      </c>
      <c r="AE53">
        <f>'IDT-1'!D53</f>
        <v>0</v>
      </c>
      <c r="AF53" s="25"/>
      <c r="AG53">
        <f t="shared" si="2"/>
        <v>27.824069800085933</v>
      </c>
      <c r="AI53" s="35">
        <f>PXIL!L53</f>
        <v>0</v>
      </c>
      <c r="AJ53" s="35">
        <f>PXIL!R53</f>
        <v>0</v>
      </c>
      <c r="AK53" s="35">
        <f>RTM_IEX!L53</f>
        <v>9.35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5.8397718839107844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12.66</v>
      </c>
      <c r="AB54" s="76">
        <f>-STOA!R54</f>
        <v>0</v>
      </c>
      <c r="AC54">
        <f t="shared" si="0"/>
        <v>0.2347780838248506</v>
      </c>
      <c r="AD54">
        <f t="shared" si="1"/>
        <v>27.714993800085935</v>
      </c>
      <c r="AE54">
        <f>'IDT-1'!D54</f>
        <v>0</v>
      </c>
      <c r="AF54" s="25"/>
      <c r="AG54">
        <f t="shared" si="2"/>
        <v>27.714993800085935</v>
      </c>
      <c r="AI54" s="35">
        <f>PXIL!L54</f>
        <v>0</v>
      </c>
      <c r="AJ54" s="35">
        <f>PXIL!R54</f>
        <v>0</v>
      </c>
      <c r="AK54" s="35">
        <f>RTM_IEX!L54</f>
        <v>9.4499999999999993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5.8397718839107844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12.629999999999999</v>
      </c>
      <c r="AB55" s="76">
        <f>-STOA!R55</f>
        <v>0</v>
      </c>
      <c r="AC55">
        <f t="shared" si="0"/>
        <v>0.22805808382485054</v>
      </c>
      <c r="AD55">
        <f t="shared" si="1"/>
        <v>26.921713800085932</v>
      </c>
      <c r="AE55">
        <f>'IDT-1'!D55</f>
        <v>0</v>
      </c>
      <c r="AF55" s="25"/>
      <c r="AG55">
        <f t="shared" si="2"/>
        <v>26.921713800085932</v>
      </c>
      <c r="AI55" s="35">
        <f>PXIL!L55</f>
        <v>0</v>
      </c>
      <c r="AJ55" s="35">
        <f>PXIL!R55</f>
        <v>0</v>
      </c>
      <c r="AK55" s="35">
        <f>RTM_IEX!L55</f>
        <v>8.68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5.8397718839107844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12.440000000000001</v>
      </c>
      <c r="AB56" s="76">
        <f>-STOA!R56</f>
        <v>0</v>
      </c>
      <c r="AC56">
        <f t="shared" si="0"/>
        <v>0.22646208382485061</v>
      </c>
      <c r="AD56">
        <f t="shared" si="1"/>
        <v>26.733309800085937</v>
      </c>
      <c r="AE56">
        <f>'IDT-1'!D56</f>
        <v>0</v>
      </c>
      <c r="AF56" s="25"/>
      <c r="AG56">
        <f t="shared" si="2"/>
        <v>26.733309800085937</v>
      </c>
      <c r="AI56" s="35">
        <f>PXIL!L56</f>
        <v>0</v>
      </c>
      <c r="AJ56" s="35">
        <f>PXIL!R56</f>
        <v>0</v>
      </c>
      <c r="AK56" s="35">
        <f>RTM_IEX!L56</f>
        <v>8.68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5.8397718839107844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13.32</v>
      </c>
      <c r="AB57" s="76">
        <f>-STOA!R57</f>
        <v>0</v>
      </c>
      <c r="AC57">
        <f t="shared" si="0"/>
        <v>0.22570608382485058</v>
      </c>
      <c r="AD57">
        <f t="shared" si="1"/>
        <v>26.644065800085937</v>
      </c>
      <c r="AE57">
        <f>'IDT-1'!D57</f>
        <v>0</v>
      </c>
      <c r="AF57" s="25"/>
      <c r="AG57">
        <f t="shared" si="2"/>
        <v>26.644065800085937</v>
      </c>
      <c r="AI57" s="35">
        <f>PXIL!L57</f>
        <v>0</v>
      </c>
      <c r="AJ57" s="35">
        <f>PXIL!R57</f>
        <v>0</v>
      </c>
      <c r="AK57" s="35">
        <f>RTM_IEX!L57</f>
        <v>7.71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5.8397718839107844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12.02</v>
      </c>
      <c r="AB58" s="76">
        <f>-STOA!R58</f>
        <v>0</v>
      </c>
      <c r="AC58">
        <f t="shared" si="0"/>
        <v>0.22293408382485058</v>
      </c>
      <c r="AD58">
        <f t="shared" si="1"/>
        <v>26.316837800085935</v>
      </c>
      <c r="AE58">
        <f>'IDT-1'!D58</f>
        <v>0</v>
      </c>
      <c r="AF58" s="25"/>
      <c r="AG58">
        <f t="shared" si="2"/>
        <v>26.316837800085935</v>
      </c>
      <c r="AI58" s="35">
        <f>PXIL!L58</f>
        <v>0</v>
      </c>
      <c r="AJ58" s="35">
        <f>PXIL!R58</f>
        <v>0</v>
      </c>
      <c r="AK58" s="35">
        <f>RTM_IEX!L58</f>
        <v>8.68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5.8397718839107844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9.61</v>
      </c>
      <c r="AB59" s="76">
        <f>-STOA!R59</f>
        <v>0</v>
      </c>
      <c r="AC59">
        <f t="shared" si="0"/>
        <v>0.21478608382485059</v>
      </c>
      <c r="AD59">
        <f t="shared" si="1"/>
        <v>25.354985800085931</v>
      </c>
      <c r="AE59">
        <f>'IDT-1'!D59</f>
        <v>0</v>
      </c>
      <c r="AF59" s="25"/>
      <c r="AG59">
        <f t="shared" si="2"/>
        <v>25.354985800085931</v>
      </c>
      <c r="AI59" s="35">
        <f>PXIL!L59</f>
        <v>0</v>
      </c>
      <c r="AJ59" s="35">
        <f>PXIL!R59</f>
        <v>0</v>
      </c>
      <c r="AK59" s="35">
        <f>RTM_IEX!L59</f>
        <v>10.119999999999999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5.8397718839107844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14.8</v>
      </c>
      <c r="AB60" s="76">
        <f>-STOA!R60</f>
        <v>0</v>
      </c>
      <c r="AC60">
        <f t="shared" si="0"/>
        <v>0.21789408382485059</v>
      </c>
      <c r="AD60">
        <f t="shared" si="1"/>
        <v>25.721877800085934</v>
      </c>
      <c r="AE60">
        <f>'IDT-1'!D60</f>
        <v>0</v>
      </c>
      <c r="AF60" s="25"/>
      <c r="AG60">
        <f t="shared" si="2"/>
        <v>25.721877800085934</v>
      </c>
      <c r="AI60" s="35">
        <f>PXIL!L60</f>
        <v>0</v>
      </c>
      <c r="AJ60" s="35">
        <f>PXIL!R60</f>
        <v>0</v>
      </c>
      <c r="AK60" s="35">
        <f>RTM_IEX!L60</f>
        <v>5.3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5.84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12.219999999999999</v>
      </c>
      <c r="AB61" s="76">
        <f>-STOA!R61</f>
        <v>0</v>
      </c>
      <c r="AC61">
        <f t="shared" si="0"/>
        <v>0.21646799999999999</v>
      </c>
      <c r="AD61">
        <f t="shared" si="1"/>
        <v>25.553532000000001</v>
      </c>
      <c r="AE61">
        <f>'IDT-1'!D61</f>
        <v>0</v>
      </c>
      <c r="AF61" s="25"/>
      <c r="AG61">
        <f t="shared" si="2"/>
        <v>25.553532000000001</v>
      </c>
      <c r="AI61" s="35">
        <f>PXIL!L61</f>
        <v>0</v>
      </c>
      <c r="AJ61" s="35">
        <f>PXIL!R61</f>
        <v>0</v>
      </c>
      <c r="AK61" s="35">
        <f>RTM_IEX!L61</f>
        <v>7.71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5.84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12.08</v>
      </c>
      <c r="AB62" s="76">
        <f>-STOA!R62</f>
        <v>0</v>
      </c>
      <c r="AC62">
        <f t="shared" si="0"/>
        <v>0.207228</v>
      </c>
      <c r="AD62">
        <f t="shared" si="1"/>
        <v>24.462772000000001</v>
      </c>
      <c r="AE62">
        <f>'IDT-1'!D62</f>
        <v>0</v>
      </c>
      <c r="AF62" s="25"/>
      <c r="AG62">
        <f t="shared" si="2"/>
        <v>24.462772000000001</v>
      </c>
      <c r="AI62" s="35">
        <f>PXIL!L62</f>
        <v>0</v>
      </c>
      <c r="AJ62" s="35">
        <f>PXIL!R62</f>
        <v>0</v>
      </c>
      <c r="AK62" s="35">
        <f>RTM_IEX!L62</f>
        <v>6.75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5.84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12.35</v>
      </c>
      <c r="AB63" s="76">
        <f>-STOA!R63</f>
        <v>0</v>
      </c>
      <c r="AC63">
        <f t="shared" si="0"/>
        <v>0.20134799999999997</v>
      </c>
      <c r="AD63">
        <f t="shared" si="1"/>
        <v>23.768651999999999</v>
      </c>
      <c r="AE63">
        <f>'IDT-1'!D63</f>
        <v>0</v>
      </c>
      <c r="AF63" s="25"/>
      <c r="AG63">
        <f t="shared" si="2"/>
        <v>23.768651999999999</v>
      </c>
      <c r="AI63" s="35">
        <f>PXIL!L63</f>
        <v>0</v>
      </c>
      <c r="AJ63" s="35">
        <f>PXIL!R63</f>
        <v>0</v>
      </c>
      <c r="AK63" s="35">
        <f>RTM_IEX!L63</f>
        <v>5.78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5.84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12.49</v>
      </c>
      <c r="AB64" s="76">
        <f>-STOA!R64</f>
        <v>0</v>
      </c>
      <c r="AC64">
        <f t="shared" si="0"/>
        <v>0.20252399999999998</v>
      </c>
      <c r="AD64">
        <f t="shared" si="1"/>
        <v>23.907475999999999</v>
      </c>
      <c r="AE64">
        <f>'IDT-1'!D64</f>
        <v>0</v>
      </c>
      <c r="AF64" s="25"/>
      <c r="AG64">
        <f t="shared" si="2"/>
        <v>23.907475999999999</v>
      </c>
      <c r="AI64" s="35">
        <f>PXIL!L64</f>
        <v>0</v>
      </c>
      <c r="AJ64" s="35">
        <f>PXIL!R64</f>
        <v>0</v>
      </c>
      <c r="AK64" s="35">
        <f>RTM_IEX!L64</f>
        <v>5.78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5.84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11.98</v>
      </c>
      <c r="AB65" s="76">
        <f>-STOA!R65</f>
        <v>0</v>
      </c>
      <c r="AC65">
        <f t="shared" si="0"/>
        <v>0.22175999999999998</v>
      </c>
      <c r="AD65">
        <f t="shared" si="1"/>
        <v>26.178239999999999</v>
      </c>
      <c r="AE65">
        <f>'IDT-1'!D65</f>
        <v>0</v>
      </c>
      <c r="AF65" s="25"/>
      <c r="AG65">
        <f t="shared" si="2"/>
        <v>26.178239999999999</v>
      </c>
      <c r="AI65" s="35">
        <f>PXIL!L65</f>
        <v>0</v>
      </c>
      <c r="AJ65" s="35">
        <f>PXIL!R65</f>
        <v>0</v>
      </c>
      <c r="AK65" s="35">
        <f>RTM_IEX!L65</f>
        <v>8.58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5.84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11.46</v>
      </c>
      <c r="AB66" s="76">
        <f>-STOA!R66</f>
        <v>0</v>
      </c>
      <c r="AC66">
        <f t="shared" si="0"/>
        <v>0.22142400000000001</v>
      </c>
      <c r="AD66">
        <f t="shared" si="1"/>
        <v>26.138576</v>
      </c>
      <c r="AE66">
        <f>'IDT-1'!D66</f>
        <v>0</v>
      </c>
      <c r="AF66" s="25"/>
      <c r="AG66">
        <f t="shared" si="2"/>
        <v>26.138576</v>
      </c>
      <c r="AI66" s="35">
        <f>PXIL!L66</f>
        <v>0</v>
      </c>
      <c r="AJ66" s="35">
        <f>PXIL!R66</f>
        <v>0</v>
      </c>
      <c r="AK66" s="35">
        <f>RTM_IEX!L66</f>
        <v>9.06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5.84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10.17</v>
      </c>
      <c r="AB67" s="76">
        <f>-STOA!R67</f>
        <v>0</v>
      </c>
      <c r="AC67">
        <f t="shared" si="0"/>
        <v>0.22033199999999997</v>
      </c>
      <c r="AD67">
        <f t="shared" si="1"/>
        <v>26.009667999999998</v>
      </c>
      <c r="AE67">
        <f>'IDT-1'!D67</f>
        <v>0</v>
      </c>
      <c r="AF67" s="25"/>
      <c r="AG67">
        <f t="shared" si="2"/>
        <v>26.009667999999998</v>
      </c>
      <c r="AI67" s="35">
        <f>PXIL!L67</f>
        <v>0</v>
      </c>
      <c r="AJ67" s="35">
        <f>PXIL!R67</f>
        <v>0</v>
      </c>
      <c r="AK67" s="35">
        <f>RTM_IEX!L67</f>
        <v>10.220000000000001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5.84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10.08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0.22360799999999997</v>
      </c>
      <c r="AD68">
        <f t="shared" ref="AD68:AD98" si="4">SUM(B68:AB68,AI68:AV68)-AC68</f>
        <v>26.396391999999999</v>
      </c>
      <c r="AE68">
        <f>'IDT-1'!D68</f>
        <v>0</v>
      </c>
      <c r="AF68" s="25"/>
      <c r="AG68">
        <f t="shared" ref="AG68:AG98" si="5">SUM(AD68:AF68)</f>
        <v>26.396391999999999</v>
      </c>
      <c r="AI68" s="35">
        <f>PXIL!L68</f>
        <v>0</v>
      </c>
      <c r="AJ68" s="35">
        <f>PXIL!R68</f>
        <v>0</v>
      </c>
      <c r="AK68" s="35">
        <f>RTM_IEX!L68</f>
        <v>10.7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5.84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9.33</v>
      </c>
      <c r="AB69" s="76">
        <f>-STOA!R69</f>
        <v>0</v>
      </c>
      <c r="AC69">
        <f t="shared" si="3"/>
        <v>0.22461599999999998</v>
      </c>
      <c r="AD69">
        <f t="shared" si="4"/>
        <v>26.515384000000001</v>
      </c>
      <c r="AE69">
        <f>'IDT-1'!D69</f>
        <v>0</v>
      </c>
      <c r="AF69" s="25"/>
      <c r="AG69">
        <f t="shared" si="5"/>
        <v>26.515384000000001</v>
      </c>
      <c r="AI69" s="35">
        <f>PXIL!L69</f>
        <v>0</v>
      </c>
      <c r="AJ69" s="35">
        <f>PXIL!R69</f>
        <v>0</v>
      </c>
      <c r="AK69" s="35">
        <f>RTM_IEX!L69</f>
        <v>11.57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5.84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8.52</v>
      </c>
      <c r="AB70" s="76">
        <f>-STOA!R70</f>
        <v>0</v>
      </c>
      <c r="AC70">
        <f t="shared" si="3"/>
        <v>0.22343999999999997</v>
      </c>
      <c r="AD70">
        <f t="shared" si="4"/>
        <v>26.376560000000001</v>
      </c>
      <c r="AE70">
        <f>'IDT-1'!D70</f>
        <v>0</v>
      </c>
      <c r="AF70" s="25"/>
      <c r="AG70">
        <f t="shared" si="5"/>
        <v>26.376560000000001</v>
      </c>
      <c r="AI70" s="35">
        <f>PXIL!L70</f>
        <v>0</v>
      </c>
      <c r="AJ70" s="35">
        <f>PXIL!R70</f>
        <v>0</v>
      </c>
      <c r="AK70" s="35">
        <f>RTM_IEX!L70</f>
        <v>12.24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5.84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7.96</v>
      </c>
      <c r="AB71" s="76">
        <f>-STOA!R71</f>
        <v>0</v>
      </c>
      <c r="AC71">
        <f t="shared" si="3"/>
        <v>0.220416</v>
      </c>
      <c r="AD71">
        <f t="shared" si="4"/>
        <v>26.019584000000002</v>
      </c>
      <c r="AE71">
        <f>'IDT-1'!D71</f>
        <v>0</v>
      </c>
      <c r="AF71" s="25"/>
      <c r="AG71">
        <f t="shared" si="5"/>
        <v>26.019584000000002</v>
      </c>
      <c r="AI71" s="35">
        <f>PXIL!L71</f>
        <v>0</v>
      </c>
      <c r="AJ71" s="35">
        <f>PXIL!R71</f>
        <v>0</v>
      </c>
      <c r="AK71" s="35">
        <f>RTM_IEX!L71</f>
        <v>12.44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5.84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7.46</v>
      </c>
      <c r="AB72" s="76">
        <f>-STOA!R72</f>
        <v>0</v>
      </c>
      <c r="AC72">
        <f t="shared" si="3"/>
        <v>0.21378</v>
      </c>
      <c r="AD72">
        <f t="shared" si="4"/>
        <v>25.236220000000003</v>
      </c>
      <c r="AE72">
        <f>'IDT-1'!D72</f>
        <v>0</v>
      </c>
      <c r="AF72" s="25"/>
      <c r="AG72">
        <f t="shared" si="5"/>
        <v>25.236220000000003</v>
      </c>
      <c r="AI72" s="35">
        <f>PXIL!L72</f>
        <v>0</v>
      </c>
      <c r="AJ72" s="35">
        <f>PXIL!R72</f>
        <v>0</v>
      </c>
      <c r="AK72" s="35">
        <f>RTM_IEX!L72</f>
        <v>12.15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5.84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7.08</v>
      </c>
      <c r="AB73" s="76">
        <f>-STOA!R73</f>
        <v>0</v>
      </c>
      <c r="AC73">
        <f t="shared" si="3"/>
        <v>0.21134399999999998</v>
      </c>
      <c r="AD73">
        <f t="shared" si="4"/>
        <v>24.948656</v>
      </c>
      <c r="AE73">
        <f>'IDT-1'!D73</f>
        <v>0</v>
      </c>
      <c r="AF73" s="25"/>
      <c r="AG73">
        <f t="shared" si="5"/>
        <v>24.948656</v>
      </c>
      <c r="AI73" s="35">
        <f>PXIL!L73</f>
        <v>0</v>
      </c>
      <c r="AJ73" s="35">
        <f>PXIL!R73</f>
        <v>0</v>
      </c>
      <c r="AK73" s="35">
        <f>RTM_IEX!L73</f>
        <v>12.24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5.84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6.9</v>
      </c>
      <c r="AB74" s="76">
        <f>-STOA!R74</f>
        <v>0</v>
      </c>
      <c r="AC74">
        <f t="shared" si="3"/>
        <v>0.21310800000000002</v>
      </c>
      <c r="AD74">
        <f t="shared" si="4"/>
        <v>25.156892000000003</v>
      </c>
      <c r="AE74">
        <f>'IDT-1'!D74</f>
        <v>0</v>
      </c>
      <c r="AF74" s="25"/>
      <c r="AG74">
        <f t="shared" si="5"/>
        <v>25.156892000000003</v>
      </c>
      <c r="AI74" s="35">
        <f>PXIL!L74</f>
        <v>0</v>
      </c>
      <c r="AJ74" s="35">
        <f>PXIL!R74</f>
        <v>0</v>
      </c>
      <c r="AK74" s="35">
        <f>RTM_IEX!L74</f>
        <v>12.63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5.84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6.77</v>
      </c>
      <c r="AB75" s="76">
        <f>-STOA!R75</f>
        <v>0</v>
      </c>
      <c r="AC75">
        <f t="shared" si="3"/>
        <v>0.21361199999999997</v>
      </c>
      <c r="AD75">
        <f t="shared" si="4"/>
        <v>25.216387999999998</v>
      </c>
      <c r="AE75">
        <f>'IDT-1'!D75</f>
        <v>0</v>
      </c>
      <c r="AF75" s="25"/>
      <c r="AG75">
        <f t="shared" si="5"/>
        <v>25.216387999999998</v>
      </c>
      <c r="AI75" s="35">
        <f>PXIL!L75</f>
        <v>0</v>
      </c>
      <c r="AJ75" s="35">
        <f>PXIL!R75</f>
        <v>0</v>
      </c>
      <c r="AK75" s="35">
        <f>RTM_IEX!L75</f>
        <v>12.82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5.84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6.75</v>
      </c>
      <c r="AB76" s="76">
        <f>-STOA!R76</f>
        <v>0</v>
      </c>
      <c r="AC76">
        <f t="shared" si="3"/>
        <v>0.21587999999999996</v>
      </c>
      <c r="AD76">
        <f t="shared" si="4"/>
        <v>25.484120000000001</v>
      </c>
      <c r="AE76">
        <f>'IDT-1'!D76</f>
        <v>0</v>
      </c>
      <c r="AF76" s="25"/>
      <c r="AG76">
        <f t="shared" si="5"/>
        <v>25.484120000000001</v>
      </c>
      <c r="AI76" s="35">
        <f>PXIL!L76</f>
        <v>0</v>
      </c>
      <c r="AJ76" s="35">
        <f>PXIL!R76</f>
        <v>0</v>
      </c>
      <c r="AK76" s="35">
        <f>RTM_IEX!L76</f>
        <v>13.11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5.84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6.75</v>
      </c>
      <c r="AB77" s="76">
        <f>-STOA!R77</f>
        <v>0</v>
      </c>
      <c r="AC77">
        <f t="shared" si="3"/>
        <v>0.21428399999999997</v>
      </c>
      <c r="AD77">
        <f t="shared" si="4"/>
        <v>25.295715999999999</v>
      </c>
      <c r="AE77">
        <f>'IDT-1'!D77</f>
        <v>0</v>
      </c>
      <c r="AF77" s="25"/>
      <c r="AG77">
        <f t="shared" si="5"/>
        <v>25.295715999999999</v>
      </c>
      <c r="AI77" s="35">
        <f>PXIL!L77</f>
        <v>0</v>
      </c>
      <c r="AJ77" s="35">
        <f>PXIL!R77</f>
        <v>0</v>
      </c>
      <c r="AK77" s="35">
        <f>RTM_IEX!L77</f>
        <v>12.92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5.84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6.75</v>
      </c>
      <c r="AB78" s="76">
        <f>-STOA!R78</f>
        <v>0</v>
      </c>
      <c r="AC78">
        <f t="shared" si="3"/>
        <v>0.21184799999999998</v>
      </c>
      <c r="AD78">
        <f t="shared" si="4"/>
        <v>25.008151999999999</v>
      </c>
      <c r="AE78">
        <f>'IDT-1'!D78</f>
        <v>0</v>
      </c>
      <c r="AF78" s="25"/>
      <c r="AG78">
        <f t="shared" si="5"/>
        <v>25.008151999999999</v>
      </c>
      <c r="AI78" s="35">
        <f>PXIL!L78</f>
        <v>0</v>
      </c>
      <c r="AJ78" s="35">
        <f>PXIL!R78</f>
        <v>0</v>
      </c>
      <c r="AK78" s="35">
        <f>RTM_IEX!L78</f>
        <v>12.63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5.8397483301012709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6.75</v>
      </c>
      <c r="AB79" s="76">
        <f>-STOA!R79</f>
        <v>0</v>
      </c>
      <c r="AC79">
        <f t="shared" si="3"/>
        <v>0.20940988597285065</v>
      </c>
      <c r="AD79">
        <f t="shared" si="4"/>
        <v>24.720338444128419</v>
      </c>
      <c r="AE79">
        <f>'IDT-1'!D79</f>
        <v>0</v>
      </c>
      <c r="AF79" s="25"/>
      <c r="AG79">
        <f t="shared" si="5"/>
        <v>24.720338444128419</v>
      </c>
      <c r="AI79" s="35">
        <f>PXIL!L79</f>
        <v>0</v>
      </c>
      <c r="AJ79" s="35">
        <f>PXIL!R79</f>
        <v>0</v>
      </c>
      <c r="AK79" s="35">
        <f>RTM_IEX!L79</f>
        <v>12.34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5.8397483301012709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6.75</v>
      </c>
      <c r="AB80" s="76">
        <f>-STOA!R80</f>
        <v>0</v>
      </c>
      <c r="AC80">
        <f t="shared" si="3"/>
        <v>0.20613388597285065</v>
      </c>
      <c r="AD80">
        <f t="shared" si="4"/>
        <v>24.333614444128418</v>
      </c>
      <c r="AE80">
        <f>'IDT-1'!D80</f>
        <v>0</v>
      </c>
      <c r="AF80" s="25"/>
      <c r="AG80">
        <f t="shared" si="5"/>
        <v>24.333614444128418</v>
      </c>
      <c r="AI80" s="35">
        <f>PXIL!L80</f>
        <v>0</v>
      </c>
      <c r="AJ80" s="35">
        <f>PXIL!R80</f>
        <v>0</v>
      </c>
      <c r="AK80" s="35">
        <f>RTM_IEX!L80</f>
        <v>11.95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5.8397483301012709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6.75</v>
      </c>
      <c r="AB81" s="76">
        <f>-STOA!R81</f>
        <v>0</v>
      </c>
      <c r="AC81">
        <f t="shared" si="3"/>
        <v>0.20294188597285068</v>
      </c>
      <c r="AD81">
        <f t="shared" si="4"/>
        <v>23.956806444128421</v>
      </c>
      <c r="AE81">
        <f>'IDT-1'!D81</f>
        <v>0</v>
      </c>
      <c r="AF81" s="25"/>
      <c r="AG81">
        <f t="shared" si="5"/>
        <v>23.956806444128421</v>
      </c>
      <c r="AI81" s="35">
        <f>PXIL!L81</f>
        <v>0</v>
      </c>
      <c r="AJ81" s="35">
        <f>PXIL!R81</f>
        <v>0</v>
      </c>
      <c r="AK81" s="35">
        <f>RTM_IEX!L81</f>
        <v>11.57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5.8397483301012709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6.75</v>
      </c>
      <c r="AB82" s="76">
        <f>-STOA!R82</f>
        <v>0</v>
      </c>
      <c r="AC82">
        <f t="shared" si="3"/>
        <v>0.19890988597285064</v>
      </c>
      <c r="AD82">
        <f t="shared" si="4"/>
        <v>23.48083844412842</v>
      </c>
      <c r="AE82">
        <f>'IDT-1'!D82</f>
        <v>0</v>
      </c>
      <c r="AF82" s="25"/>
      <c r="AG82">
        <f t="shared" si="5"/>
        <v>23.48083844412842</v>
      </c>
      <c r="AI82" s="35">
        <f>PXIL!L82</f>
        <v>0</v>
      </c>
      <c r="AJ82" s="35">
        <f>PXIL!R82</f>
        <v>0</v>
      </c>
      <c r="AK82" s="35">
        <f>RTM_IEX!L82</f>
        <v>11.09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5.8397483301012709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6.75</v>
      </c>
      <c r="AB83" s="76">
        <f>-STOA!R83</f>
        <v>0</v>
      </c>
      <c r="AC83">
        <f t="shared" si="3"/>
        <v>0.19479388597285066</v>
      </c>
      <c r="AD83">
        <f t="shared" si="4"/>
        <v>22.994954444128421</v>
      </c>
      <c r="AE83">
        <f>'IDT-1'!D83</f>
        <v>0</v>
      </c>
      <c r="AF83" s="25"/>
      <c r="AG83">
        <f t="shared" si="5"/>
        <v>22.994954444128421</v>
      </c>
      <c r="AI83" s="35">
        <f>PXIL!L83</f>
        <v>0</v>
      </c>
      <c r="AJ83" s="35">
        <f>PXIL!R83</f>
        <v>0</v>
      </c>
      <c r="AK83" s="35">
        <f>RTM_IEX!L83</f>
        <v>10.6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5.8397483301012709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6.75</v>
      </c>
      <c r="AB84" s="76">
        <f>-STOA!R84</f>
        <v>0</v>
      </c>
      <c r="AC84">
        <f t="shared" si="3"/>
        <v>0.19479388597285066</v>
      </c>
      <c r="AD84">
        <f t="shared" si="4"/>
        <v>22.994954444128421</v>
      </c>
      <c r="AE84">
        <f>'IDT-1'!D84</f>
        <v>0</v>
      </c>
      <c r="AF84" s="25"/>
      <c r="AG84">
        <f t="shared" si="5"/>
        <v>22.994954444128421</v>
      </c>
      <c r="AI84" s="35">
        <f>PXIL!L84</f>
        <v>0</v>
      </c>
      <c r="AJ84" s="35">
        <f>PXIL!R84</f>
        <v>0</v>
      </c>
      <c r="AK84" s="35">
        <f>RTM_IEX!L84</f>
        <v>10.6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5.8397483301012709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6.75</v>
      </c>
      <c r="AB85" s="76">
        <f>-STOA!R85</f>
        <v>0</v>
      </c>
      <c r="AC85">
        <f t="shared" si="3"/>
        <v>0.19479388597285066</v>
      </c>
      <c r="AD85">
        <f t="shared" si="4"/>
        <v>22.994954444128421</v>
      </c>
      <c r="AE85">
        <f>'IDT-1'!D85</f>
        <v>0</v>
      </c>
      <c r="AF85" s="25"/>
      <c r="AG85">
        <f t="shared" si="5"/>
        <v>22.994954444128421</v>
      </c>
      <c r="AI85" s="35">
        <f>PXIL!L85</f>
        <v>0</v>
      </c>
      <c r="AJ85" s="35">
        <f>PXIL!R85</f>
        <v>0</v>
      </c>
      <c r="AK85" s="35">
        <f>RTM_IEX!L85</f>
        <v>10.6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5.8397483301012709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6.75</v>
      </c>
      <c r="AB86" s="76">
        <f>-STOA!R86</f>
        <v>0</v>
      </c>
      <c r="AC86">
        <f t="shared" si="3"/>
        <v>0.18672988597285067</v>
      </c>
      <c r="AD86">
        <f t="shared" si="4"/>
        <v>22.043018444128421</v>
      </c>
      <c r="AE86">
        <f>'IDT-1'!D86</f>
        <v>0</v>
      </c>
      <c r="AF86" s="25"/>
      <c r="AG86">
        <f t="shared" si="5"/>
        <v>22.043018444128421</v>
      </c>
      <c r="AI86" s="35">
        <f>PXIL!L86</f>
        <v>0</v>
      </c>
      <c r="AJ86" s="35">
        <f>PXIL!R86</f>
        <v>0</v>
      </c>
      <c r="AK86" s="35">
        <f>RTM_IEX!L86</f>
        <v>9.64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5.8397483301012709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6.75</v>
      </c>
      <c r="AB87" s="76">
        <f>-STOA!R87</f>
        <v>0</v>
      </c>
      <c r="AC87">
        <f t="shared" si="3"/>
        <v>0.18756988597285068</v>
      </c>
      <c r="AD87">
        <f t="shared" si="4"/>
        <v>22.142178444128419</v>
      </c>
      <c r="AE87">
        <f>'IDT-1'!D87</f>
        <v>0</v>
      </c>
      <c r="AF87" s="25"/>
      <c r="AG87">
        <f t="shared" si="5"/>
        <v>22.142178444128419</v>
      </c>
      <c r="AI87" s="35">
        <f>PXIL!L87</f>
        <v>0</v>
      </c>
      <c r="AJ87" s="35">
        <f>PXIL!R87</f>
        <v>0</v>
      </c>
      <c r="AK87" s="35">
        <f>RTM_IEX!L87</f>
        <v>9.74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5.8397483301012709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6.75</v>
      </c>
      <c r="AB88" s="76">
        <f>-STOA!R88</f>
        <v>0</v>
      </c>
      <c r="AC88">
        <f t="shared" si="3"/>
        <v>0.18588988597285067</v>
      </c>
      <c r="AD88">
        <f t="shared" si="4"/>
        <v>21.94385844412842</v>
      </c>
      <c r="AE88">
        <f>'IDT-1'!D88</f>
        <v>0</v>
      </c>
      <c r="AF88" s="25"/>
      <c r="AG88">
        <f t="shared" si="5"/>
        <v>21.94385844412842</v>
      </c>
      <c r="AI88" s="35">
        <f>PXIL!L88</f>
        <v>0</v>
      </c>
      <c r="AJ88" s="35">
        <f>PXIL!R88</f>
        <v>0</v>
      </c>
      <c r="AK88" s="35">
        <f>RTM_IEX!L88</f>
        <v>9.5399999999999991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5.8397483301012709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6.75</v>
      </c>
      <c r="AB89" s="76">
        <f>-STOA!R89</f>
        <v>0</v>
      </c>
      <c r="AC89">
        <f t="shared" si="3"/>
        <v>0.18916588597285067</v>
      </c>
      <c r="AD89">
        <f t="shared" si="4"/>
        <v>22.330582444128421</v>
      </c>
      <c r="AE89">
        <f>'IDT-1'!D89</f>
        <v>0</v>
      </c>
      <c r="AF89" s="25"/>
      <c r="AG89">
        <f t="shared" si="5"/>
        <v>22.330582444128421</v>
      </c>
      <c r="AI89" s="35">
        <f>PXIL!L89</f>
        <v>0</v>
      </c>
      <c r="AJ89" s="35">
        <f>PXIL!R89</f>
        <v>0</v>
      </c>
      <c r="AK89" s="35">
        <f>RTM_IEX!L89</f>
        <v>9.93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5.8397483301012709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6.75</v>
      </c>
      <c r="AB90" s="76">
        <f>-STOA!R90</f>
        <v>0</v>
      </c>
      <c r="AC90">
        <f t="shared" si="3"/>
        <v>0.18672988597285067</v>
      </c>
      <c r="AD90">
        <f t="shared" si="4"/>
        <v>22.043018444128421</v>
      </c>
      <c r="AE90">
        <f>'IDT-1'!D90</f>
        <v>0</v>
      </c>
      <c r="AF90" s="25"/>
      <c r="AG90">
        <f t="shared" si="5"/>
        <v>22.043018444128421</v>
      </c>
      <c r="AI90" s="35">
        <f>PXIL!L90</f>
        <v>0</v>
      </c>
      <c r="AJ90" s="35">
        <f>PXIL!R90</f>
        <v>0</v>
      </c>
      <c r="AK90" s="35">
        <f>RTM_IEX!L90</f>
        <v>9.64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5.8397483301012709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6.75</v>
      </c>
      <c r="AB91" s="76">
        <f>-STOA!R91</f>
        <v>0</v>
      </c>
      <c r="AC91">
        <f t="shared" si="3"/>
        <v>0.18345388597285067</v>
      </c>
      <c r="AD91">
        <f t="shared" si="4"/>
        <v>21.656294444128424</v>
      </c>
      <c r="AE91">
        <f>'IDT-1'!D91</f>
        <v>0</v>
      </c>
      <c r="AF91" s="25"/>
      <c r="AG91">
        <f t="shared" si="5"/>
        <v>21.656294444128424</v>
      </c>
      <c r="AI91" s="35">
        <f>PXIL!L91</f>
        <v>0</v>
      </c>
      <c r="AJ91" s="35">
        <f>PXIL!R91</f>
        <v>0</v>
      </c>
      <c r="AK91" s="35">
        <f>RTM_IEX!L91</f>
        <v>9.25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5.8397483301012709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6.75</v>
      </c>
      <c r="AB92" s="76">
        <f>-STOA!R92</f>
        <v>0</v>
      </c>
      <c r="AC92">
        <f t="shared" si="3"/>
        <v>0.17698588597285067</v>
      </c>
      <c r="AD92">
        <f t="shared" si="4"/>
        <v>20.892762444128419</v>
      </c>
      <c r="AE92">
        <f>'IDT-1'!D92</f>
        <v>0</v>
      </c>
      <c r="AF92" s="25"/>
      <c r="AG92">
        <f t="shared" si="5"/>
        <v>20.892762444128419</v>
      </c>
      <c r="AI92" s="35">
        <f>PXIL!L92</f>
        <v>0</v>
      </c>
      <c r="AJ92" s="35">
        <f>PXIL!R92</f>
        <v>0</v>
      </c>
      <c r="AK92" s="35">
        <f>RTM_IEX!L92</f>
        <v>8.48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5.8397483301012709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6.75</v>
      </c>
      <c r="AB93" s="76">
        <f>-STOA!R93</f>
        <v>0</v>
      </c>
      <c r="AC93">
        <f t="shared" si="3"/>
        <v>0.17538988597285066</v>
      </c>
      <c r="AD93">
        <f t="shared" si="4"/>
        <v>20.70435844412842</v>
      </c>
      <c r="AE93">
        <f>'IDT-1'!D93</f>
        <v>0</v>
      </c>
      <c r="AF93" s="25"/>
      <c r="AG93">
        <f t="shared" si="5"/>
        <v>20.70435844412842</v>
      </c>
      <c r="AI93" s="35">
        <f>PXIL!L93</f>
        <v>0</v>
      </c>
      <c r="AJ93" s="35">
        <f>PXIL!R93</f>
        <v>0</v>
      </c>
      <c r="AK93" s="35">
        <f>RTM_IEX!L93</f>
        <v>8.2899999999999991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5.8397483301012709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6.75</v>
      </c>
      <c r="AB94" s="76">
        <f>-STOA!R94</f>
        <v>0</v>
      </c>
      <c r="AC94">
        <f t="shared" si="3"/>
        <v>0.17295388597285066</v>
      </c>
      <c r="AD94">
        <f t="shared" si="4"/>
        <v>20.416794444128421</v>
      </c>
      <c r="AE94">
        <f>'IDT-1'!D94</f>
        <v>0</v>
      </c>
      <c r="AF94" s="25"/>
      <c r="AG94">
        <f t="shared" si="5"/>
        <v>20.416794444128421</v>
      </c>
      <c r="AI94" s="35">
        <f>PXIL!L94</f>
        <v>0</v>
      </c>
      <c r="AJ94" s="35">
        <f>PXIL!R94</f>
        <v>0</v>
      </c>
      <c r="AK94" s="35">
        <f>RTM_IEX!L94</f>
        <v>8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5.8397483301012709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6.75</v>
      </c>
      <c r="AB95" s="76">
        <f>-STOA!R95</f>
        <v>0</v>
      </c>
      <c r="AC95">
        <f t="shared" si="3"/>
        <v>0.16808188597285068</v>
      </c>
      <c r="AD95">
        <f t="shared" si="4"/>
        <v>19.841666444128421</v>
      </c>
      <c r="AE95">
        <f>'IDT-1'!D95</f>
        <v>0</v>
      </c>
      <c r="AF95" s="25"/>
      <c r="AG95">
        <f t="shared" si="5"/>
        <v>19.841666444128421</v>
      </c>
      <c r="AI95" s="35">
        <f>PXIL!L95</f>
        <v>0</v>
      </c>
      <c r="AJ95" s="35">
        <f>PXIL!R95</f>
        <v>0</v>
      </c>
      <c r="AK95" s="35">
        <f>RTM_IEX!L95</f>
        <v>7.42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5.8397483301012709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6.75</v>
      </c>
      <c r="AB96" s="76">
        <f>-STOA!R96</f>
        <v>0</v>
      </c>
      <c r="AC96">
        <f t="shared" si="3"/>
        <v>0.16564588597285065</v>
      </c>
      <c r="AD96">
        <f t="shared" si="4"/>
        <v>19.554102444128421</v>
      </c>
      <c r="AE96">
        <f>'IDT-1'!D96</f>
        <v>0</v>
      </c>
      <c r="AF96" s="25"/>
      <c r="AG96">
        <f t="shared" si="5"/>
        <v>19.554102444128421</v>
      </c>
      <c r="AI96" s="35">
        <f>PXIL!L96</f>
        <v>0</v>
      </c>
      <c r="AJ96" s="35">
        <f>PXIL!R96</f>
        <v>0</v>
      </c>
      <c r="AK96" s="35">
        <f>RTM_IEX!L96</f>
        <v>7.13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5.8397483301012709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6.75</v>
      </c>
      <c r="AB97" s="76">
        <f>-STOA!R97</f>
        <v>0</v>
      </c>
      <c r="AC97">
        <f t="shared" si="3"/>
        <v>0.16404988597285067</v>
      </c>
      <c r="AD97">
        <f t="shared" si="4"/>
        <v>19.365698444128419</v>
      </c>
      <c r="AE97">
        <f>'IDT-1'!D97</f>
        <v>0</v>
      </c>
      <c r="AF97" s="25"/>
      <c r="AG97">
        <f t="shared" si="5"/>
        <v>19.365698444128419</v>
      </c>
      <c r="AI97" s="35">
        <f>PXIL!L97</f>
        <v>0</v>
      </c>
      <c r="AJ97" s="35">
        <f>PXIL!R97</f>
        <v>0</v>
      </c>
      <c r="AK97" s="35">
        <f>RTM_IEX!L97</f>
        <v>6.94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5.8397483301012709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6.75</v>
      </c>
      <c r="AB98" s="76">
        <f>-STOA!R98</f>
        <v>0</v>
      </c>
      <c r="AC98">
        <f t="shared" si="3"/>
        <v>0.16085788597285067</v>
      </c>
      <c r="AD98">
        <f t="shared" si="4"/>
        <v>18.988890444128423</v>
      </c>
      <c r="AE98">
        <f>'IDT-1'!D98</f>
        <v>0</v>
      </c>
      <c r="AF98" s="25"/>
      <c r="AG98">
        <f t="shared" si="5"/>
        <v>18.988890444128423</v>
      </c>
      <c r="AI98" s="35">
        <f>PXIL!L98</f>
        <v>0</v>
      </c>
      <c r="AJ98" s="35">
        <f>PXIL!R98</f>
        <v>0</v>
      </c>
      <c r="AK98" s="35">
        <f>RTM_IEX!L98</f>
        <v>6.56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1.0492215461703648E-2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0.14015828541832784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0.20768000000000006</v>
      </c>
      <c r="AB99" s="76">
        <f t="shared" si="6"/>
        <v>0</v>
      </c>
      <c r="AC99">
        <f t="shared" si="6"/>
        <v>5.0467032073922662E-3</v>
      </c>
      <c r="AD99">
        <f t="shared" si="6"/>
        <v>0.59575129767263946</v>
      </c>
      <c r="AE99">
        <f t="shared" ref="AE99:AT99" si="7">SUM(AE3:AE98)/4000</f>
        <v>0</v>
      </c>
      <c r="AG99">
        <f t="shared" si="7"/>
        <v>0.59575129767263946</v>
      </c>
      <c r="AI99">
        <f t="shared" si="7"/>
        <v>0</v>
      </c>
      <c r="AJ99">
        <f t="shared" si="7"/>
        <v>0</v>
      </c>
      <c r="AK99">
        <f t="shared" si="7"/>
        <v>0.2424675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45580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191</v>
      </c>
      <c r="K1" s="221" t="s">
        <v>192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14.46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3.37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0.14977200000000002</v>
      </c>
      <c r="AD3">
        <f>SUM(B3:AB3,AI3:AV3)-AC3</f>
        <v>17.680228000000003</v>
      </c>
      <c r="AE3">
        <v>0</v>
      </c>
      <c r="AF3" s="25"/>
      <c r="AG3">
        <f>SUM(AD3:AF3)</f>
        <v>17.680228000000003</v>
      </c>
      <c r="AI3" s="35">
        <f>PXIL!M3</f>
        <v>0</v>
      </c>
      <c r="AJ3" s="35">
        <f>PXIL!S3</f>
        <v>0</v>
      </c>
      <c r="AK3" s="35">
        <f>RTM_IEX!M3</f>
        <v>0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14.46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6.07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0.17245199999999999</v>
      </c>
      <c r="AD4">
        <f t="shared" ref="AD4:AD67" si="1">SUM(B4:AB4,AI4:AV4)-AC4</f>
        <v>20.357548000000001</v>
      </c>
      <c r="AE4">
        <v>0</v>
      </c>
      <c r="AF4" s="25"/>
      <c r="AG4">
        <f t="shared" ref="AG4:AG67" si="2">SUM(AD4:AF4)</f>
        <v>20.357548000000001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14.46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1.35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0.13280400000000001</v>
      </c>
      <c r="AD5">
        <f t="shared" si="1"/>
        <v>15.677196</v>
      </c>
      <c r="AE5">
        <v>0</v>
      </c>
      <c r="AF5" s="25"/>
      <c r="AG5">
        <f t="shared" si="2"/>
        <v>15.677196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14.46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0.1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0.122304</v>
      </c>
      <c r="AD6">
        <f t="shared" si="1"/>
        <v>14.437696000000001</v>
      </c>
      <c r="AE6">
        <v>0</v>
      </c>
      <c r="AF6" s="25"/>
      <c r="AG6">
        <f t="shared" si="2"/>
        <v>14.437696000000001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14.46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0.48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0.125496</v>
      </c>
      <c r="AD7">
        <f t="shared" si="1"/>
        <v>14.814504000000001</v>
      </c>
      <c r="AE7">
        <v>0</v>
      </c>
      <c r="AF7" s="25"/>
      <c r="AG7">
        <f t="shared" si="2"/>
        <v>14.814504000000001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14.14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0.11877599999999999</v>
      </c>
      <c r="AD8">
        <f t="shared" si="1"/>
        <v>14.021224</v>
      </c>
      <c r="AE8">
        <v>0</v>
      </c>
      <c r="AF8" s="25"/>
      <c r="AG8">
        <f t="shared" si="2"/>
        <v>14.021224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13.17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0.11062799999999999</v>
      </c>
      <c r="AD9">
        <f t="shared" si="1"/>
        <v>13.059372</v>
      </c>
      <c r="AE9">
        <v>0</v>
      </c>
      <c r="AF9" s="25"/>
      <c r="AG9">
        <f t="shared" si="2"/>
        <v>13.059372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14.46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1.64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0.13524</v>
      </c>
      <c r="AD10">
        <f t="shared" si="1"/>
        <v>15.964760000000002</v>
      </c>
      <c r="AE10">
        <v>0</v>
      </c>
      <c r="AF10" s="25"/>
      <c r="AG10">
        <f t="shared" si="2"/>
        <v>15.964760000000002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14.46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0.87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0.128772</v>
      </c>
      <c r="AD11">
        <f t="shared" si="1"/>
        <v>15.201228</v>
      </c>
      <c r="AE11">
        <v>0</v>
      </c>
      <c r="AF11" s="25"/>
      <c r="AG11">
        <f t="shared" si="2"/>
        <v>15.201228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13.63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0.114492</v>
      </c>
      <c r="AD12">
        <f t="shared" si="1"/>
        <v>13.515508000000001</v>
      </c>
      <c r="AE12">
        <v>0</v>
      </c>
      <c r="AF12" s="25"/>
      <c r="AG12">
        <f t="shared" si="2"/>
        <v>13.515508000000001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13.65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0.11466</v>
      </c>
      <c r="AD13">
        <f t="shared" si="1"/>
        <v>13.53534</v>
      </c>
      <c r="AE13">
        <v>0</v>
      </c>
      <c r="AF13" s="25"/>
      <c r="AG13">
        <f t="shared" si="2"/>
        <v>13.53534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14.46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0.1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0.122304</v>
      </c>
      <c r="AD14">
        <f t="shared" si="1"/>
        <v>14.437696000000001</v>
      </c>
      <c r="AE14">
        <v>0</v>
      </c>
      <c r="AF14" s="25"/>
      <c r="AG14">
        <f t="shared" si="2"/>
        <v>14.437696000000001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12.73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0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0.106932</v>
      </c>
      <c r="AD15">
        <f t="shared" si="1"/>
        <v>12.623068</v>
      </c>
      <c r="AE15">
        <v>0</v>
      </c>
      <c r="AF15" s="25"/>
      <c r="AG15">
        <f t="shared" si="2"/>
        <v>12.623068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12.45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0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0.10457999999999999</v>
      </c>
      <c r="AD16">
        <f t="shared" si="1"/>
        <v>12.345419999999999</v>
      </c>
      <c r="AE16">
        <v>0</v>
      </c>
      <c r="AF16" s="25"/>
      <c r="AG16">
        <f t="shared" si="2"/>
        <v>12.345419999999999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12.92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0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0.108528</v>
      </c>
      <c r="AD17">
        <f t="shared" si="1"/>
        <v>12.811472</v>
      </c>
      <c r="AE17">
        <v>0</v>
      </c>
      <c r="AF17" s="25"/>
      <c r="AG17">
        <f t="shared" si="2"/>
        <v>12.811472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12.92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0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0.108528</v>
      </c>
      <c r="AD18">
        <f t="shared" si="1"/>
        <v>12.811472</v>
      </c>
      <c r="AE18">
        <v>0</v>
      </c>
      <c r="AF18" s="25"/>
      <c r="AG18">
        <f t="shared" si="2"/>
        <v>12.811472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12.92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0.39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0.12474</v>
      </c>
      <c r="AD19">
        <f t="shared" si="1"/>
        <v>14.725260000000002</v>
      </c>
      <c r="AE19">
        <v>0</v>
      </c>
      <c r="AF19" s="25"/>
      <c r="AG19">
        <f t="shared" si="2"/>
        <v>14.725260000000002</v>
      </c>
      <c r="AI19" s="35">
        <f>PXIL!M19</f>
        <v>0</v>
      </c>
      <c r="AJ19" s="35">
        <f>PXIL!S19</f>
        <v>0</v>
      </c>
      <c r="AK19" s="35">
        <f>RTM_IEX!M19</f>
        <v>1.54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12.92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5.69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0.16925999999999999</v>
      </c>
      <c r="AD20">
        <f t="shared" si="1"/>
        <v>19.980739999999997</v>
      </c>
      <c r="AE20">
        <v>0</v>
      </c>
      <c r="AF20" s="25"/>
      <c r="AG20">
        <f t="shared" si="2"/>
        <v>19.980739999999997</v>
      </c>
      <c r="AI20" s="35">
        <f>PXIL!M20</f>
        <v>0</v>
      </c>
      <c r="AJ20" s="35">
        <f>PXIL!S20</f>
        <v>0</v>
      </c>
      <c r="AK20" s="35">
        <f>RTM_IEX!M20</f>
        <v>1.54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12.92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6.84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0.17891999999999997</v>
      </c>
      <c r="AD21">
        <f t="shared" si="1"/>
        <v>21.121079999999996</v>
      </c>
      <c r="AE21">
        <v>0</v>
      </c>
      <c r="AF21" s="25"/>
      <c r="AG21">
        <f t="shared" si="2"/>
        <v>21.121079999999996</v>
      </c>
      <c r="AI21" s="35">
        <f>PXIL!M21</f>
        <v>0</v>
      </c>
      <c r="AJ21" s="35">
        <f>PXIL!S21</f>
        <v>0</v>
      </c>
      <c r="AK21" s="35">
        <f>RTM_IEX!M21</f>
        <v>1.54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12.92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8.58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0.19353599999999999</v>
      </c>
      <c r="AD22">
        <f t="shared" si="1"/>
        <v>22.846463999999997</v>
      </c>
      <c r="AE22">
        <v>0</v>
      </c>
      <c r="AF22" s="25"/>
      <c r="AG22">
        <f t="shared" si="2"/>
        <v>22.846463999999997</v>
      </c>
      <c r="AI22" s="35">
        <f>PXIL!M22</f>
        <v>0</v>
      </c>
      <c r="AJ22" s="35">
        <f>PXIL!S22</f>
        <v>0</v>
      </c>
      <c r="AK22" s="35">
        <f>RTM_IEX!M22</f>
        <v>1.54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12.92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14.65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0.24452399999999999</v>
      </c>
      <c r="AD23">
        <f t="shared" si="1"/>
        <v>28.865476000000001</v>
      </c>
      <c r="AE23">
        <v>0</v>
      </c>
      <c r="AF23" s="25"/>
      <c r="AG23">
        <f t="shared" si="2"/>
        <v>28.865476000000001</v>
      </c>
      <c r="AI23" s="35">
        <f>PXIL!M23</f>
        <v>0</v>
      </c>
      <c r="AJ23" s="35">
        <f>PXIL!S23</f>
        <v>0</v>
      </c>
      <c r="AK23" s="35">
        <f>RTM_IEX!M23</f>
        <v>1.54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12.92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13.4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0.23402399999999998</v>
      </c>
      <c r="AD24">
        <f t="shared" si="1"/>
        <v>27.625975999999998</v>
      </c>
      <c r="AE24">
        <v>0</v>
      </c>
      <c r="AF24" s="25"/>
      <c r="AG24">
        <f t="shared" si="2"/>
        <v>27.625975999999998</v>
      </c>
      <c r="AI24" s="35">
        <f>PXIL!M24</f>
        <v>0</v>
      </c>
      <c r="AJ24" s="35">
        <f>PXIL!S24</f>
        <v>0</v>
      </c>
      <c r="AK24" s="35">
        <f>RTM_IEX!M24</f>
        <v>1.54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12.92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11.86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0.22108800000000001</v>
      </c>
      <c r="AD25">
        <f t="shared" si="1"/>
        <v>26.098911999999999</v>
      </c>
      <c r="AE25">
        <v>0</v>
      </c>
      <c r="AF25" s="25"/>
      <c r="AG25">
        <f t="shared" si="2"/>
        <v>26.098911999999999</v>
      </c>
      <c r="AI25" s="35">
        <f>PXIL!M25</f>
        <v>0</v>
      </c>
      <c r="AJ25" s="35">
        <f>PXIL!S25</f>
        <v>0</v>
      </c>
      <c r="AK25" s="35">
        <f>RTM_IEX!M25</f>
        <v>1.54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12.92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10.220000000000001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0.207312</v>
      </c>
      <c r="AD26">
        <f t="shared" si="1"/>
        <v>24.472687999999998</v>
      </c>
      <c r="AE26">
        <v>0</v>
      </c>
      <c r="AF26" s="25"/>
      <c r="AG26">
        <f t="shared" si="2"/>
        <v>24.472687999999998</v>
      </c>
      <c r="AI26" s="35">
        <f>PXIL!M26</f>
        <v>0</v>
      </c>
      <c r="AJ26" s="35">
        <f>PXIL!S26</f>
        <v>0</v>
      </c>
      <c r="AK26" s="35">
        <f>RTM_IEX!M26</f>
        <v>1.54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12.92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9.16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0.19840799999999997</v>
      </c>
      <c r="AD27">
        <f t="shared" si="1"/>
        <v>23.421591999999997</v>
      </c>
      <c r="AE27">
        <v>0</v>
      </c>
      <c r="AF27" s="25"/>
      <c r="AG27">
        <f t="shared" si="2"/>
        <v>23.421591999999997</v>
      </c>
      <c r="AI27" s="35">
        <f>PXIL!M27</f>
        <v>0</v>
      </c>
      <c r="AJ27" s="35">
        <f>PXIL!S27</f>
        <v>0</v>
      </c>
      <c r="AK27" s="35">
        <f>RTM_IEX!M27</f>
        <v>1.54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12.92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11.57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0.21865200000000001</v>
      </c>
      <c r="AD28">
        <f t="shared" si="1"/>
        <v>25.811348000000002</v>
      </c>
      <c r="AE28">
        <v>0</v>
      </c>
      <c r="AF28" s="25"/>
      <c r="AG28">
        <f t="shared" si="2"/>
        <v>25.811348000000002</v>
      </c>
      <c r="AI28" s="35">
        <f>PXIL!M28</f>
        <v>0</v>
      </c>
      <c r="AJ28" s="35">
        <f>PXIL!S28</f>
        <v>0</v>
      </c>
      <c r="AK28" s="35">
        <f>RTM_IEX!M28</f>
        <v>1.54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12.92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13.59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0.23561999999999997</v>
      </c>
      <c r="AD29">
        <f t="shared" si="1"/>
        <v>27.814379999999996</v>
      </c>
      <c r="AE29">
        <v>0</v>
      </c>
      <c r="AF29" s="25"/>
      <c r="AG29">
        <f t="shared" si="2"/>
        <v>27.814379999999996</v>
      </c>
      <c r="AI29" s="35">
        <f>PXIL!M29</f>
        <v>0</v>
      </c>
      <c r="AJ29" s="35">
        <f>PXIL!S29</f>
        <v>0</v>
      </c>
      <c r="AK29" s="35">
        <f>RTM_IEX!M29</f>
        <v>1.54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12.92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9.16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0.19840799999999997</v>
      </c>
      <c r="AD30">
        <f t="shared" si="1"/>
        <v>23.421591999999997</v>
      </c>
      <c r="AE30">
        <v>0</v>
      </c>
      <c r="AF30" s="25"/>
      <c r="AG30">
        <f t="shared" si="2"/>
        <v>23.421591999999997</v>
      </c>
      <c r="AI30" s="35">
        <f>PXIL!M30</f>
        <v>0</v>
      </c>
      <c r="AJ30" s="35">
        <f>PXIL!S30</f>
        <v>0</v>
      </c>
      <c r="AK30" s="35">
        <f>RTM_IEX!M30</f>
        <v>1.54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12.92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10.029999999999999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0.20571599999999998</v>
      </c>
      <c r="AD31">
        <f t="shared" si="1"/>
        <v>24.284284</v>
      </c>
      <c r="AE31">
        <v>0</v>
      </c>
      <c r="AF31" s="25"/>
      <c r="AG31">
        <f t="shared" si="2"/>
        <v>24.284284</v>
      </c>
      <c r="AI31" s="35">
        <f>PXIL!M31</f>
        <v>0</v>
      </c>
      <c r="AJ31" s="35">
        <f>PXIL!S31</f>
        <v>0</v>
      </c>
      <c r="AK31" s="35">
        <f>RTM_IEX!M31</f>
        <v>1.54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12.92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6.94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0.17975999999999998</v>
      </c>
      <c r="AD32">
        <f t="shared" si="1"/>
        <v>21.220239999999997</v>
      </c>
      <c r="AE32">
        <v>0</v>
      </c>
      <c r="AF32" s="25"/>
      <c r="AG32">
        <f t="shared" si="2"/>
        <v>21.220239999999997</v>
      </c>
      <c r="AI32" s="35">
        <f>PXIL!M32</f>
        <v>0</v>
      </c>
      <c r="AJ32" s="35">
        <f>PXIL!S32</f>
        <v>0</v>
      </c>
      <c r="AK32" s="35">
        <f>RTM_IEX!M32</f>
        <v>1.54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12.92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6.27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0.17413199999999998</v>
      </c>
      <c r="AD33">
        <f t="shared" si="1"/>
        <v>20.555867999999997</v>
      </c>
      <c r="AE33">
        <v>0</v>
      </c>
      <c r="AF33" s="25"/>
      <c r="AG33">
        <f t="shared" si="2"/>
        <v>20.555867999999997</v>
      </c>
      <c r="AI33" s="35">
        <f>PXIL!M33</f>
        <v>0</v>
      </c>
      <c r="AJ33" s="35">
        <f>PXIL!S33</f>
        <v>0</v>
      </c>
      <c r="AK33" s="35">
        <f>RTM_IEX!M33</f>
        <v>1.54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12.92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6.27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0.17413199999999998</v>
      </c>
      <c r="AD34">
        <f t="shared" si="1"/>
        <v>20.555867999999997</v>
      </c>
      <c r="AE34">
        <v>0</v>
      </c>
      <c r="AF34" s="25"/>
      <c r="AG34">
        <f t="shared" si="2"/>
        <v>20.555867999999997</v>
      </c>
      <c r="AI34" s="35">
        <f>PXIL!M34</f>
        <v>0</v>
      </c>
      <c r="AJ34" s="35">
        <f>PXIL!S34</f>
        <v>0</v>
      </c>
      <c r="AK34" s="35">
        <f>RTM_IEX!M34</f>
        <v>1.54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12.92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7.13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0.18135599999999999</v>
      </c>
      <c r="AD35">
        <f t="shared" si="1"/>
        <v>21.408643999999999</v>
      </c>
      <c r="AE35">
        <v>0</v>
      </c>
      <c r="AF35" s="25"/>
      <c r="AG35">
        <f t="shared" si="2"/>
        <v>21.408643999999999</v>
      </c>
      <c r="AI35" s="35">
        <f>PXIL!M35</f>
        <v>0</v>
      </c>
      <c r="AJ35" s="35">
        <f>PXIL!S35</f>
        <v>0</v>
      </c>
      <c r="AK35" s="35">
        <f>RTM_IEX!M35</f>
        <v>1.54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12.92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6.56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0.219828</v>
      </c>
      <c r="AD36">
        <f t="shared" si="1"/>
        <v>25.950172000000002</v>
      </c>
      <c r="AE36">
        <v>0</v>
      </c>
      <c r="AF36" s="25"/>
      <c r="AG36">
        <f t="shared" si="2"/>
        <v>25.950172000000002</v>
      </c>
      <c r="AI36" s="35">
        <f>PXIL!M36</f>
        <v>0</v>
      </c>
      <c r="AJ36" s="35">
        <f>PXIL!S36</f>
        <v>0</v>
      </c>
      <c r="AK36" s="35">
        <f>RTM_IEX!M36</f>
        <v>1.64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5.05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12.92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0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0.210504</v>
      </c>
      <c r="AD37">
        <f t="shared" si="1"/>
        <v>24.849496000000002</v>
      </c>
      <c r="AE37">
        <v>0</v>
      </c>
      <c r="AF37" s="25"/>
      <c r="AG37">
        <f t="shared" si="2"/>
        <v>24.849496000000002</v>
      </c>
      <c r="AI37" s="35">
        <f>PXIL!M37</f>
        <v>0</v>
      </c>
      <c r="AJ37" s="35">
        <f>PXIL!S37</f>
        <v>0</v>
      </c>
      <c r="AK37" s="35">
        <f>RTM_IEX!M37</f>
        <v>1.54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10.6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12.92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0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0.208068</v>
      </c>
      <c r="AD38">
        <f t="shared" si="1"/>
        <v>24.561932000000002</v>
      </c>
      <c r="AE38">
        <v>0</v>
      </c>
      <c r="AF38" s="25"/>
      <c r="AG38">
        <f t="shared" si="2"/>
        <v>24.561932000000002</v>
      </c>
      <c r="AI38" s="35">
        <f>PXIL!M38</f>
        <v>0</v>
      </c>
      <c r="AJ38" s="35">
        <f>PXIL!S38</f>
        <v>0</v>
      </c>
      <c r="AK38" s="35">
        <f>RTM_IEX!M38</f>
        <v>1.54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10.31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12.92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0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0.19681199999999999</v>
      </c>
      <c r="AD39">
        <f t="shared" si="1"/>
        <v>23.233187999999998</v>
      </c>
      <c r="AE39">
        <v>0</v>
      </c>
      <c r="AF39" s="25"/>
      <c r="AG39">
        <f t="shared" si="2"/>
        <v>23.233187999999998</v>
      </c>
      <c r="AI39" s="35">
        <f>PXIL!M39</f>
        <v>0</v>
      </c>
      <c r="AJ39" s="35">
        <f>PXIL!S39</f>
        <v>0</v>
      </c>
      <c r="AK39" s="35">
        <f>RTM_IEX!M39</f>
        <v>1.54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8.9700000000000006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12.92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0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0.20328000000000002</v>
      </c>
      <c r="AD40">
        <f t="shared" si="1"/>
        <v>23.996720000000003</v>
      </c>
      <c r="AE40">
        <v>0</v>
      </c>
      <c r="AF40" s="25"/>
      <c r="AG40">
        <f t="shared" si="2"/>
        <v>23.996720000000003</v>
      </c>
      <c r="AI40" s="35">
        <f>PXIL!M40</f>
        <v>0</v>
      </c>
      <c r="AJ40" s="35">
        <f>PXIL!S40</f>
        <v>0</v>
      </c>
      <c r="AK40" s="35">
        <f>RTM_IEX!M40</f>
        <v>1.54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9.74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12.92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0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0.21781200000000001</v>
      </c>
      <c r="AD41">
        <f t="shared" si="1"/>
        <v>25.712188000000001</v>
      </c>
      <c r="AE41">
        <v>0</v>
      </c>
      <c r="AF41" s="25"/>
      <c r="AG41">
        <f t="shared" si="2"/>
        <v>25.712188000000001</v>
      </c>
      <c r="AI41" s="35">
        <f>PXIL!M41</f>
        <v>0</v>
      </c>
      <c r="AJ41" s="35">
        <f>PXIL!S41</f>
        <v>0</v>
      </c>
      <c r="AK41" s="35">
        <f>RTM_IEX!M41</f>
        <v>1.54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11.47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12.92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0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0.19194</v>
      </c>
      <c r="AD42">
        <f t="shared" si="1"/>
        <v>22.658060000000003</v>
      </c>
      <c r="AE42">
        <v>0</v>
      </c>
      <c r="AF42" s="25"/>
      <c r="AG42">
        <f t="shared" si="2"/>
        <v>22.658060000000003</v>
      </c>
      <c r="AI42" s="35">
        <f>PXIL!M42</f>
        <v>0</v>
      </c>
      <c r="AJ42" s="35">
        <f>PXIL!S42</f>
        <v>0</v>
      </c>
      <c r="AK42" s="35">
        <f>RTM_IEX!M42</f>
        <v>1.54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8.39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12.92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0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0.20000400000000002</v>
      </c>
      <c r="AD43">
        <f t="shared" si="1"/>
        <v>23.609996000000002</v>
      </c>
      <c r="AE43">
        <v>0</v>
      </c>
      <c r="AF43" s="25"/>
      <c r="AG43">
        <f t="shared" si="2"/>
        <v>23.609996000000002</v>
      </c>
      <c r="AI43" s="35">
        <f>PXIL!M43</f>
        <v>0</v>
      </c>
      <c r="AJ43" s="35">
        <f>PXIL!S43</f>
        <v>0</v>
      </c>
      <c r="AK43" s="35">
        <f>RTM_IEX!M43</f>
        <v>1.54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9.35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12.92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0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0.204876</v>
      </c>
      <c r="AD44">
        <f t="shared" si="1"/>
        <v>24.185124000000002</v>
      </c>
      <c r="AE44">
        <v>0</v>
      </c>
      <c r="AF44" s="25"/>
      <c r="AG44">
        <f t="shared" si="2"/>
        <v>24.185124000000002</v>
      </c>
      <c r="AI44" s="35">
        <f>PXIL!M44</f>
        <v>0</v>
      </c>
      <c r="AJ44" s="35">
        <f>PXIL!S44</f>
        <v>0</v>
      </c>
      <c r="AK44" s="35">
        <f>RTM_IEX!M44</f>
        <v>1.54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9.93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12.92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0.17816399999999999</v>
      </c>
      <c r="AD45">
        <f t="shared" si="1"/>
        <v>21.031836000000002</v>
      </c>
      <c r="AE45">
        <v>0</v>
      </c>
      <c r="AF45" s="25"/>
      <c r="AG45">
        <f t="shared" si="2"/>
        <v>21.031836000000002</v>
      </c>
      <c r="AI45" s="35">
        <f>PXIL!M45</f>
        <v>0</v>
      </c>
      <c r="AJ45" s="35">
        <f>PXIL!S45</f>
        <v>0</v>
      </c>
      <c r="AK45" s="35">
        <f>RTM_IEX!M45</f>
        <v>1.54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6.75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12.92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0.16925999999999999</v>
      </c>
      <c r="AD46">
        <f t="shared" si="1"/>
        <v>19.980740000000001</v>
      </c>
      <c r="AE46">
        <v>0</v>
      </c>
      <c r="AF46" s="25"/>
      <c r="AG46">
        <f t="shared" si="2"/>
        <v>19.980740000000001</v>
      </c>
      <c r="AI46" s="35">
        <f>PXIL!M46</f>
        <v>0</v>
      </c>
      <c r="AJ46" s="35">
        <f>PXIL!S46</f>
        <v>0</v>
      </c>
      <c r="AK46" s="35">
        <f>RTM_IEX!M46</f>
        <v>1.54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5.69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12.92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0.182196</v>
      </c>
      <c r="AD47">
        <f t="shared" si="1"/>
        <v>21.507804</v>
      </c>
      <c r="AE47">
        <v>0</v>
      </c>
      <c r="AF47" s="25"/>
      <c r="AG47">
        <f t="shared" si="2"/>
        <v>21.507804</v>
      </c>
      <c r="AI47" s="35">
        <f>PXIL!M47</f>
        <v>0</v>
      </c>
      <c r="AJ47" s="35">
        <f>PXIL!S47</f>
        <v>0</v>
      </c>
      <c r="AK47" s="35">
        <f>RTM_IEX!M47</f>
        <v>1.54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7.23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12.92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0.16522799999999999</v>
      </c>
      <c r="AD48">
        <f t="shared" si="1"/>
        <v>19.504772000000003</v>
      </c>
      <c r="AE48">
        <v>0</v>
      </c>
      <c r="AF48" s="25"/>
      <c r="AG48">
        <f t="shared" si="2"/>
        <v>19.504772000000003</v>
      </c>
      <c r="AI48" s="35">
        <f>PXIL!M48</f>
        <v>0</v>
      </c>
      <c r="AJ48" s="35">
        <f>PXIL!S48</f>
        <v>0</v>
      </c>
      <c r="AK48" s="35">
        <f>RTM_IEX!M48</f>
        <v>1.54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5.21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12.92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0.15304799999999999</v>
      </c>
      <c r="AD49">
        <f t="shared" si="1"/>
        <v>18.066952000000001</v>
      </c>
      <c r="AE49">
        <v>0</v>
      </c>
      <c r="AF49" s="25"/>
      <c r="AG49">
        <f t="shared" si="2"/>
        <v>18.066952000000001</v>
      </c>
      <c r="AI49" s="35">
        <f>PXIL!M49</f>
        <v>0</v>
      </c>
      <c r="AJ49" s="35">
        <f>PXIL!S49</f>
        <v>0</v>
      </c>
      <c r="AK49" s="35">
        <f>RTM_IEX!M49</f>
        <v>1.54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3.76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12.92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0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0.18706800000000001</v>
      </c>
      <c r="AD50">
        <f t="shared" si="1"/>
        <v>22.082932</v>
      </c>
      <c r="AE50">
        <v>0</v>
      </c>
      <c r="AF50" s="25"/>
      <c r="AG50">
        <f t="shared" si="2"/>
        <v>22.082932</v>
      </c>
      <c r="AI50" s="35">
        <f>PXIL!M50</f>
        <v>0</v>
      </c>
      <c r="AJ50" s="35">
        <f>PXIL!S50</f>
        <v>0</v>
      </c>
      <c r="AK50" s="35">
        <f>RTM_IEX!M50</f>
        <v>1.54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7.81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12.92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0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0.19756800000000002</v>
      </c>
      <c r="AD51">
        <f t="shared" si="1"/>
        <v>23.322432000000003</v>
      </c>
      <c r="AE51">
        <v>0</v>
      </c>
      <c r="AF51" s="25"/>
      <c r="AG51">
        <f t="shared" si="2"/>
        <v>23.322432000000003</v>
      </c>
      <c r="AI51" s="35">
        <f>PXIL!M51</f>
        <v>0</v>
      </c>
      <c r="AJ51" s="35">
        <f>PXIL!S51</f>
        <v>0</v>
      </c>
      <c r="AK51" s="35">
        <f>RTM_IEX!M51</f>
        <v>1.54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9.06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12.92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0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0.204876</v>
      </c>
      <c r="AD52">
        <f t="shared" si="1"/>
        <v>24.185124000000002</v>
      </c>
      <c r="AE52">
        <v>0</v>
      </c>
      <c r="AF52" s="25"/>
      <c r="AG52">
        <f t="shared" si="2"/>
        <v>24.185124000000002</v>
      </c>
      <c r="AI52" s="35">
        <f>PXIL!M52</f>
        <v>0</v>
      </c>
      <c r="AJ52" s="35">
        <f>PXIL!S52</f>
        <v>0</v>
      </c>
      <c r="AK52" s="35">
        <f>RTM_IEX!M52</f>
        <v>1.54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9.93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12.92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0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0.19840799999999997</v>
      </c>
      <c r="AD53">
        <f t="shared" si="1"/>
        <v>23.421592</v>
      </c>
      <c r="AE53">
        <v>0</v>
      </c>
      <c r="AF53" s="25"/>
      <c r="AG53">
        <f t="shared" si="2"/>
        <v>23.421592</v>
      </c>
      <c r="AI53" s="35">
        <f>PXIL!M53</f>
        <v>0</v>
      </c>
      <c r="AJ53" s="35">
        <f>PXIL!S53</f>
        <v>0</v>
      </c>
      <c r="AK53" s="35">
        <f>RTM_IEX!M53</f>
        <v>1.54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9.16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12.92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0.20647199999999999</v>
      </c>
      <c r="AD54">
        <f t="shared" si="1"/>
        <v>24.373527999999997</v>
      </c>
      <c r="AE54">
        <v>0</v>
      </c>
      <c r="AF54" s="25"/>
      <c r="AG54">
        <f t="shared" si="2"/>
        <v>24.373527999999997</v>
      </c>
      <c r="AI54" s="35">
        <f>PXIL!M54</f>
        <v>0</v>
      </c>
      <c r="AJ54" s="35">
        <f>PXIL!S54</f>
        <v>0</v>
      </c>
      <c r="AK54" s="35">
        <f>RTM_IEX!M54</f>
        <v>1.54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10.119999999999999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12.92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0.20571600000000001</v>
      </c>
      <c r="AD55">
        <f t="shared" si="1"/>
        <v>24.284284000000003</v>
      </c>
      <c r="AE55">
        <v>0</v>
      </c>
      <c r="AF55" s="25"/>
      <c r="AG55">
        <f t="shared" si="2"/>
        <v>24.284284000000003</v>
      </c>
      <c r="AI55" s="35">
        <f>PXIL!M55</f>
        <v>0</v>
      </c>
      <c r="AJ55" s="35">
        <f>PXIL!S55</f>
        <v>0</v>
      </c>
      <c r="AK55" s="35">
        <f>RTM_IEX!M55</f>
        <v>1.54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10.029999999999999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12.92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0.220248</v>
      </c>
      <c r="AD56">
        <f t="shared" si="1"/>
        <v>25.999751999999997</v>
      </c>
      <c r="AE56">
        <v>0</v>
      </c>
      <c r="AF56" s="25"/>
      <c r="AG56">
        <f t="shared" si="2"/>
        <v>25.999751999999997</v>
      </c>
      <c r="AI56" s="35">
        <f>PXIL!M56</f>
        <v>0</v>
      </c>
      <c r="AJ56" s="35">
        <f>PXIL!S56</f>
        <v>0</v>
      </c>
      <c r="AK56" s="35">
        <f>RTM_IEX!M56</f>
        <v>1.54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11.76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12.92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0.20244000000000001</v>
      </c>
      <c r="AD57">
        <f t="shared" si="1"/>
        <v>23.897560000000002</v>
      </c>
      <c r="AE57">
        <v>0</v>
      </c>
      <c r="AF57" s="25"/>
      <c r="AG57">
        <f t="shared" si="2"/>
        <v>23.897560000000002</v>
      </c>
      <c r="AI57" s="35">
        <f>PXIL!M57</f>
        <v>0</v>
      </c>
      <c r="AJ57" s="35">
        <f>PXIL!S57</f>
        <v>0</v>
      </c>
      <c r="AK57" s="35">
        <f>RTM_IEX!M57</f>
        <v>1.54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9.64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12.92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0.183036</v>
      </c>
      <c r="AD58">
        <f t="shared" si="1"/>
        <v>21.606963999999998</v>
      </c>
      <c r="AE58">
        <v>0</v>
      </c>
      <c r="AF58" s="25"/>
      <c r="AG58">
        <f t="shared" si="2"/>
        <v>21.606963999999998</v>
      </c>
      <c r="AI58" s="35">
        <f>PXIL!M58</f>
        <v>0</v>
      </c>
      <c r="AJ58" s="35">
        <f>PXIL!S58</f>
        <v>0</v>
      </c>
      <c r="AK58" s="35">
        <f>RTM_IEX!M58</f>
        <v>1.54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7.33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12.92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0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0.18950400000000001</v>
      </c>
      <c r="AD59">
        <f t="shared" si="1"/>
        <v>22.370496000000003</v>
      </c>
      <c r="AE59">
        <v>0</v>
      </c>
      <c r="AF59" s="25"/>
      <c r="AG59">
        <f t="shared" si="2"/>
        <v>22.370496000000003</v>
      </c>
      <c r="AI59" s="35">
        <f>PXIL!M59</f>
        <v>0</v>
      </c>
      <c r="AJ59" s="35">
        <f>PXIL!S59</f>
        <v>0</v>
      </c>
      <c r="AK59" s="35">
        <f>RTM_IEX!M59</f>
        <v>1.54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8.1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12.92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0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0.210504</v>
      </c>
      <c r="AD60">
        <f t="shared" si="1"/>
        <v>24.849496000000002</v>
      </c>
      <c r="AE60">
        <v>0</v>
      </c>
      <c r="AF60" s="25"/>
      <c r="AG60">
        <f t="shared" si="2"/>
        <v>24.849496000000002</v>
      </c>
      <c r="AI60" s="35">
        <f>PXIL!M60</f>
        <v>0</v>
      </c>
      <c r="AJ60" s="35">
        <f>PXIL!S60</f>
        <v>0</v>
      </c>
      <c r="AK60" s="35">
        <f>RTM_IEX!M60</f>
        <v>1.54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10.6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12.92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0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0.19756800000000002</v>
      </c>
      <c r="AD61">
        <f t="shared" si="1"/>
        <v>23.322432000000003</v>
      </c>
      <c r="AE61">
        <v>0</v>
      </c>
      <c r="AF61" s="25"/>
      <c r="AG61">
        <f t="shared" si="2"/>
        <v>23.322432000000003</v>
      </c>
      <c r="AI61" s="35">
        <f>PXIL!M61</f>
        <v>0</v>
      </c>
      <c r="AJ61" s="35">
        <f>PXIL!S61</f>
        <v>0</v>
      </c>
      <c r="AK61" s="35">
        <f>RTM_IEX!M61</f>
        <v>1.54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9.06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12.92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0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0.18463199999999999</v>
      </c>
      <c r="AD62">
        <f t="shared" si="1"/>
        <v>21.795368</v>
      </c>
      <c r="AE62">
        <v>0</v>
      </c>
      <c r="AF62" s="25"/>
      <c r="AG62">
        <f t="shared" si="2"/>
        <v>21.795368</v>
      </c>
      <c r="AI62" s="35">
        <f>PXIL!M62</f>
        <v>0</v>
      </c>
      <c r="AJ62" s="35">
        <f>PXIL!S62</f>
        <v>0</v>
      </c>
      <c r="AK62" s="35">
        <f>RTM_IEX!M62</f>
        <v>1.54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7.52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12.92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0.48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0.18135600000000002</v>
      </c>
      <c r="AD63">
        <f t="shared" si="1"/>
        <v>21.408644000000002</v>
      </c>
      <c r="AE63">
        <v>0</v>
      </c>
      <c r="AF63" s="25"/>
      <c r="AG63">
        <f t="shared" si="2"/>
        <v>21.408644000000002</v>
      </c>
      <c r="AI63" s="35">
        <f>PXIL!M63</f>
        <v>0</v>
      </c>
      <c r="AJ63" s="35">
        <f>PXIL!S63</f>
        <v>0</v>
      </c>
      <c r="AK63" s="35">
        <f>RTM_IEX!M63</f>
        <v>1.54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6.65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12.92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2.41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0.20672399999999999</v>
      </c>
      <c r="AD64">
        <f t="shared" si="1"/>
        <v>24.403275999999998</v>
      </c>
      <c r="AE64">
        <v>0</v>
      </c>
      <c r="AF64" s="25"/>
      <c r="AG64">
        <f t="shared" si="2"/>
        <v>24.403275999999998</v>
      </c>
      <c r="AI64" s="35">
        <f>PXIL!M64</f>
        <v>0</v>
      </c>
      <c r="AJ64" s="35">
        <f>PXIL!S64</f>
        <v>0</v>
      </c>
      <c r="AK64" s="35">
        <f>RTM_IEX!M64</f>
        <v>1.64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7.64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12.92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4.43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0.21596399999999999</v>
      </c>
      <c r="AD65">
        <f t="shared" si="1"/>
        <v>25.494036000000001</v>
      </c>
      <c r="AE65">
        <v>0</v>
      </c>
      <c r="AF65" s="25"/>
      <c r="AG65">
        <f t="shared" si="2"/>
        <v>25.494036000000001</v>
      </c>
      <c r="AI65" s="35">
        <f>PXIL!M65</f>
        <v>0</v>
      </c>
      <c r="AJ65" s="35">
        <f>PXIL!S65</f>
        <v>0</v>
      </c>
      <c r="AK65" s="35">
        <f>RTM_IEX!M65</f>
        <v>1.54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6.82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12.92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9.16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0.23595599999999997</v>
      </c>
      <c r="AD66">
        <f t="shared" si="1"/>
        <v>27.854043999999998</v>
      </c>
      <c r="AE66">
        <v>0</v>
      </c>
      <c r="AF66" s="25"/>
      <c r="AG66">
        <f t="shared" si="2"/>
        <v>27.854043999999998</v>
      </c>
      <c r="AI66" s="35">
        <f>PXIL!M66</f>
        <v>0</v>
      </c>
      <c r="AJ66" s="35">
        <f>PXIL!S66</f>
        <v>0</v>
      </c>
      <c r="AK66" s="35">
        <f>RTM_IEX!M66</f>
        <v>1.64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4.37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12.92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2.6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0.20739599999999997</v>
      </c>
      <c r="AD67">
        <f t="shared" si="1"/>
        <v>24.482604000000002</v>
      </c>
      <c r="AE67">
        <v>0</v>
      </c>
      <c r="AF67" s="25"/>
      <c r="AG67">
        <f t="shared" si="2"/>
        <v>24.482604000000002</v>
      </c>
      <c r="AI67" s="35">
        <f>PXIL!M67</f>
        <v>0</v>
      </c>
      <c r="AJ67" s="35">
        <f>PXIL!S67</f>
        <v>0</v>
      </c>
      <c r="AK67" s="35">
        <f>RTM_IEX!M67</f>
        <v>1.64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7.53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12.92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5.3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0.16598399999999999</v>
      </c>
      <c r="AD68">
        <f t="shared" ref="AD68:AD98" si="4">SUM(B68:AB68,AI68:AV68)-AC68</f>
        <v>19.594015999999996</v>
      </c>
      <c r="AE68">
        <v>0</v>
      </c>
      <c r="AF68" s="25"/>
      <c r="AG68">
        <f t="shared" ref="AG68:AG98" si="5">SUM(AD68:AF68)</f>
        <v>19.594015999999996</v>
      </c>
      <c r="AI68" s="35">
        <f>PXIL!M68</f>
        <v>0</v>
      </c>
      <c r="AJ68" s="35">
        <f>PXIL!S68</f>
        <v>0</v>
      </c>
      <c r="AK68" s="35">
        <f>RTM_IEX!M68</f>
        <v>1.54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12.92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10.51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0.20974799999999999</v>
      </c>
      <c r="AD69">
        <f t="shared" si="4"/>
        <v>24.760251999999998</v>
      </c>
      <c r="AE69">
        <v>0</v>
      </c>
      <c r="AF69" s="25"/>
      <c r="AG69">
        <f t="shared" si="5"/>
        <v>24.760251999999998</v>
      </c>
      <c r="AI69" s="35">
        <f>PXIL!M69</f>
        <v>0</v>
      </c>
      <c r="AJ69" s="35">
        <f>PXIL!S69</f>
        <v>0</v>
      </c>
      <c r="AK69" s="35">
        <f>RTM_IEX!M69</f>
        <v>1.54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0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12.92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8.58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0.19353599999999999</v>
      </c>
      <c r="AD70">
        <f t="shared" si="4"/>
        <v>22.846463999999997</v>
      </c>
      <c r="AE70">
        <v>0</v>
      </c>
      <c r="AF70" s="25"/>
      <c r="AG70">
        <f t="shared" si="5"/>
        <v>22.846463999999997</v>
      </c>
      <c r="AI70" s="35">
        <f>PXIL!M70</f>
        <v>0</v>
      </c>
      <c r="AJ70" s="35">
        <f>PXIL!S70</f>
        <v>0</v>
      </c>
      <c r="AK70" s="35">
        <f>RTM_IEX!M70</f>
        <v>1.54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0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12.92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11.95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0.22184399999999996</v>
      </c>
      <c r="AD71">
        <f t="shared" si="4"/>
        <v>26.188155999999996</v>
      </c>
      <c r="AE71">
        <v>0</v>
      </c>
      <c r="AF71" s="25"/>
      <c r="AG71">
        <f t="shared" si="5"/>
        <v>26.188155999999996</v>
      </c>
      <c r="AI71" s="35">
        <f>PXIL!M71</f>
        <v>0</v>
      </c>
      <c r="AJ71" s="35">
        <f>PXIL!S71</f>
        <v>0</v>
      </c>
      <c r="AK71" s="35">
        <f>RTM_IEX!M71</f>
        <v>1.54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0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12.92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11.57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0.21865200000000001</v>
      </c>
      <c r="AD72">
        <f t="shared" si="4"/>
        <v>25.811348000000002</v>
      </c>
      <c r="AE72">
        <v>0</v>
      </c>
      <c r="AF72" s="25"/>
      <c r="AG72">
        <f t="shared" si="5"/>
        <v>25.811348000000002</v>
      </c>
      <c r="AI72" s="35">
        <f>PXIL!M72</f>
        <v>0</v>
      </c>
      <c r="AJ72" s="35">
        <f>PXIL!S72</f>
        <v>0</v>
      </c>
      <c r="AK72" s="35">
        <f>RTM_IEX!M72</f>
        <v>1.54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12.92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9.93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0.204876</v>
      </c>
      <c r="AD73">
        <f t="shared" si="4"/>
        <v>24.185124000000002</v>
      </c>
      <c r="AE73">
        <v>0</v>
      </c>
      <c r="AF73" s="25"/>
      <c r="AG73">
        <f t="shared" si="5"/>
        <v>24.185124000000002</v>
      </c>
      <c r="AI73" s="35">
        <f>PXIL!M73</f>
        <v>0</v>
      </c>
      <c r="AJ73" s="35">
        <f>PXIL!S73</f>
        <v>0</v>
      </c>
      <c r="AK73" s="35">
        <f>RTM_IEX!M73</f>
        <v>1.54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12.92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10.31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0.208068</v>
      </c>
      <c r="AD74">
        <f t="shared" si="4"/>
        <v>24.561931999999999</v>
      </c>
      <c r="AE74">
        <v>0</v>
      </c>
      <c r="AF74" s="25"/>
      <c r="AG74">
        <f t="shared" si="5"/>
        <v>24.561931999999999</v>
      </c>
      <c r="AI74" s="35">
        <f>PXIL!M74</f>
        <v>0</v>
      </c>
      <c r="AJ74" s="35">
        <f>PXIL!S74</f>
        <v>0</v>
      </c>
      <c r="AK74" s="35">
        <f>RTM_IEX!M74</f>
        <v>1.54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12.92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14.94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0.24695999999999999</v>
      </c>
      <c r="AD75">
        <f t="shared" si="4"/>
        <v>29.153039999999997</v>
      </c>
      <c r="AE75">
        <v>0</v>
      </c>
      <c r="AF75" s="25"/>
      <c r="AG75">
        <f t="shared" si="5"/>
        <v>29.153039999999997</v>
      </c>
      <c r="AI75" s="35">
        <f>PXIL!M75</f>
        <v>0</v>
      </c>
      <c r="AJ75" s="35">
        <f>PXIL!S75</f>
        <v>0</v>
      </c>
      <c r="AK75" s="35">
        <f>RTM_IEX!M75</f>
        <v>1.54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12.92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7.71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0.18622799999999998</v>
      </c>
      <c r="AD76">
        <f t="shared" si="4"/>
        <v>21.983771999999998</v>
      </c>
      <c r="AE76">
        <v>0</v>
      </c>
      <c r="AF76" s="25"/>
      <c r="AG76">
        <f t="shared" si="5"/>
        <v>21.983771999999998</v>
      </c>
      <c r="AI76" s="35">
        <f>PXIL!M76</f>
        <v>0</v>
      </c>
      <c r="AJ76" s="35">
        <f>PXIL!S76</f>
        <v>0</v>
      </c>
      <c r="AK76" s="35">
        <f>RTM_IEX!M76</f>
        <v>1.54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12.92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8.58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0.19353599999999999</v>
      </c>
      <c r="AD77">
        <f t="shared" si="4"/>
        <v>22.846463999999997</v>
      </c>
      <c r="AE77">
        <v>0</v>
      </c>
      <c r="AF77" s="25"/>
      <c r="AG77">
        <f t="shared" si="5"/>
        <v>22.846463999999997</v>
      </c>
      <c r="AI77" s="35">
        <f>PXIL!M77</f>
        <v>0</v>
      </c>
      <c r="AJ77" s="35">
        <f>PXIL!S77</f>
        <v>0</v>
      </c>
      <c r="AK77" s="35">
        <f>RTM_IEX!M77</f>
        <v>1.54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12.92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4.1500000000000004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0.19437599999999999</v>
      </c>
      <c r="AD78">
        <f t="shared" si="4"/>
        <v>22.945624000000002</v>
      </c>
      <c r="AE78">
        <v>0</v>
      </c>
      <c r="AF78" s="25"/>
      <c r="AG78">
        <f t="shared" si="5"/>
        <v>22.945624000000002</v>
      </c>
      <c r="AI78" s="35">
        <f>PXIL!M78</f>
        <v>0</v>
      </c>
      <c r="AJ78" s="35">
        <f>PXIL!S78</f>
        <v>0</v>
      </c>
      <c r="AK78" s="35">
        <f>RTM_IEX!M78</f>
        <v>6.07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12.92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9.5399999999999991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0.2016</v>
      </c>
      <c r="AD79">
        <f t="shared" si="4"/>
        <v>23.798400000000001</v>
      </c>
      <c r="AE79">
        <v>0</v>
      </c>
      <c r="AF79" s="25"/>
      <c r="AG79">
        <f t="shared" si="5"/>
        <v>23.798400000000001</v>
      </c>
      <c r="AI79" s="35">
        <f>PXIL!M79</f>
        <v>0</v>
      </c>
      <c r="AJ79" s="35">
        <f>PXIL!S79</f>
        <v>0</v>
      </c>
      <c r="AK79" s="35">
        <f>RTM_IEX!M79</f>
        <v>1.54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12.92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10.220000000000001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0.207312</v>
      </c>
      <c r="AD80">
        <f t="shared" si="4"/>
        <v>24.472687999999998</v>
      </c>
      <c r="AE80">
        <v>0</v>
      </c>
      <c r="AF80" s="25"/>
      <c r="AG80">
        <f t="shared" si="5"/>
        <v>24.472687999999998</v>
      </c>
      <c r="AI80" s="35">
        <f>PXIL!M80</f>
        <v>0</v>
      </c>
      <c r="AJ80" s="35">
        <f>PXIL!S80</f>
        <v>0</v>
      </c>
      <c r="AK80" s="35">
        <f>RTM_IEX!M80</f>
        <v>1.54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12.92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10.8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0.21218399999999998</v>
      </c>
      <c r="AD81">
        <f t="shared" si="4"/>
        <v>25.047815999999997</v>
      </c>
      <c r="AE81">
        <v>0</v>
      </c>
      <c r="AF81" s="25"/>
      <c r="AG81">
        <f t="shared" si="5"/>
        <v>25.047815999999997</v>
      </c>
      <c r="AI81" s="35">
        <f>PXIL!M81</f>
        <v>0</v>
      </c>
      <c r="AJ81" s="35">
        <f>PXIL!S81</f>
        <v>0</v>
      </c>
      <c r="AK81" s="35">
        <f>RTM_IEX!M81</f>
        <v>1.54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12.92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11.38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0.217056</v>
      </c>
      <c r="AD82">
        <f t="shared" si="4"/>
        <v>25.622944</v>
      </c>
      <c r="AE82">
        <v>0</v>
      </c>
      <c r="AF82" s="25"/>
      <c r="AG82">
        <f t="shared" si="5"/>
        <v>25.622944</v>
      </c>
      <c r="AI82" s="35">
        <f>PXIL!M82</f>
        <v>0</v>
      </c>
      <c r="AJ82" s="35">
        <f>PXIL!S82</f>
        <v>0</v>
      </c>
      <c r="AK82" s="35">
        <f>RTM_IEX!M82</f>
        <v>1.54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12.92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13.4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0.23402399999999998</v>
      </c>
      <c r="AD83">
        <f t="shared" si="4"/>
        <v>27.625975999999998</v>
      </c>
      <c r="AE83">
        <v>0</v>
      </c>
      <c r="AF83" s="25"/>
      <c r="AG83">
        <f t="shared" si="5"/>
        <v>27.625975999999998</v>
      </c>
      <c r="AI83" s="35">
        <f>PXIL!M83</f>
        <v>0</v>
      </c>
      <c r="AJ83" s="35">
        <f>PXIL!S83</f>
        <v>0</v>
      </c>
      <c r="AK83" s="35">
        <f>RTM_IEX!M83</f>
        <v>1.54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12.92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13.11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0.23158799999999999</v>
      </c>
      <c r="AD84">
        <f t="shared" si="4"/>
        <v>27.338412000000002</v>
      </c>
      <c r="AE84">
        <v>0</v>
      </c>
      <c r="AF84" s="25"/>
      <c r="AG84">
        <f t="shared" si="5"/>
        <v>27.338412000000002</v>
      </c>
      <c r="AI84" s="35">
        <f>PXIL!M84</f>
        <v>0</v>
      </c>
      <c r="AJ84" s="35">
        <f>PXIL!S84</f>
        <v>0</v>
      </c>
      <c r="AK84" s="35">
        <f>RTM_IEX!M84</f>
        <v>1.54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12.92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13.4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0.23402399999999998</v>
      </c>
      <c r="AD85">
        <f t="shared" si="4"/>
        <v>27.625975999999998</v>
      </c>
      <c r="AE85">
        <v>0</v>
      </c>
      <c r="AF85" s="25"/>
      <c r="AG85">
        <f t="shared" si="5"/>
        <v>27.625975999999998</v>
      </c>
      <c r="AI85" s="35">
        <f>PXIL!M85</f>
        <v>0</v>
      </c>
      <c r="AJ85" s="35">
        <f>PXIL!S85</f>
        <v>0</v>
      </c>
      <c r="AK85" s="35">
        <f>RTM_IEX!M85</f>
        <v>1.54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12.92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13.5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0.23486400000000002</v>
      </c>
      <c r="AD86">
        <f t="shared" si="4"/>
        <v>27.725135999999999</v>
      </c>
      <c r="AE86">
        <v>0</v>
      </c>
      <c r="AF86" s="25"/>
      <c r="AG86">
        <f t="shared" si="5"/>
        <v>27.725135999999999</v>
      </c>
      <c r="AI86" s="35">
        <f>PXIL!M86</f>
        <v>0</v>
      </c>
      <c r="AJ86" s="35">
        <f>PXIL!S86</f>
        <v>0</v>
      </c>
      <c r="AK86" s="35">
        <f>RTM_IEX!M86</f>
        <v>1.54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12.92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11.18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0.21537600000000001</v>
      </c>
      <c r="AD87">
        <f t="shared" si="4"/>
        <v>25.424624000000001</v>
      </c>
      <c r="AE87">
        <v>0</v>
      </c>
      <c r="AF87" s="25"/>
      <c r="AG87">
        <f t="shared" si="5"/>
        <v>25.424624000000001</v>
      </c>
      <c r="AI87" s="35">
        <f>PXIL!M87</f>
        <v>0</v>
      </c>
      <c r="AJ87" s="35">
        <f>PXIL!S87</f>
        <v>0</v>
      </c>
      <c r="AK87" s="35">
        <f>RTM_IEX!M87</f>
        <v>1.54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12.92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14.65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0.24452399999999999</v>
      </c>
      <c r="AD88">
        <f t="shared" si="4"/>
        <v>28.865476000000001</v>
      </c>
      <c r="AE88">
        <v>0</v>
      </c>
      <c r="AF88" s="25"/>
      <c r="AG88">
        <f t="shared" si="5"/>
        <v>28.865476000000001</v>
      </c>
      <c r="AI88" s="35">
        <f>PXIL!M88</f>
        <v>0</v>
      </c>
      <c r="AJ88" s="35">
        <f>PXIL!S88</f>
        <v>0</v>
      </c>
      <c r="AK88" s="35">
        <f>RTM_IEX!M88</f>
        <v>1.54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12.92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10.41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0.20890799999999998</v>
      </c>
      <c r="AD89">
        <f t="shared" si="4"/>
        <v>24.661091999999996</v>
      </c>
      <c r="AE89">
        <v>0</v>
      </c>
      <c r="AF89" s="25"/>
      <c r="AG89">
        <f t="shared" si="5"/>
        <v>24.661091999999996</v>
      </c>
      <c r="AI89" s="35">
        <f>PXIL!M89</f>
        <v>0</v>
      </c>
      <c r="AJ89" s="35">
        <f>PXIL!S89</f>
        <v>0</v>
      </c>
      <c r="AK89" s="35">
        <f>RTM_IEX!M89</f>
        <v>1.54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12.92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7.81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0.18706799999999998</v>
      </c>
      <c r="AD90">
        <f t="shared" si="4"/>
        <v>22.082932</v>
      </c>
      <c r="AE90">
        <v>0</v>
      </c>
      <c r="AF90" s="25"/>
      <c r="AG90">
        <f t="shared" si="5"/>
        <v>22.082932</v>
      </c>
      <c r="AI90" s="35">
        <f>PXIL!M90</f>
        <v>0</v>
      </c>
      <c r="AJ90" s="35">
        <f>PXIL!S90</f>
        <v>0</v>
      </c>
      <c r="AK90" s="35">
        <f>RTM_IEX!M90</f>
        <v>1.54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12.92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7.42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0.18379199999999998</v>
      </c>
      <c r="AD91">
        <f t="shared" si="4"/>
        <v>21.696207999999999</v>
      </c>
      <c r="AE91">
        <v>0</v>
      </c>
      <c r="AF91" s="25"/>
      <c r="AG91">
        <f t="shared" si="5"/>
        <v>21.696207999999999</v>
      </c>
      <c r="AI91" s="35">
        <f>PXIL!M91</f>
        <v>0</v>
      </c>
      <c r="AJ91" s="35">
        <f>PXIL!S91</f>
        <v>0</v>
      </c>
      <c r="AK91" s="35">
        <f>RTM_IEX!M91</f>
        <v>1.54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12.92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9.25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0.19916400000000001</v>
      </c>
      <c r="AD92">
        <f t="shared" si="4"/>
        <v>23.510836000000001</v>
      </c>
      <c r="AE92">
        <v>0</v>
      </c>
      <c r="AF92" s="25"/>
      <c r="AG92">
        <f t="shared" si="5"/>
        <v>23.510836000000001</v>
      </c>
      <c r="AI92" s="35">
        <f>PXIL!M92</f>
        <v>0</v>
      </c>
      <c r="AJ92" s="35">
        <f>PXIL!S92</f>
        <v>0</v>
      </c>
      <c r="AK92" s="35">
        <f>RTM_IEX!M92</f>
        <v>1.54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12.92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8.9700000000000006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0.19681199999999999</v>
      </c>
      <c r="AD93">
        <f t="shared" si="4"/>
        <v>23.233187999999998</v>
      </c>
      <c r="AE93">
        <v>0</v>
      </c>
      <c r="AF93" s="25"/>
      <c r="AG93">
        <f t="shared" si="5"/>
        <v>23.233187999999998</v>
      </c>
      <c r="AI93" s="35">
        <f>PXIL!M93</f>
        <v>0</v>
      </c>
      <c r="AJ93" s="35">
        <f>PXIL!S93</f>
        <v>0</v>
      </c>
      <c r="AK93" s="35">
        <f>RTM_IEX!M93</f>
        <v>1.54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12.92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9.64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0.20244000000000001</v>
      </c>
      <c r="AD94">
        <f t="shared" si="4"/>
        <v>23.897560000000002</v>
      </c>
      <c r="AE94">
        <v>0</v>
      </c>
      <c r="AF94" s="25"/>
      <c r="AG94">
        <f t="shared" si="5"/>
        <v>23.897560000000002</v>
      </c>
      <c r="AI94" s="35">
        <f>PXIL!M94</f>
        <v>0</v>
      </c>
      <c r="AJ94" s="35">
        <f>PXIL!S94</f>
        <v>0</v>
      </c>
      <c r="AK94" s="35">
        <f>RTM_IEX!M94</f>
        <v>1.54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12.92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11.57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0.21865200000000001</v>
      </c>
      <c r="AD95">
        <f t="shared" si="4"/>
        <v>25.811348000000002</v>
      </c>
      <c r="AE95">
        <v>0</v>
      </c>
      <c r="AF95" s="25"/>
      <c r="AG95">
        <f t="shared" si="5"/>
        <v>25.811348000000002</v>
      </c>
      <c r="AI95" s="35">
        <f>PXIL!M95</f>
        <v>0</v>
      </c>
      <c r="AJ95" s="35">
        <f>PXIL!S95</f>
        <v>0</v>
      </c>
      <c r="AK95" s="35">
        <f>RTM_IEX!M95</f>
        <v>1.54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12.92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9.64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0.20244000000000001</v>
      </c>
      <c r="AD96">
        <f t="shared" si="4"/>
        <v>23.897560000000002</v>
      </c>
      <c r="AE96">
        <v>0</v>
      </c>
      <c r="AF96" s="25"/>
      <c r="AG96">
        <f t="shared" si="5"/>
        <v>23.897560000000002</v>
      </c>
      <c r="AI96" s="35">
        <f>PXIL!M96</f>
        <v>0</v>
      </c>
      <c r="AJ96" s="35">
        <f>PXIL!S96</f>
        <v>0</v>
      </c>
      <c r="AK96" s="35">
        <f>RTM_IEX!M96</f>
        <v>1.54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12.92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6.56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0.176568</v>
      </c>
      <c r="AD97">
        <f t="shared" si="4"/>
        <v>20.843432</v>
      </c>
      <c r="AE97">
        <v>0</v>
      </c>
      <c r="AF97" s="25"/>
      <c r="AG97">
        <f t="shared" si="5"/>
        <v>20.843432</v>
      </c>
      <c r="AI97" s="35">
        <f>PXIL!M97</f>
        <v>0</v>
      </c>
      <c r="AJ97" s="35">
        <f>PXIL!S97</f>
        <v>0</v>
      </c>
      <c r="AK97" s="35">
        <f>RTM_IEX!M97</f>
        <v>1.54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12.92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5.01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0.163548</v>
      </c>
      <c r="AD98">
        <f t="shared" si="4"/>
        <v>19.306452</v>
      </c>
      <c r="AE98">
        <v>0</v>
      </c>
      <c r="AF98" s="25"/>
      <c r="AG98">
        <f t="shared" si="5"/>
        <v>19.306452</v>
      </c>
      <c r="AI98" s="35">
        <f>PXIL!M98</f>
        <v>0</v>
      </c>
      <c r="AJ98" s="35">
        <f>PXIL!S98</f>
        <v>0</v>
      </c>
      <c r="AK98" s="35">
        <f>RTM_IEX!M98</f>
        <v>1.54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0.31372249999999996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0.12558999999999998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4.5170159999999987E-3</v>
      </c>
      <c r="AD99">
        <f t="shared" si="6"/>
        <v>0.53322298400000001</v>
      </c>
      <c r="AE99">
        <f t="shared" ref="AE99:AT99" si="8">SUM(AE3:AE98)/4000</f>
        <v>0</v>
      </c>
      <c r="AG99">
        <f t="shared" si="8"/>
        <v>0.53322298400000001</v>
      </c>
      <c r="AI99">
        <f t="shared" si="8"/>
        <v>0</v>
      </c>
      <c r="AJ99">
        <f t="shared" si="8"/>
        <v>0</v>
      </c>
      <c r="AK99">
        <f t="shared" si="8"/>
        <v>3.2032500000000047E-2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6.6394999999999982E-2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45580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532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530</v>
      </c>
    </row>
    <row r="3" spans="1:18">
      <c r="A3" s="8" t="s">
        <v>45</v>
      </c>
      <c r="B3" s="15">
        <f>'[1]15'!B5</f>
        <v>125</v>
      </c>
      <c r="C3" s="16">
        <f>'[1]15'!C5</f>
        <v>0</v>
      </c>
      <c r="D3" s="16">
        <f>'[1]15'!D5</f>
        <v>205</v>
      </c>
      <c r="E3" s="16">
        <f>'[1]15'!E5</f>
        <v>0</v>
      </c>
      <c r="F3" s="15">
        <f>SUM(B3:E3)</f>
        <v>330</v>
      </c>
      <c r="G3" s="15">
        <f>'[1]15'!H5</f>
        <v>0</v>
      </c>
      <c r="H3" s="16">
        <f>'[1]15'!I5</f>
        <v>0</v>
      </c>
      <c r="I3" s="16">
        <f>'[1]15'!J5</f>
        <v>0</v>
      </c>
      <c r="J3" s="16">
        <f>'[1]15'!K5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  <c r="R3" s="17"/>
    </row>
    <row r="4" spans="1:18">
      <c r="A4" s="8" t="s">
        <v>46</v>
      </c>
      <c r="B4" s="15">
        <f>'[1]15'!B6</f>
        <v>125</v>
      </c>
      <c r="C4" s="16">
        <f>'[1]15'!C6</f>
        <v>0</v>
      </c>
      <c r="D4" s="16">
        <f>'[1]15'!D6</f>
        <v>205</v>
      </c>
      <c r="E4" s="16">
        <f>'[1]15'!E6</f>
        <v>0</v>
      </c>
      <c r="F4" s="15">
        <f>SUM(B4:E4)</f>
        <v>330</v>
      </c>
      <c r="G4" s="15">
        <f>'[1]15'!H6</f>
        <v>0</v>
      </c>
      <c r="H4" s="16">
        <f>'[1]15'!I6</f>
        <v>0</v>
      </c>
      <c r="I4" s="16">
        <f>'[1]15'!J6</f>
        <v>0</v>
      </c>
      <c r="J4" s="16">
        <f>'[1]15'!K6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  <c r="R4" s="17"/>
    </row>
    <row r="5" spans="1:18">
      <c r="A5" s="8" t="s">
        <v>47</v>
      </c>
      <c r="B5" s="15">
        <f>'[1]15'!B7</f>
        <v>125</v>
      </c>
      <c r="C5" s="16">
        <f>'[1]15'!C7</f>
        <v>0</v>
      </c>
      <c r="D5" s="16">
        <f>'[1]15'!D7</f>
        <v>205</v>
      </c>
      <c r="E5" s="16">
        <f>'[1]15'!E7</f>
        <v>0</v>
      </c>
      <c r="F5" s="15">
        <f t="shared" ref="F5:F68" si="6">SUM(B5:E5)</f>
        <v>330</v>
      </c>
      <c r="G5" s="15">
        <f>'[1]15'!H7</f>
        <v>0</v>
      </c>
      <c r="H5" s="16">
        <f>'[1]15'!I7</f>
        <v>0</v>
      </c>
      <c r="I5" s="16">
        <f>'[1]15'!J7</f>
        <v>0</v>
      </c>
      <c r="J5" s="16">
        <f>'[1]15'!K7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7"/>
    </row>
    <row r="6" spans="1:18">
      <c r="A6" s="8" t="s">
        <v>48</v>
      </c>
      <c r="B6" s="15">
        <f>'[1]15'!B8</f>
        <v>125</v>
      </c>
      <c r="C6" s="16">
        <f>'[1]15'!C8</f>
        <v>0</v>
      </c>
      <c r="D6" s="16">
        <f>'[1]15'!D8</f>
        <v>205</v>
      </c>
      <c r="E6" s="16">
        <f>'[1]15'!E8</f>
        <v>0</v>
      </c>
      <c r="F6" s="15">
        <f t="shared" si="6"/>
        <v>330</v>
      </c>
      <c r="G6" s="15">
        <f>'[1]15'!H8</f>
        <v>0</v>
      </c>
      <c r="H6" s="16">
        <f>'[1]15'!I8</f>
        <v>0</v>
      </c>
      <c r="I6" s="16">
        <f>'[1]15'!J8</f>
        <v>0</v>
      </c>
      <c r="J6" s="16">
        <f>'[1]15'!K8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  <c r="R6" s="17"/>
    </row>
    <row r="7" spans="1:18">
      <c r="A7" s="8" t="s">
        <v>49</v>
      </c>
      <c r="B7" s="15">
        <f>'[1]15'!B9</f>
        <v>125</v>
      </c>
      <c r="C7" s="16">
        <f>'[1]15'!C9</f>
        <v>0</v>
      </c>
      <c r="D7" s="16">
        <f>'[1]15'!D9</f>
        <v>205</v>
      </c>
      <c r="E7" s="16">
        <f>'[1]15'!E9</f>
        <v>0</v>
      </c>
      <c r="F7" s="15">
        <f t="shared" si="6"/>
        <v>330</v>
      </c>
      <c r="G7" s="15">
        <f>'[1]15'!H9</f>
        <v>0</v>
      </c>
      <c r="H7" s="16">
        <f>'[1]15'!I9</f>
        <v>0</v>
      </c>
      <c r="I7" s="16">
        <f>'[1]15'!J9</f>
        <v>0</v>
      </c>
      <c r="J7" s="16">
        <f>'[1]15'!K9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  <c r="R7" s="17"/>
    </row>
    <row r="8" spans="1:18">
      <c r="A8" s="8" t="s">
        <v>50</v>
      </c>
      <c r="B8" s="15">
        <f>'[1]15'!B10</f>
        <v>125</v>
      </c>
      <c r="C8" s="16">
        <f>'[1]15'!C10</f>
        <v>0</v>
      </c>
      <c r="D8" s="16">
        <f>'[1]15'!D10</f>
        <v>205</v>
      </c>
      <c r="E8" s="16">
        <f>'[1]15'!E10</f>
        <v>0</v>
      </c>
      <c r="F8" s="15">
        <f t="shared" si="6"/>
        <v>330</v>
      </c>
      <c r="G8" s="15">
        <f>'[1]15'!H10</f>
        <v>0</v>
      </c>
      <c r="H8" s="16">
        <f>'[1]15'!I10</f>
        <v>0</v>
      </c>
      <c r="I8" s="16">
        <f>'[1]15'!J10</f>
        <v>0</v>
      </c>
      <c r="J8" s="16">
        <f>'[1]15'!K10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  <c r="R8" s="17"/>
    </row>
    <row r="9" spans="1:18">
      <c r="A9" s="8" t="s">
        <v>51</v>
      </c>
      <c r="B9" s="15">
        <f>'[1]15'!B11</f>
        <v>125</v>
      </c>
      <c r="C9" s="16">
        <f>'[1]15'!C11</f>
        <v>0</v>
      </c>
      <c r="D9" s="16">
        <f>'[1]15'!D11</f>
        <v>205</v>
      </c>
      <c r="E9" s="16">
        <f>'[1]15'!E11</f>
        <v>0</v>
      </c>
      <c r="F9" s="15">
        <f t="shared" si="6"/>
        <v>330</v>
      </c>
      <c r="G9" s="15">
        <f>'[1]15'!H11</f>
        <v>0</v>
      </c>
      <c r="H9" s="16">
        <f>'[1]15'!I11</f>
        <v>0</v>
      </c>
      <c r="I9" s="16">
        <f>'[1]15'!J11</f>
        <v>0</v>
      </c>
      <c r="J9" s="16">
        <f>'[1]15'!K11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  <c r="R9" s="17"/>
    </row>
    <row r="10" spans="1:18">
      <c r="A10" s="8" t="s">
        <v>52</v>
      </c>
      <c r="B10" s="15">
        <f>'[1]15'!B12</f>
        <v>125</v>
      </c>
      <c r="C10" s="16">
        <f>'[1]15'!C12</f>
        <v>0</v>
      </c>
      <c r="D10" s="16">
        <f>'[1]15'!D12</f>
        <v>205</v>
      </c>
      <c r="E10" s="16">
        <f>'[1]15'!E12</f>
        <v>0</v>
      </c>
      <c r="F10" s="15">
        <f t="shared" si="6"/>
        <v>330</v>
      </c>
      <c r="G10" s="15">
        <f>'[1]15'!H12</f>
        <v>0</v>
      </c>
      <c r="H10" s="16">
        <f>'[1]15'!I12</f>
        <v>0</v>
      </c>
      <c r="I10" s="16">
        <f>'[1]15'!J12</f>
        <v>0</v>
      </c>
      <c r="J10" s="16">
        <f>'[1]15'!K12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  <c r="R10" s="17"/>
    </row>
    <row r="11" spans="1:18">
      <c r="A11" s="8" t="s">
        <v>53</v>
      </c>
      <c r="B11" s="15">
        <f>'[1]15'!B13</f>
        <v>125</v>
      </c>
      <c r="C11" s="16">
        <f>'[1]15'!C13</f>
        <v>0</v>
      </c>
      <c r="D11" s="16">
        <f>'[1]15'!D13</f>
        <v>205</v>
      </c>
      <c r="E11" s="16">
        <f>'[1]15'!E13</f>
        <v>0</v>
      </c>
      <c r="F11" s="15">
        <f t="shared" si="6"/>
        <v>330</v>
      </c>
      <c r="G11" s="15">
        <f>'[1]15'!H13</f>
        <v>0</v>
      </c>
      <c r="H11" s="16">
        <f>'[1]15'!I13</f>
        <v>0</v>
      </c>
      <c r="I11" s="16">
        <f>'[1]15'!J13</f>
        <v>0</v>
      </c>
      <c r="J11" s="16">
        <f>'[1]15'!K13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  <c r="R11" s="17"/>
    </row>
    <row r="12" spans="1:18">
      <c r="A12" s="8" t="s">
        <v>54</v>
      </c>
      <c r="B12" s="15">
        <f>'[1]15'!B14</f>
        <v>125</v>
      </c>
      <c r="C12" s="16">
        <f>'[1]15'!C14</f>
        <v>0</v>
      </c>
      <c r="D12" s="16">
        <f>'[1]15'!D14</f>
        <v>205</v>
      </c>
      <c r="E12" s="16">
        <f>'[1]15'!E14</f>
        <v>0</v>
      </c>
      <c r="F12" s="15">
        <f t="shared" si="6"/>
        <v>330</v>
      </c>
      <c r="G12" s="15">
        <f>'[1]15'!H14</f>
        <v>0</v>
      </c>
      <c r="H12" s="16">
        <f>'[1]15'!I14</f>
        <v>0</v>
      </c>
      <c r="I12" s="16">
        <f>'[1]15'!J14</f>
        <v>0</v>
      </c>
      <c r="J12" s="16">
        <f>'[1]15'!K14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  <c r="R12" s="17"/>
    </row>
    <row r="13" spans="1:18">
      <c r="A13" s="8" t="s">
        <v>55</v>
      </c>
      <c r="B13" s="15">
        <f>'[1]15'!B15</f>
        <v>125</v>
      </c>
      <c r="C13" s="16">
        <f>'[1]15'!C15</f>
        <v>0</v>
      </c>
      <c r="D13" s="16">
        <f>'[1]15'!D15</f>
        <v>205</v>
      </c>
      <c r="E13" s="16">
        <f>'[1]15'!E15</f>
        <v>0</v>
      </c>
      <c r="F13" s="15">
        <f t="shared" si="6"/>
        <v>330</v>
      </c>
      <c r="G13" s="15">
        <f>'[1]15'!H15</f>
        <v>0</v>
      </c>
      <c r="H13" s="16">
        <f>'[1]15'!I15</f>
        <v>0</v>
      </c>
      <c r="I13" s="16">
        <f>'[1]15'!J15</f>
        <v>0</v>
      </c>
      <c r="J13" s="16">
        <f>'[1]15'!K15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  <c r="R13" s="17"/>
    </row>
    <row r="14" spans="1:18">
      <c r="A14" s="8" t="s">
        <v>56</v>
      </c>
      <c r="B14" s="15">
        <f>'[1]15'!B16</f>
        <v>125</v>
      </c>
      <c r="C14" s="16">
        <f>'[1]15'!C16</f>
        <v>0</v>
      </c>
      <c r="D14" s="16">
        <f>'[1]15'!D16</f>
        <v>205</v>
      </c>
      <c r="E14" s="16">
        <f>'[1]15'!E16</f>
        <v>0</v>
      </c>
      <c r="F14" s="15">
        <f t="shared" si="6"/>
        <v>330</v>
      </c>
      <c r="G14" s="15">
        <f>'[1]15'!H16</f>
        <v>0</v>
      </c>
      <c r="H14" s="16">
        <f>'[1]15'!I16</f>
        <v>0</v>
      </c>
      <c r="I14" s="16">
        <f>'[1]15'!J16</f>
        <v>0</v>
      </c>
      <c r="J14" s="16">
        <f>'[1]15'!K16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  <c r="R14" s="17"/>
    </row>
    <row r="15" spans="1:18">
      <c r="A15" s="8" t="s">
        <v>57</v>
      </c>
      <c r="B15" s="15">
        <f>'[1]15'!B17</f>
        <v>125</v>
      </c>
      <c r="C15" s="16">
        <f>'[1]15'!C17</f>
        <v>0</v>
      </c>
      <c r="D15" s="16">
        <f>'[1]15'!D17</f>
        <v>205</v>
      </c>
      <c r="E15" s="16">
        <f>'[1]15'!E17</f>
        <v>0</v>
      </c>
      <c r="F15" s="15">
        <f t="shared" si="6"/>
        <v>330</v>
      </c>
      <c r="G15" s="15">
        <f>'[1]15'!H17</f>
        <v>0</v>
      </c>
      <c r="H15" s="16">
        <f>'[1]15'!I17</f>
        <v>0</v>
      </c>
      <c r="I15" s="16">
        <f>'[1]15'!J17</f>
        <v>0</v>
      </c>
      <c r="J15" s="16">
        <f>'[1]15'!K17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  <c r="R15" s="17"/>
    </row>
    <row r="16" spans="1:18">
      <c r="A16" s="8" t="s">
        <v>58</v>
      </c>
      <c r="B16" s="15">
        <f>'[1]15'!B18</f>
        <v>125</v>
      </c>
      <c r="C16" s="16">
        <f>'[1]15'!C18</f>
        <v>0</v>
      </c>
      <c r="D16" s="16">
        <f>'[1]15'!D18</f>
        <v>205</v>
      </c>
      <c r="E16" s="16">
        <f>'[1]15'!E18</f>
        <v>0</v>
      </c>
      <c r="F16" s="15">
        <f t="shared" si="6"/>
        <v>330</v>
      </c>
      <c r="G16" s="15">
        <f>'[1]15'!H18</f>
        <v>0</v>
      </c>
      <c r="H16" s="16">
        <f>'[1]15'!I18</f>
        <v>0</v>
      </c>
      <c r="I16" s="16">
        <f>'[1]15'!J18</f>
        <v>0</v>
      </c>
      <c r="J16" s="16">
        <f>'[1]15'!K18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  <c r="R16" s="17"/>
    </row>
    <row r="17" spans="1:18">
      <c r="A17" s="8" t="s">
        <v>59</v>
      </c>
      <c r="B17" s="15">
        <f>'[1]15'!B19</f>
        <v>125</v>
      </c>
      <c r="C17" s="16">
        <f>'[1]15'!C19</f>
        <v>0</v>
      </c>
      <c r="D17" s="16">
        <f>'[1]15'!D19</f>
        <v>205</v>
      </c>
      <c r="E17" s="16">
        <f>'[1]15'!E19</f>
        <v>0</v>
      </c>
      <c r="F17" s="15">
        <f t="shared" si="6"/>
        <v>330</v>
      </c>
      <c r="G17" s="15">
        <f>'[1]15'!H19</f>
        <v>0</v>
      </c>
      <c r="H17" s="16">
        <f>'[1]15'!I19</f>
        <v>0</v>
      </c>
      <c r="I17" s="16">
        <f>'[1]15'!J19</f>
        <v>0</v>
      </c>
      <c r="J17" s="16">
        <f>'[1]15'!K19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  <c r="R17" s="17"/>
    </row>
    <row r="18" spans="1:18">
      <c r="A18" s="8" t="s">
        <v>60</v>
      </c>
      <c r="B18" s="15">
        <f>'[1]15'!B20</f>
        <v>125</v>
      </c>
      <c r="C18" s="16">
        <f>'[1]15'!C20</f>
        <v>0</v>
      </c>
      <c r="D18" s="16">
        <f>'[1]15'!D20</f>
        <v>205</v>
      </c>
      <c r="E18" s="16">
        <f>'[1]15'!E20</f>
        <v>0</v>
      </c>
      <c r="F18" s="15">
        <f t="shared" si="6"/>
        <v>330</v>
      </c>
      <c r="G18" s="15">
        <f>'[1]15'!H20</f>
        <v>0</v>
      </c>
      <c r="H18" s="16">
        <f>'[1]15'!I20</f>
        <v>0</v>
      </c>
      <c r="I18" s="16">
        <f>'[1]15'!J20</f>
        <v>0</v>
      </c>
      <c r="J18" s="16">
        <f>'[1]15'!K20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  <c r="R18" s="17"/>
    </row>
    <row r="19" spans="1:18">
      <c r="A19" s="8" t="s">
        <v>61</v>
      </c>
      <c r="B19" s="15">
        <f>'[1]15'!B21</f>
        <v>125</v>
      </c>
      <c r="C19" s="16">
        <f>'[1]15'!C21</f>
        <v>0</v>
      </c>
      <c r="D19" s="16">
        <f>'[1]15'!D21</f>
        <v>205</v>
      </c>
      <c r="E19" s="16">
        <f>'[1]15'!E21</f>
        <v>0</v>
      </c>
      <c r="F19" s="15">
        <f t="shared" si="6"/>
        <v>330</v>
      </c>
      <c r="G19" s="15">
        <f>'[1]15'!H21</f>
        <v>0</v>
      </c>
      <c r="H19" s="16">
        <f>'[1]15'!I21</f>
        <v>0</v>
      </c>
      <c r="I19" s="16">
        <f>'[1]15'!J21</f>
        <v>0</v>
      </c>
      <c r="J19" s="16">
        <f>'[1]15'!K21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  <c r="R19" s="17"/>
    </row>
    <row r="20" spans="1:18">
      <c r="A20" s="8" t="s">
        <v>62</v>
      </c>
      <c r="B20" s="15">
        <f>'[1]15'!B22</f>
        <v>125</v>
      </c>
      <c r="C20" s="16">
        <f>'[1]15'!C22</f>
        <v>0</v>
      </c>
      <c r="D20" s="16">
        <f>'[1]15'!D22</f>
        <v>205</v>
      </c>
      <c r="E20" s="16">
        <f>'[1]15'!E22</f>
        <v>0</v>
      </c>
      <c r="F20" s="15">
        <f t="shared" si="6"/>
        <v>330</v>
      </c>
      <c r="G20" s="15">
        <f>'[1]15'!H22</f>
        <v>0</v>
      </c>
      <c r="H20" s="16">
        <f>'[1]15'!I22</f>
        <v>0</v>
      </c>
      <c r="I20" s="16">
        <f>'[1]15'!J22</f>
        <v>0</v>
      </c>
      <c r="J20" s="16">
        <f>'[1]15'!K22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  <c r="R20" s="17"/>
    </row>
    <row r="21" spans="1:18">
      <c r="A21" s="8" t="s">
        <v>63</v>
      </c>
      <c r="B21" s="15">
        <f>'[1]15'!B23</f>
        <v>125</v>
      </c>
      <c r="C21" s="16">
        <f>'[1]15'!C23</f>
        <v>0</v>
      </c>
      <c r="D21" s="16">
        <f>'[1]15'!D23</f>
        <v>205</v>
      </c>
      <c r="E21" s="16">
        <f>'[1]15'!E23</f>
        <v>0</v>
      </c>
      <c r="F21" s="15">
        <f t="shared" si="6"/>
        <v>330</v>
      </c>
      <c r="G21" s="15">
        <f>'[1]15'!H23</f>
        <v>0</v>
      </c>
      <c r="H21" s="16">
        <f>'[1]15'!I23</f>
        <v>0</v>
      </c>
      <c r="I21" s="16">
        <f>'[1]15'!J23</f>
        <v>0</v>
      </c>
      <c r="J21" s="16">
        <f>'[1]15'!K23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  <c r="R21" s="17"/>
    </row>
    <row r="22" spans="1:18">
      <c r="A22" s="8" t="s">
        <v>64</v>
      </c>
      <c r="B22" s="15">
        <f>'[1]15'!B24</f>
        <v>125</v>
      </c>
      <c r="C22" s="16">
        <f>'[1]15'!C24</f>
        <v>0</v>
      </c>
      <c r="D22" s="16">
        <f>'[1]15'!D24</f>
        <v>205</v>
      </c>
      <c r="E22" s="16">
        <f>'[1]15'!E24</f>
        <v>0</v>
      </c>
      <c r="F22" s="15">
        <f t="shared" si="6"/>
        <v>330</v>
      </c>
      <c r="G22" s="15">
        <f>'[1]15'!H24</f>
        <v>0</v>
      </c>
      <c r="H22" s="16">
        <f>'[1]15'!I24</f>
        <v>0</v>
      </c>
      <c r="I22" s="16">
        <f>'[1]15'!J24</f>
        <v>0</v>
      </c>
      <c r="J22" s="16">
        <f>'[1]15'!K24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  <c r="R22" s="17"/>
    </row>
    <row r="23" spans="1:18">
      <c r="A23" s="8" t="s">
        <v>65</v>
      </c>
      <c r="B23" s="15">
        <f>'[1]15'!B25</f>
        <v>125</v>
      </c>
      <c r="C23" s="16">
        <f>'[1]15'!C25</f>
        <v>0</v>
      </c>
      <c r="D23" s="16">
        <f>'[1]15'!D25</f>
        <v>205</v>
      </c>
      <c r="E23" s="16">
        <f>'[1]15'!E25</f>
        <v>0</v>
      </c>
      <c r="F23" s="15">
        <f t="shared" si="6"/>
        <v>330</v>
      </c>
      <c r="G23" s="15">
        <f>'[1]15'!H25</f>
        <v>0</v>
      </c>
      <c r="H23" s="16">
        <f>'[1]15'!I25</f>
        <v>0</v>
      </c>
      <c r="I23" s="16">
        <f>'[1]15'!J25</f>
        <v>0</v>
      </c>
      <c r="J23" s="16">
        <f>'[1]15'!K25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  <c r="R23" s="17"/>
    </row>
    <row r="24" spans="1:18">
      <c r="A24" s="8" t="s">
        <v>66</v>
      </c>
      <c r="B24" s="15">
        <f>'[1]15'!B26</f>
        <v>125</v>
      </c>
      <c r="C24" s="16">
        <f>'[1]15'!C26</f>
        <v>0</v>
      </c>
      <c r="D24" s="16">
        <f>'[1]15'!D26</f>
        <v>205</v>
      </c>
      <c r="E24" s="16">
        <f>'[1]15'!E26</f>
        <v>0</v>
      </c>
      <c r="F24" s="15">
        <f t="shared" si="6"/>
        <v>330</v>
      </c>
      <c r="G24" s="15">
        <f>'[1]15'!H26</f>
        <v>0</v>
      </c>
      <c r="H24" s="16">
        <f>'[1]15'!I26</f>
        <v>0</v>
      </c>
      <c r="I24" s="16">
        <f>'[1]15'!J26</f>
        <v>0</v>
      </c>
      <c r="J24" s="16">
        <f>'[1]15'!K26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  <c r="R24" s="17"/>
    </row>
    <row r="25" spans="1:18">
      <c r="A25" s="8" t="s">
        <v>67</v>
      </c>
      <c r="B25" s="15">
        <f>'[1]15'!B27</f>
        <v>125</v>
      </c>
      <c r="C25" s="16">
        <f>'[1]15'!C27</f>
        <v>0</v>
      </c>
      <c r="D25" s="16">
        <f>'[1]15'!D27</f>
        <v>205</v>
      </c>
      <c r="E25" s="16">
        <f>'[1]15'!E27</f>
        <v>0</v>
      </c>
      <c r="F25" s="15">
        <f t="shared" si="6"/>
        <v>330</v>
      </c>
      <c r="G25" s="15">
        <f>'[1]15'!H27</f>
        <v>0</v>
      </c>
      <c r="H25" s="16">
        <f>'[1]15'!I27</f>
        <v>0</v>
      </c>
      <c r="I25" s="16">
        <f>'[1]15'!J27</f>
        <v>0</v>
      </c>
      <c r="J25" s="16">
        <f>'[1]15'!K27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  <c r="R25" s="17"/>
    </row>
    <row r="26" spans="1:18">
      <c r="A26" s="8" t="s">
        <v>68</v>
      </c>
      <c r="B26" s="15">
        <f>'[1]15'!B28</f>
        <v>125</v>
      </c>
      <c r="C26" s="16">
        <f>'[1]15'!C28</f>
        <v>0</v>
      </c>
      <c r="D26" s="16">
        <f>'[1]15'!D28</f>
        <v>205</v>
      </c>
      <c r="E26" s="16">
        <f>'[1]15'!E28</f>
        <v>0</v>
      </c>
      <c r="F26" s="15">
        <f t="shared" si="6"/>
        <v>330</v>
      </c>
      <c r="G26" s="15">
        <f>'[1]15'!H28</f>
        <v>0</v>
      </c>
      <c r="H26" s="16">
        <f>'[1]15'!I28</f>
        <v>0</v>
      </c>
      <c r="I26" s="16">
        <f>'[1]15'!J28</f>
        <v>0</v>
      </c>
      <c r="J26" s="16">
        <f>'[1]15'!K28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  <c r="R26" s="17"/>
    </row>
    <row r="27" spans="1:18">
      <c r="A27" s="8" t="s">
        <v>69</v>
      </c>
      <c r="B27" s="15">
        <f>'[1]15'!B29</f>
        <v>125</v>
      </c>
      <c r="C27" s="16">
        <f>'[1]15'!C29</f>
        <v>0</v>
      </c>
      <c r="D27" s="16">
        <f>'[1]15'!D29</f>
        <v>205</v>
      </c>
      <c r="E27" s="16">
        <f>'[1]15'!E29</f>
        <v>0</v>
      </c>
      <c r="F27" s="15">
        <f t="shared" si="6"/>
        <v>330</v>
      </c>
      <c r="G27" s="15">
        <f>'[1]15'!H29</f>
        <v>0</v>
      </c>
      <c r="H27" s="16">
        <f>'[1]15'!I29</f>
        <v>0</v>
      </c>
      <c r="I27" s="16">
        <f>'[1]15'!J29</f>
        <v>0</v>
      </c>
      <c r="J27" s="16">
        <f>'[1]15'!K29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  <c r="R27" s="17"/>
    </row>
    <row r="28" spans="1:18">
      <c r="A28" s="8" t="s">
        <v>70</v>
      </c>
      <c r="B28" s="15">
        <f>'[1]15'!B30</f>
        <v>125</v>
      </c>
      <c r="C28" s="16">
        <f>'[1]15'!C30</f>
        <v>0</v>
      </c>
      <c r="D28" s="16">
        <f>'[1]15'!D30</f>
        <v>205</v>
      </c>
      <c r="E28" s="16">
        <f>'[1]15'!E30</f>
        <v>0</v>
      </c>
      <c r="F28" s="15">
        <f t="shared" si="6"/>
        <v>330</v>
      </c>
      <c r="G28" s="15">
        <f>'[1]15'!H30</f>
        <v>0</v>
      </c>
      <c r="H28" s="16">
        <f>'[1]15'!I30</f>
        <v>0</v>
      </c>
      <c r="I28" s="16">
        <f>'[1]15'!J30</f>
        <v>0</v>
      </c>
      <c r="J28" s="16">
        <f>'[1]15'!K30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  <c r="R28" s="17"/>
    </row>
    <row r="29" spans="1:18">
      <c r="A29" s="8" t="s">
        <v>71</v>
      </c>
      <c r="B29" s="15">
        <f>'[1]15'!B31</f>
        <v>125</v>
      </c>
      <c r="C29" s="16">
        <f>'[1]15'!C31</f>
        <v>0</v>
      </c>
      <c r="D29" s="16">
        <f>'[1]15'!D31</f>
        <v>205</v>
      </c>
      <c r="E29" s="16">
        <f>'[1]15'!E31</f>
        <v>0</v>
      </c>
      <c r="F29" s="15">
        <f t="shared" si="6"/>
        <v>330</v>
      </c>
      <c r="G29" s="15">
        <f>'[1]15'!H31</f>
        <v>0</v>
      </c>
      <c r="H29" s="16">
        <f>'[1]15'!I31</f>
        <v>0</v>
      </c>
      <c r="I29" s="16">
        <f>'[1]15'!J31</f>
        <v>0</v>
      </c>
      <c r="J29" s="16">
        <f>'[1]15'!K31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  <c r="R29" s="17"/>
    </row>
    <row r="30" spans="1:18">
      <c r="A30" s="8" t="s">
        <v>72</v>
      </c>
      <c r="B30" s="15">
        <f>'[1]15'!B32</f>
        <v>125</v>
      </c>
      <c r="C30" s="16">
        <f>'[1]15'!C32</f>
        <v>0</v>
      </c>
      <c r="D30" s="16">
        <f>'[1]15'!D32</f>
        <v>205</v>
      </c>
      <c r="E30" s="16">
        <f>'[1]15'!E32</f>
        <v>0</v>
      </c>
      <c r="F30" s="15">
        <f t="shared" si="6"/>
        <v>330</v>
      </c>
      <c r="G30" s="15">
        <f>'[1]15'!H32</f>
        <v>0</v>
      </c>
      <c r="H30" s="16">
        <f>'[1]15'!I32</f>
        <v>0</v>
      </c>
      <c r="I30" s="16">
        <f>'[1]15'!J32</f>
        <v>0</v>
      </c>
      <c r="J30" s="16">
        <f>'[1]15'!K32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  <c r="R30" s="17"/>
    </row>
    <row r="31" spans="1:18">
      <c r="A31" s="8" t="s">
        <v>73</v>
      </c>
      <c r="B31" s="15">
        <f>'[1]15'!B33</f>
        <v>125</v>
      </c>
      <c r="C31" s="16">
        <f>'[1]15'!C33</f>
        <v>0</v>
      </c>
      <c r="D31" s="16">
        <f>'[1]15'!D33</f>
        <v>205</v>
      </c>
      <c r="E31" s="16">
        <f>'[1]15'!E33</f>
        <v>0</v>
      </c>
      <c r="F31" s="15">
        <f t="shared" si="6"/>
        <v>330</v>
      </c>
      <c r="G31" s="15">
        <f>'[1]15'!H33</f>
        <v>0</v>
      </c>
      <c r="H31" s="16">
        <f>'[1]15'!I33</f>
        <v>0</v>
      </c>
      <c r="I31" s="16">
        <f>'[1]15'!J33</f>
        <v>0</v>
      </c>
      <c r="J31" s="16">
        <f>'[1]15'!K33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  <c r="R31" s="17"/>
    </row>
    <row r="32" spans="1:18">
      <c r="A32" s="8" t="s">
        <v>74</v>
      </c>
      <c r="B32" s="15">
        <f>'[1]15'!B34</f>
        <v>125</v>
      </c>
      <c r="C32" s="16">
        <f>'[1]15'!C34</f>
        <v>0</v>
      </c>
      <c r="D32" s="16">
        <f>'[1]15'!D34</f>
        <v>205</v>
      </c>
      <c r="E32" s="16">
        <f>'[1]15'!E34</f>
        <v>0</v>
      </c>
      <c r="F32" s="15">
        <f t="shared" si="6"/>
        <v>330</v>
      </c>
      <c r="G32" s="15">
        <f>'[1]15'!H34</f>
        <v>0</v>
      </c>
      <c r="H32" s="16">
        <f>'[1]15'!I34</f>
        <v>0</v>
      </c>
      <c r="I32" s="16">
        <f>'[1]15'!J34</f>
        <v>0</v>
      </c>
      <c r="J32" s="16">
        <f>'[1]15'!K34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  <c r="R32" s="17"/>
    </row>
    <row r="33" spans="1:18">
      <c r="A33" s="8" t="s">
        <v>75</v>
      </c>
      <c r="B33" s="15">
        <f>'[1]15'!B35</f>
        <v>125</v>
      </c>
      <c r="C33" s="16">
        <f>'[1]15'!C35</f>
        <v>0</v>
      </c>
      <c r="D33" s="16">
        <f>'[1]15'!D35</f>
        <v>205</v>
      </c>
      <c r="E33" s="16">
        <f>'[1]15'!E35</f>
        <v>0</v>
      </c>
      <c r="F33" s="15">
        <f t="shared" si="6"/>
        <v>330</v>
      </c>
      <c r="G33" s="15">
        <f>'[1]15'!H35</f>
        <v>0</v>
      </c>
      <c r="H33" s="16">
        <f>'[1]15'!I35</f>
        <v>0</v>
      </c>
      <c r="I33" s="16">
        <f>'[1]15'!J35</f>
        <v>0</v>
      </c>
      <c r="J33" s="16">
        <f>'[1]15'!K35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  <c r="R33" s="17"/>
    </row>
    <row r="34" spans="1:18">
      <c r="A34" s="8" t="s">
        <v>76</v>
      </c>
      <c r="B34" s="15">
        <f>'[1]15'!B36</f>
        <v>125</v>
      </c>
      <c r="C34" s="16">
        <f>'[1]15'!C36</f>
        <v>0</v>
      </c>
      <c r="D34" s="16">
        <f>'[1]15'!D36</f>
        <v>205</v>
      </c>
      <c r="E34" s="16">
        <f>'[1]15'!E36</f>
        <v>0</v>
      </c>
      <c r="F34" s="15">
        <f t="shared" si="6"/>
        <v>330</v>
      </c>
      <c r="G34" s="15">
        <f>'[1]15'!H36</f>
        <v>0</v>
      </c>
      <c r="H34" s="16">
        <f>'[1]15'!I36</f>
        <v>0</v>
      </c>
      <c r="I34" s="16">
        <f>'[1]15'!J36</f>
        <v>0</v>
      </c>
      <c r="J34" s="16">
        <f>'[1]15'!K36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  <c r="R34" s="17"/>
    </row>
    <row r="35" spans="1:18">
      <c r="A35" s="8" t="s">
        <v>77</v>
      </c>
      <c r="B35" s="15">
        <f>'[1]15'!B37</f>
        <v>125</v>
      </c>
      <c r="C35" s="16">
        <f>'[1]15'!C37</f>
        <v>0</v>
      </c>
      <c r="D35" s="16">
        <f>'[1]15'!D37</f>
        <v>205</v>
      </c>
      <c r="E35" s="16">
        <f>'[1]15'!E37</f>
        <v>0</v>
      </c>
      <c r="F35" s="15">
        <f t="shared" si="6"/>
        <v>330</v>
      </c>
      <c r="G35" s="15">
        <f>'[1]15'!H37</f>
        <v>0</v>
      </c>
      <c r="H35" s="16">
        <f>'[1]15'!I37</f>
        <v>0</v>
      </c>
      <c r="I35" s="16">
        <f>'[1]15'!J37</f>
        <v>0</v>
      </c>
      <c r="J35" s="16">
        <f>'[1]15'!K37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  <c r="R35" s="17"/>
    </row>
    <row r="36" spans="1:18">
      <c r="A36" s="8" t="s">
        <v>78</v>
      </c>
      <c r="B36" s="15">
        <f>'[1]15'!B38</f>
        <v>125</v>
      </c>
      <c r="C36" s="16">
        <f>'[1]15'!C38</f>
        <v>0</v>
      </c>
      <c r="D36" s="16">
        <f>'[1]15'!D38</f>
        <v>205</v>
      </c>
      <c r="E36" s="16">
        <f>'[1]15'!E38</f>
        <v>0</v>
      </c>
      <c r="F36" s="15">
        <f t="shared" si="6"/>
        <v>330</v>
      </c>
      <c r="G36" s="15">
        <f>'[1]15'!H38</f>
        <v>0</v>
      </c>
      <c r="H36" s="16">
        <f>'[1]15'!I38</f>
        <v>0</v>
      </c>
      <c r="I36" s="16">
        <f>'[1]15'!J38</f>
        <v>0</v>
      </c>
      <c r="J36" s="16">
        <f>'[1]15'!K38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  <c r="R36" s="17"/>
    </row>
    <row r="37" spans="1:18">
      <c r="A37" s="8" t="s">
        <v>79</v>
      </c>
      <c r="B37" s="15">
        <f>'[1]15'!B39</f>
        <v>125</v>
      </c>
      <c r="C37" s="16">
        <f>'[1]15'!C39</f>
        <v>0</v>
      </c>
      <c r="D37" s="16">
        <f>'[1]15'!D39</f>
        <v>205</v>
      </c>
      <c r="E37" s="16">
        <f>'[1]15'!E39</f>
        <v>0</v>
      </c>
      <c r="F37" s="15">
        <f t="shared" si="6"/>
        <v>330</v>
      </c>
      <c r="G37" s="15">
        <f>'[1]15'!H39</f>
        <v>0</v>
      </c>
      <c r="H37" s="16">
        <f>'[1]15'!I39</f>
        <v>0</v>
      </c>
      <c r="I37" s="16">
        <f>'[1]15'!J39</f>
        <v>0</v>
      </c>
      <c r="J37" s="16">
        <f>'[1]15'!K39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  <c r="R37" s="17"/>
    </row>
    <row r="38" spans="1:18">
      <c r="A38" s="8" t="s">
        <v>80</v>
      </c>
      <c r="B38" s="15">
        <f>'[1]15'!B40</f>
        <v>125</v>
      </c>
      <c r="C38" s="16">
        <f>'[1]15'!C40</f>
        <v>0</v>
      </c>
      <c r="D38" s="16">
        <f>'[1]15'!D40</f>
        <v>205</v>
      </c>
      <c r="E38" s="16">
        <f>'[1]15'!E40</f>
        <v>0</v>
      </c>
      <c r="F38" s="15">
        <f t="shared" si="6"/>
        <v>330</v>
      </c>
      <c r="G38" s="15">
        <f>'[1]15'!H40</f>
        <v>0</v>
      </c>
      <c r="H38" s="16">
        <f>'[1]15'!I40</f>
        <v>0</v>
      </c>
      <c r="I38" s="16">
        <f>'[1]15'!J40</f>
        <v>0</v>
      </c>
      <c r="J38" s="16">
        <f>'[1]15'!K40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  <c r="R38" s="17"/>
    </row>
    <row r="39" spans="1:18">
      <c r="A39" s="8" t="s">
        <v>81</v>
      </c>
      <c r="B39" s="15">
        <f>'[1]15'!B41</f>
        <v>125</v>
      </c>
      <c r="C39" s="16">
        <f>'[1]15'!C41</f>
        <v>0</v>
      </c>
      <c r="D39" s="16">
        <f>'[1]15'!D41</f>
        <v>205</v>
      </c>
      <c r="E39" s="16">
        <f>'[1]15'!E41</f>
        <v>0</v>
      </c>
      <c r="F39" s="15">
        <f t="shared" si="6"/>
        <v>330</v>
      </c>
      <c r="G39" s="15">
        <f>'[1]15'!H41</f>
        <v>0</v>
      </c>
      <c r="H39" s="16">
        <f>'[1]15'!I41</f>
        <v>0</v>
      </c>
      <c r="I39" s="16">
        <f>'[1]15'!J41</f>
        <v>0</v>
      </c>
      <c r="J39" s="16">
        <f>'[1]15'!K41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  <c r="R39" s="17"/>
    </row>
    <row r="40" spans="1:18">
      <c r="A40" s="8" t="s">
        <v>82</v>
      </c>
      <c r="B40" s="15">
        <f>'[1]15'!B42</f>
        <v>125</v>
      </c>
      <c r="C40" s="16">
        <f>'[1]15'!C42</f>
        <v>0</v>
      </c>
      <c r="D40" s="16">
        <f>'[1]15'!D42</f>
        <v>205</v>
      </c>
      <c r="E40" s="16">
        <f>'[1]15'!E42</f>
        <v>0</v>
      </c>
      <c r="F40" s="15">
        <f t="shared" si="6"/>
        <v>330</v>
      </c>
      <c r="G40" s="15">
        <f>'[1]15'!H42</f>
        <v>0</v>
      </c>
      <c r="H40" s="16">
        <f>'[1]15'!I42</f>
        <v>0</v>
      </c>
      <c r="I40" s="16">
        <f>'[1]15'!J42</f>
        <v>0</v>
      </c>
      <c r="J40" s="16">
        <f>'[1]15'!K42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  <c r="R40" s="17"/>
    </row>
    <row r="41" spans="1:18">
      <c r="A41" s="8" t="s">
        <v>83</v>
      </c>
      <c r="B41" s="15">
        <f>'[1]15'!B43</f>
        <v>125</v>
      </c>
      <c r="C41" s="16">
        <f>'[1]15'!C43</f>
        <v>0</v>
      </c>
      <c r="D41" s="16">
        <f>'[1]15'!D43</f>
        <v>205</v>
      </c>
      <c r="E41" s="16">
        <f>'[1]15'!E43</f>
        <v>0</v>
      </c>
      <c r="F41" s="15">
        <f t="shared" si="6"/>
        <v>330</v>
      </c>
      <c r="G41" s="15">
        <f>'[1]15'!H43</f>
        <v>0</v>
      </c>
      <c r="H41" s="16">
        <f>'[1]15'!I43</f>
        <v>0</v>
      </c>
      <c r="I41" s="16">
        <f>'[1]15'!J43</f>
        <v>0</v>
      </c>
      <c r="J41" s="16">
        <f>'[1]15'!K43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  <c r="R41" s="17"/>
    </row>
    <row r="42" spans="1:18">
      <c r="A42" s="8" t="s">
        <v>84</v>
      </c>
      <c r="B42" s="15">
        <f>'[1]15'!B44</f>
        <v>125</v>
      </c>
      <c r="C42" s="16">
        <f>'[1]15'!C44</f>
        <v>0</v>
      </c>
      <c r="D42" s="16">
        <f>'[1]15'!D44</f>
        <v>205</v>
      </c>
      <c r="E42" s="16">
        <f>'[1]15'!E44</f>
        <v>0</v>
      </c>
      <c r="F42" s="15">
        <f t="shared" si="6"/>
        <v>330</v>
      </c>
      <c r="G42" s="15">
        <f>'[1]15'!H44</f>
        <v>0</v>
      </c>
      <c r="H42" s="16">
        <f>'[1]15'!I44</f>
        <v>0</v>
      </c>
      <c r="I42" s="16">
        <f>'[1]15'!J44</f>
        <v>0</v>
      </c>
      <c r="J42" s="16">
        <f>'[1]15'!K44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  <c r="R42" s="17"/>
    </row>
    <row r="43" spans="1:18">
      <c r="A43" s="8" t="s">
        <v>85</v>
      </c>
      <c r="B43" s="15">
        <f>'[1]15'!B45</f>
        <v>125</v>
      </c>
      <c r="C43" s="16">
        <f>'[1]15'!C45</f>
        <v>0</v>
      </c>
      <c r="D43" s="16">
        <f>'[1]15'!D45</f>
        <v>205</v>
      </c>
      <c r="E43" s="16">
        <f>'[1]15'!E45</f>
        <v>0</v>
      </c>
      <c r="F43" s="15">
        <f t="shared" si="6"/>
        <v>330</v>
      </c>
      <c r="G43" s="15">
        <f>'[1]15'!H45</f>
        <v>0</v>
      </c>
      <c r="H43" s="16">
        <f>'[1]15'!I45</f>
        <v>0</v>
      </c>
      <c r="I43" s="16">
        <f>'[1]15'!J45</f>
        <v>0</v>
      </c>
      <c r="J43" s="16">
        <f>'[1]15'!K45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  <c r="R43" s="17"/>
    </row>
    <row r="44" spans="1:18">
      <c r="A44" s="8" t="s">
        <v>86</v>
      </c>
      <c r="B44" s="15">
        <f>'[1]15'!B46</f>
        <v>125</v>
      </c>
      <c r="C44" s="16">
        <f>'[1]15'!C46</f>
        <v>0</v>
      </c>
      <c r="D44" s="16">
        <f>'[1]15'!D46</f>
        <v>205</v>
      </c>
      <c r="E44" s="16">
        <f>'[1]15'!E46</f>
        <v>0</v>
      </c>
      <c r="F44" s="15">
        <f t="shared" si="6"/>
        <v>330</v>
      </c>
      <c r="G44" s="15">
        <f>'[1]15'!H46</f>
        <v>0</v>
      </c>
      <c r="H44" s="16">
        <f>'[1]15'!I46</f>
        <v>0</v>
      </c>
      <c r="I44" s="16">
        <f>'[1]15'!J46</f>
        <v>0</v>
      </c>
      <c r="J44" s="16">
        <f>'[1]15'!K46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  <c r="R44" s="17"/>
    </row>
    <row r="45" spans="1:18">
      <c r="A45" s="8" t="s">
        <v>87</v>
      </c>
      <c r="B45" s="15">
        <f>'[1]15'!B47</f>
        <v>125</v>
      </c>
      <c r="C45" s="16">
        <f>'[1]15'!C47</f>
        <v>0</v>
      </c>
      <c r="D45" s="16">
        <f>'[1]15'!D47</f>
        <v>205</v>
      </c>
      <c r="E45" s="16">
        <f>'[1]15'!E47</f>
        <v>0</v>
      </c>
      <c r="F45" s="15">
        <f t="shared" si="6"/>
        <v>330</v>
      </c>
      <c r="G45" s="15">
        <f>'[1]15'!H47</f>
        <v>0</v>
      </c>
      <c r="H45" s="16">
        <f>'[1]15'!I47</f>
        <v>0</v>
      </c>
      <c r="I45" s="16">
        <f>'[1]15'!J47</f>
        <v>0</v>
      </c>
      <c r="J45" s="16">
        <f>'[1]15'!K47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  <c r="R45" s="17"/>
    </row>
    <row r="46" spans="1:18">
      <c r="A46" s="8" t="s">
        <v>88</v>
      </c>
      <c r="B46" s="15">
        <f>'[1]15'!B48</f>
        <v>125</v>
      </c>
      <c r="C46" s="16">
        <f>'[1]15'!C48</f>
        <v>0</v>
      </c>
      <c r="D46" s="16">
        <f>'[1]15'!D48</f>
        <v>205</v>
      </c>
      <c r="E46" s="16">
        <f>'[1]15'!E48</f>
        <v>0</v>
      </c>
      <c r="F46" s="15">
        <f t="shared" si="6"/>
        <v>330</v>
      </c>
      <c r="G46" s="15">
        <f>'[1]15'!H48</f>
        <v>0</v>
      </c>
      <c r="H46" s="16">
        <f>'[1]15'!I48</f>
        <v>0</v>
      </c>
      <c r="I46" s="16">
        <f>'[1]15'!J48</f>
        <v>0</v>
      </c>
      <c r="J46" s="16">
        <f>'[1]15'!K48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  <c r="R46" s="17"/>
    </row>
    <row r="47" spans="1:18">
      <c r="A47" s="8" t="s">
        <v>89</v>
      </c>
      <c r="B47" s="15">
        <f>'[1]15'!B49</f>
        <v>125</v>
      </c>
      <c r="C47" s="16">
        <f>'[1]15'!C49</f>
        <v>0</v>
      </c>
      <c r="D47" s="16">
        <f>'[1]15'!D49</f>
        <v>205</v>
      </c>
      <c r="E47" s="16">
        <f>'[1]15'!E49</f>
        <v>0</v>
      </c>
      <c r="F47" s="15">
        <f t="shared" si="6"/>
        <v>330</v>
      </c>
      <c r="G47" s="15">
        <f>'[1]15'!H49</f>
        <v>0</v>
      </c>
      <c r="H47" s="16">
        <f>'[1]15'!I49</f>
        <v>0</v>
      </c>
      <c r="I47" s="16">
        <f>'[1]15'!J49</f>
        <v>0</v>
      </c>
      <c r="J47" s="16">
        <f>'[1]15'!K49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  <c r="R47" s="17"/>
    </row>
    <row r="48" spans="1:18">
      <c r="A48" s="8" t="s">
        <v>90</v>
      </c>
      <c r="B48" s="15">
        <f>'[1]15'!B50</f>
        <v>125</v>
      </c>
      <c r="C48" s="16">
        <f>'[1]15'!C50</f>
        <v>0</v>
      </c>
      <c r="D48" s="16">
        <f>'[1]15'!D50</f>
        <v>205</v>
      </c>
      <c r="E48" s="16">
        <f>'[1]15'!E50</f>
        <v>0</v>
      </c>
      <c r="F48" s="15">
        <f t="shared" si="6"/>
        <v>330</v>
      </c>
      <c r="G48" s="15">
        <f>'[1]15'!H50</f>
        <v>0</v>
      </c>
      <c r="H48" s="16">
        <f>'[1]15'!I50</f>
        <v>0</v>
      </c>
      <c r="I48" s="16">
        <f>'[1]15'!J50</f>
        <v>0</v>
      </c>
      <c r="J48" s="16">
        <f>'[1]15'!K50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  <c r="R48" s="17"/>
    </row>
    <row r="49" spans="1:18">
      <c r="A49" s="8" t="s">
        <v>91</v>
      </c>
      <c r="B49" s="15">
        <f>'[1]15'!B51</f>
        <v>125</v>
      </c>
      <c r="C49" s="16">
        <f>'[1]15'!C51</f>
        <v>0</v>
      </c>
      <c r="D49" s="16">
        <f>'[1]15'!D51</f>
        <v>205</v>
      </c>
      <c r="E49" s="16">
        <f>'[1]15'!E51</f>
        <v>0</v>
      </c>
      <c r="F49" s="15">
        <f t="shared" si="6"/>
        <v>330</v>
      </c>
      <c r="G49" s="15">
        <f>'[1]15'!H51</f>
        <v>0</v>
      </c>
      <c r="H49" s="16">
        <f>'[1]15'!I51</f>
        <v>0</v>
      </c>
      <c r="I49" s="16">
        <f>'[1]15'!J51</f>
        <v>0</v>
      </c>
      <c r="J49" s="16">
        <f>'[1]15'!K51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  <c r="R49" s="17"/>
    </row>
    <row r="50" spans="1:18">
      <c r="A50" s="8" t="s">
        <v>92</v>
      </c>
      <c r="B50" s="15">
        <f>'[1]15'!B52</f>
        <v>125</v>
      </c>
      <c r="C50" s="16">
        <f>'[1]15'!C52</f>
        <v>0</v>
      </c>
      <c r="D50" s="16">
        <f>'[1]15'!D52</f>
        <v>205</v>
      </c>
      <c r="E50" s="16">
        <f>'[1]15'!E52</f>
        <v>0</v>
      </c>
      <c r="F50" s="15">
        <f t="shared" si="6"/>
        <v>330</v>
      </c>
      <c r="G50" s="15">
        <f>'[1]15'!H52</f>
        <v>0</v>
      </c>
      <c r="H50" s="16">
        <f>'[1]15'!I52</f>
        <v>0</v>
      </c>
      <c r="I50" s="16">
        <f>'[1]15'!J52</f>
        <v>0</v>
      </c>
      <c r="J50" s="16">
        <f>'[1]15'!K52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  <c r="R50" s="17"/>
    </row>
    <row r="51" spans="1:18">
      <c r="A51" s="8" t="s">
        <v>93</v>
      </c>
      <c r="B51" s="15">
        <f>'[1]15'!B53</f>
        <v>125</v>
      </c>
      <c r="C51" s="16">
        <f>'[1]15'!C53</f>
        <v>0</v>
      </c>
      <c r="D51" s="16">
        <f>'[1]15'!D53</f>
        <v>205</v>
      </c>
      <c r="E51" s="16">
        <f>'[1]15'!E53</f>
        <v>0</v>
      </c>
      <c r="F51" s="15">
        <f t="shared" si="6"/>
        <v>330</v>
      </c>
      <c r="G51" s="15">
        <f>'[1]15'!H53</f>
        <v>0</v>
      </c>
      <c r="H51" s="16">
        <f>'[1]15'!I53</f>
        <v>0</v>
      </c>
      <c r="I51" s="16">
        <f>'[1]15'!J53</f>
        <v>0</v>
      </c>
      <c r="J51" s="16">
        <f>'[1]15'!K53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  <c r="R51" s="17"/>
    </row>
    <row r="52" spans="1:18">
      <c r="A52" s="8" t="s">
        <v>94</v>
      </c>
      <c r="B52" s="15">
        <f>'[1]15'!B54</f>
        <v>125</v>
      </c>
      <c r="C52" s="16">
        <f>'[1]15'!C54</f>
        <v>0</v>
      </c>
      <c r="D52" s="16">
        <f>'[1]15'!D54</f>
        <v>205</v>
      </c>
      <c r="E52" s="16">
        <f>'[1]15'!E54</f>
        <v>0</v>
      </c>
      <c r="F52" s="15">
        <f t="shared" si="6"/>
        <v>330</v>
      </c>
      <c r="G52" s="15">
        <f>'[1]15'!H54</f>
        <v>0</v>
      </c>
      <c r="H52" s="16">
        <f>'[1]15'!I54</f>
        <v>0</v>
      </c>
      <c r="I52" s="16">
        <f>'[1]15'!J54</f>
        <v>0</v>
      </c>
      <c r="J52" s="16">
        <f>'[1]15'!K54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  <c r="R52" s="17"/>
    </row>
    <row r="53" spans="1:18">
      <c r="A53" s="8" t="s">
        <v>95</v>
      </c>
      <c r="B53" s="15">
        <f>'[1]15'!B55</f>
        <v>125</v>
      </c>
      <c r="C53" s="16">
        <f>'[1]15'!C55</f>
        <v>0</v>
      </c>
      <c r="D53" s="16">
        <f>'[1]15'!D55</f>
        <v>205</v>
      </c>
      <c r="E53" s="16">
        <f>'[1]15'!E55</f>
        <v>0</v>
      </c>
      <c r="F53" s="15">
        <f t="shared" si="6"/>
        <v>330</v>
      </c>
      <c r="G53" s="15">
        <f>'[1]15'!H55</f>
        <v>0</v>
      </c>
      <c r="H53" s="16">
        <f>'[1]15'!I55</f>
        <v>0</v>
      </c>
      <c r="I53" s="16">
        <f>'[1]15'!J55</f>
        <v>0</v>
      </c>
      <c r="J53" s="16">
        <f>'[1]15'!K55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  <c r="R53" s="17"/>
    </row>
    <row r="54" spans="1:18">
      <c r="A54" s="8" t="s">
        <v>96</v>
      </c>
      <c r="B54" s="15">
        <f>'[1]15'!B56</f>
        <v>125</v>
      </c>
      <c r="C54" s="16">
        <f>'[1]15'!C56</f>
        <v>0</v>
      </c>
      <c r="D54" s="16">
        <f>'[1]15'!D56</f>
        <v>205</v>
      </c>
      <c r="E54" s="16">
        <f>'[1]15'!E56</f>
        <v>0</v>
      </c>
      <c r="F54" s="15">
        <f t="shared" si="6"/>
        <v>330</v>
      </c>
      <c r="G54" s="15">
        <f>'[1]15'!H56</f>
        <v>0</v>
      </c>
      <c r="H54" s="16">
        <f>'[1]15'!I56</f>
        <v>0</v>
      </c>
      <c r="I54" s="16">
        <f>'[1]15'!J56</f>
        <v>0</v>
      </c>
      <c r="J54" s="16">
        <f>'[1]15'!K56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  <c r="R54" s="17"/>
    </row>
    <row r="55" spans="1:18">
      <c r="A55" s="8" t="s">
        <v>97</v>
      </c>
      <c r="B55" s="15">
        <f>'[1]15'!B57</f>
        <v>125</v>
      </c>
      <c r="C55" s="16">
        <f>'[1]15'!C57</f>
        <v>0</v>
      </c>
      <c r="D55" s="16">
        <f>'[1]15'!D57</f>
        <v>205</v>
      </c>
      <c r="E55" s="16">
        <f>'[1]15'!E57</f>
        <v>0</v>
      </c>
      <c r="F55" s="15">
        <f t="shared" si="6"/>
        <v>330</v>
      </c>
      <c r="G55" s="15">
        <f>'[1]15'!H57</f>
        <v>0</v>
      </c>
      <c r="H55" s="16">
        <f>'[1]15'!I57</f>
        <v>0</v>
      </c>
      <c r="I55" s="16">
        <f>'[1]15'!J57</f>
        <v>0</v>
      </c>
      <c r="J55" s="16">
        <f>'[1]15'!K57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  <c r="R55" s="17"/>
    </row>
    <row r="56" spans="1:18">
      <c r="A56" s="8" t="s">
        <v>98</v>
      </c>
      <c r="B56" s="15">
        <f>'[1]15'!B58</f>
        <v>125</v>
      </c>
      <c r="C56" s="16">
        <f>'[1]15'!C58</f>
        <v>0</v>
      </c>
      <c r="D56" s="16">
        <f>'[1]15'!D58</f>
        <v>205</v>
      </c>
      <c r="E56" s="16">
        <f>'[1]15'!E58</f>
        <v>0</v>
      </c>
      <c r="F56" s="15">
        <f t="shared" si="6"/>
        <v>330</v>
      </c>
      <c r="G56" s="15">
        <f>'[1]15'!H58</f>
        <v>0</v>
      </c>
      <c r="H56" s="16">
        <f>'[1]15'!I58</f>
        <v>0</v>
      </c>
      <c r="I56" s="16">
        <f>'[1]15'!J58</f>
        <v>0</v>
      </c>
      <c r="J56" s="16">
        <f>'[1]15'!K58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  <c r="R56" s="17"/>
    </row>
    <row r="57" spans="1:18">
      <c r="A57" s="8" t="s">
        <v>99</v>
      </c>
      <c r="B57" s="15">
        <f>'[1]15'!B59</f>
        <v>125</v>
      </c>
      <c r="C57" s="16">
        <f>'[1]15'!C59</f>
        <v>0</v>
      </c>
      <c r="D57" s="16">
        <f>'[1]15'!D59</f>
        <v>205</v>
      </c>
      <c r="E57" s="16">
        <f>'[1]15'!E59</f>
        <v>0</v>
      </c>
      <c r="F57" s="15">
        <f t="shared" si="6"/>
        <v>330</v>
      </c>
      <c r="G57" s="15">
        <f>'[1]15'!H59</f>
        <v>0</v>
      </c>
      <c r="H57" s="16">
        <f>'[1]15'!I59</f>
        <v>0</v>
      </c>
      <c r="I57" s="16">
        <f>'[1]15'!J59</f>
        <v>0</v>
      </c>
      <c r="J57" s="16">
        <f>'[1]15'!K59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  <c r="R57" s="17"/>
    </row>
    <row r="58" spans="1:18">
      <c r="A58" s="8" t="s">
        <v>100</v>
      </c>
      <c r="B58" s="15">
        <f>'[1]15'!B60</f>
        <v>125</v>
      </c>
      <c r="C58" s="16">
        <f>'[1]15'!C60</f>
        <v>0</v>
      </c>
      <c r="D58" s="16">
        <f>'[1]15'!D60</f>
        <v>205</v>
      </c>
      <c r="E58" s="16">
        <f>'[1]15'!E60</f>
        <v>0</v>
      </c>
      <c r="F58" s="15">
        <f t="shared" si="6"/>
        <v>330</v>
      </c>
      <c r="G58" s="15">
        <f>'[1]15'!H60</f>
        <v>0</v>
      </c>
      <c r="H58" s="16">
        <f>'[1]15'!I60</f>
        <v>0</v>
      </c>
      <c r="I58" s="16">
        <f>'[1]15'!J60</f>
        <v>0</v>
      </c>
      <c r="J58" s="16">
        <f>'[1]15'!K60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  <c r="R58" s="17"/>
    </row>
    <row r="59" spans="1:18">
      <c r="A59" s="8" t="s">
        <v>101</v>
      </c>
      <c r="B59" s="15">
        <f>'[1]15'!B61</f>
        <v>125</v>
      </c>
      <c r="C59" s="16">
        <f>'[1]15'!C61</f>
        <v>0</v>
      </c>
      <c r="D59" s="16">
        <f>'[1]15'!D61</f>
        <v>205</v>
      </c>
      <c r="E59" s="16">
        <f>'[1]15'!E61</f>
        <v>0</v>
      </c>
      <c r="F59" s="15">
        <f t="shared" si="6"/>
        <v>330</v>
      </c>
      <c r="G59" s="15">
        <f>'[1]15'!H61</f>
        <v>0</v>
      </c>
      <c r="H59" s="16">
        <f>'[1]15'!I61</f>
        <v>0</v>
      </c>
      <c r="I59" s="16">
        <f>'[1]15'!J61</f>
        <v>0</v>
      </c>
      <c r="J59" s="16">
        <f>'[1]15'!K61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  <c r="R59" s="17"/>
    </row>
    <row r="60" spans="1:18">
      <c r="A60" s="8" t="s">
        <v>102</v>
      </c>
      <c r="B60" s="15">
        <f>'[1]15'!B62</f>
        <v>125</v>
      </c>
      <c r="C60" s="16">
        <f>'[1]15'!C62</f>
        <v>0</v>
      </c>
      <c r="D60" s="16">
        <f>'[1]15'!D62</f>
        <v>205</v>
      </c>
      <c r="E60" s="16">
        <f>'[1]15'!E62</f>
        <v>0</v>
      </c>
      <c r="F60" s="15">
        <f t="shared" si="6"/>
        <v>330</v>
      </c>
      <c r="G60" s="15">
        <f>'[1]15'!H62</f>
        <v>0</v>
      </c>
      <c r="H60" s="16">
        <f>'[1]15'!I62</f>
        <v>0</v>
      </c>
      <c r="I60" s="16">
        <f>'[1]15'!J62</f>
        <v>0</v>
      </c>
      <c r="J60" s="16">
        <f>'[1]15'!K62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  <c r="R60" s="17"/>
    </row>
    <row r="61" spans="1:18">
      <c r="A61" s="8" t="s">
        <v>103</v>
      </c>
      <c r="B61" s="15">
        <f>'[1]15'!B63</f>
        <v>125</v>
      </c>
      <c r="C61" s="16">
        <f>'[1]15'!C63</f>
        <v>0</v>
      </c>
      <c r="D61" s="16">
        <f>'[1]15'!D63</f>
        <v>205</v>
      </c>
      <c r="E61" s="16">
        <f>'[1]15'!E63</f>
        <v>0</v>
      </c>
      <c r="F61" s="15">
        <f t="shared" si="6"/>
        <v>330</v>
      </c>
      <c r="G61" s="15">
        <f>'[1]15'!H63</f>
        <v>0</v>
      </c>
      <c r="H61" s="16">
        <f>'[1]15'!I63</f>
        <v>0</v>
      </c>
      <c r="I61" s="16">
        <f>'[1]15'!J63</f>
        <v>0</v>
      </c>
      <c r="J61" s="16">
        <f>'[1]15'!K63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  <c r="R61" s="17"/>
    </row>
    <row r="62" spans="1:18">
      <c r="A62" s="8" t="s">
        <v>104</v>
      </c>
      <c r="B62" s="15">
        <f>'[1]15'!B64</f>
        <v>125</v>
      </c>
      <c r="C62" s="16">
        <f>'[1]15'!C64</f>
        <v>0</v>
      </c>
      <c r="D62" s="16">
        <f>'[1]15'!D64</f>
        <v>205</v>
      </c>
      <c r="E62" s="16">
        <f>'[1]15'!E64</f>
        <v>0</v>
      </c>
      <c r="F62" s="15">
        <f t="shared" si="6"/>
        <v>330</v>
      </c>
      <c r="G62" s="15">
        <f>'[1]15'!H64</f>
        <v>0</v>
      </c>
      <c r="H62" s="16">
        <f>'[1]15'!I64</f>
        <v>0</v>
      </c>
      <c r="I62" s="16">
        <f>'[1]15'!J64</f>
        <v>0</v>
      </c>
      <c r="J62" s="16">
        <f>'[1]15'!K64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  <c r="R62" s="17"/>
    </row>
    <row r="63" spans="1:18">
      <c r="A63" s="8" t="s">
        <v>105</v>
      </c>
      <c r="B63" s="15">
        <f>'[1]15'!B65</f>
        <v>125</v>
      </c>
      <c r="C63" s="16">
        <f>'[1]15'!C65</f>
        <v>0</v>
      </c>
      <c r="D63" s="16">
        <f>'[1]15'!D65</f>
        <v>205</v>
      </c>
      <c r="E63" s="16">
        <f>'[1]15'!E65</f>
        <v>0</v>
      </c>
      <c r="F63" s="15">
        <f t="shared" si="6"/>
        <v>330</v>
      </c>
      <c r="G63" s="15">
        <f>'[1]15'!H65</f>
        <v>0</v>
      </c>
      <c r="H63" s="16">
        <f>'[1]15'!I65</f>
        <v>0</v>
      </c>
      <c r="I63" s="16">
        <f>'[1]15'!J65</f>
        <v>0</v>
      </c>
      <c r="J63" s="16">
        <f>'[1]15'!K65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  <c r="R63" s="17"/>
    </row>
    <row r="64" spans="1:18">
      <c r="A64" s="8" t="s">
        <v>106</v>
      </c>
      <c r="B64" s="15">
        <f>'[1]15'!B66</f>
        <v>125</v>
      </c>
      <c r="C64" s="16">
        <f>'[1]15'!C66</f>
        <v>0</v>
      </c>
      <c r="D64" s="16">
        <f>'[1]15'!D66</f>
        <v>205</v>
      </c>
      <c r="E64" s="16">
        <f>'[1]15'!E66</f>
        <v>0</v>
      </c>
      <c r="F64" s="15">
        <f t="shared" si="6"/>
        <v>330</v>
      </c>
      <c r="G64" s="15">
        <f>'[1]15'!H66</f>
        <v>0</v>
      </c>
      <c r="H64" s="16">
        <f>'[1]15'!I66</f>
        <v>0</v>
      </c>
      <c r="I64" s="16">
        <f>'[1]15'!J66</f>
        <v>0</v>
      </c>
      <c r="J64" s="16">
        <f>'[1]15'!K66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  <c r="R64" s="17"/>
    </row>
    <row r="65" spans="1:19">
      <c r="A65" s="8" t="s">
        <v>107</v>
      </c>
      <c r="B65" s="15">
        <f>'[1]15'!B67</f>
        <v>125</v>
      </c>
      <c r="C65" s="16">
        <f>'[1]15'!C67</f>
        <v>0</v>
      </c>
      <c r="D65" s="16">
        <f>'[1]15'!D67</f>
        <v>205</v>
      </c>
      <c r="E65" s="16">
        <f>'[1]15'!E67</f>
        <v>0</v>
      </c>
      <c r="F65" s="15">
        <f t="shared" si="6"/>
        <v>330</v>
      </c>
      <c r="G65" s="15">
        <f>'[1]15'!H67</f>
        <v>0</v>
      </c>
      <c r="H65" s="16">
        <f>'[1]15'!I67</f>
        <v>0</v>
      </c>
      <c r="I65" s="16">
        <f>'[1]15'!J67</f>
        <v>0</v>
      </c>
      <c r="J65" s="16">
        <f>'[1]15'!K67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  <c r="R65" s="17"/>
    </row>
    <row r="66" spans="1:19">
      <c r="A66" s="8" t="s">
        <v>108</v>
      </c>
      <c r="B66" s="15">
        <f>'[1]15'!B68</f>
        <v>125</v>
      </c>
      <c r="C66" s="16">
        <f>'[1]15'!C68</f>
        <v>0</v>
      </c>
      <c r="D66" s="16">
        <f>'[1]15'!D68</f>
        <v>205</v>
      </c>
      <c r="E66" s="16">
        <f>'[1]15'!E68</f>
        <v>0</v>
      </c>
      <c r="F66" s="15">
        <f t="shared" si="6"/>
        <v>330</v>
      </c>
      <c r="G66" s="15">
        <f>'[1]15'!H68</f>
        <v>0</v>
      </c>
      <c r="H66" s="16">
        <f>'[1]15'!I68</f>
        <v>0</v>
      </c>
      <c r="I66" s="16">
        <f>'[1]15'!J68</f>
        <v>0</v>
      </c>
      <c r="J66" s="16">
        <f>'[1]15'!K68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  <c r="R66" s="17"/>
    </row>
    <row r="67" spans="1:19">
      <c r="A67" s="8" t="s">
        <v>109</v>
      </c>
      <c r="B67" s="15">
        <f>'[1]15'!B69</f>
        <v>125</v>
      </c>
      <c r="C67" s="16">
        <f>'[1]15'!C69</f>
        <v>0</v>
      </c>
      <c r="D67" s="16">
        <f>'[1]15'!D69</f>
        <v>205</v>
      </c>
      <c r="E67" s="16">
        <f>'[1]15'!E69</f>
        <v>0</v>
      </c>
      <c r="F67" s="15">
        <f t="shared" si="6"/>
        <v>330</v>
      </c>
      <c r="G67" s="15">
        <f>'[1]15'!H69</f>
        <v>0</v>
      </c>
      <c r="H67" s="16">
        <f>'[1]15'!I69</f>
        <v>0</v>
      </c>
      <c r="I67" s="16">
        <f>'[1]15'!J69</f>
        <v>0</v>
      </c>
      <c r="J67" s="16">
        <f>'[1]15'!K69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  <c r="R67" s="17"/>
    </row>
    <row r="68" spans="1:19">
      <c r="A68" s="8" t="s">
        <v>110</v>
      </c>
      <c r="B68" s="15">
        <f>'[1]15'!B70</f>
        <v>125</v>
      </c>
      <c r="C68" s="16">
        <f>'[1]15'!C70</f>
        <v>0</v>
      </c>
      <c r="D68" s="16">
        <f>'[1]15'!D70</f>
        <v>205</v>
      </c>
      <c r="E68" s="16">
        <f>'[1]15'!E70</f>
        <v>0</v>
      </c>
      <c r="F68" s="15">
        <f t="shared" si="6"/>
        <v>330</v>
      </c>
      <c r="G68" s="15">
        <f>'[1]15'!H70</f>
        <v>0</v>
      </c>
      <c r="H68" s="16">
        <f>'[1]15'!I70</f>
        <v>0</v>
      </c>
      <c r="I68" s="16">
        <f>'[1]15'!J70</f>
        <v>0</v>
      </c>
      <c r="J68" s="16">
        <f>'[1]15'!K70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  <c r="R68" s="17"/>
    </row>
    <row r="69" spans="1:19">
      <c r="A69" s="8" t="s">
        <v>111</v>
      </c>
      <c r="B69" s="15">
        <f>'[1]15'!B71</f>
        <v>125</v>
      </c>
      <c r="C69" s="16">
        <f>'[1]15'!C71</f>
        <v>0</v>
      </c>
      <c r="D69" s="16">
        <f>'[1]15'!D71</f>
        <v>205</v>
      </c>
      <c r="E69" s="16">
        <f>'[1]15'!E71</f>
        <v>0</v>
      </c>
      <c r="F69" s="15">
        <f t="shared" ref="F69:F98" si="17">SUM(B69:E69)</f>
        <v>330</v>
      </c>
      <c r="G69" s="15">
        <f>'[1]15'!H71</f>
        <v>0</v>
      </c>
      <c r="H69" s="16">
        <f>'[1]15'!I71</f>
        <v>0</v>
      </c>
      <c r="I69" s="16">
        <f>'[1]15'!J71</f>
        <v>0</v>
      </c>
      <c r="J69" s="16">
        <f>'[1]15'!K71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R69" s="17"/>
      <c r="S69">
        <f>96*4</f>
        <v>384</v>
      </c>
    </row>
    <row r="70" spans="1:19">
      <c r="A70" s="8" t="s">
        <v>112</v>
      </c>
      <c r="B70" s="15">
        <f>'[1]15'!B72</f>
        <v>125</v>
      </c>
      <c r="C70" s="16">
        <f>'[1]15'!C72</f>
        <v>0</v>
      </c>
      <c r="D70" s="16">
        <f>'[1]15'!D72</f>
        <v>205</v>
      </c>
      <c r="E70" s="16">
        <f>'[1]15'!E72</f>
        <v>0</v>
      </c>
      <c r="F70" s="15">
        <f t="shared" si="17"/>
        <v>330</v>
      </c>
      <c r="G70" s="15">
        <f>'[1]15'!H72</f>
        <v>0</v>
      </c>
      <c r="H70" s="16">
        <f>'[1]15'!I72</f>
        <v>0</v>
      </c>
      <c r="I70" s="16">
        <f>'[1]15'!J72</f>
        <v>0</v>
      </c>
      <c r="J70" s="16">
        <f>'[1]15'!K72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  <c r="R70" s="17"/>
    </row>
    <row r="71" spans="1:19">
      <c r="A71" s="8" t="s">
        <v>113</v>
      </c>
      <c r="B71" s="15">
        <f>'[1]15'!B73</f>
        <v>125</v>
      </c>
      <c r="C71" s="16">
        <f>'[1]15'!C73</f>
        <v>0</v>
      </c>
      <c r="D71" s="16">
        <f>'[1]15'!D73</f>
        <v>205</v>
      </c>
      <c r="E71" s="16">
        <f>'[1]15'!E73</f>
        <v>0</v>
      </c>
      <c r="F71" s="15">
        <f t="shared" si="17"/>
        <v>330</v>
      </c>
      <c r="G71" s="15">
        <f>'[1]15'!H73</f>
        <v>0</v>
      </c>
      <c r="H71" s="16">
        <f>'[1]15'!I73</f>
        <v>0</v>
      </c>
      <c r="I71" s="16">
        <f>'[1]15'!J73</f>
        <v>0</v>
      </c>
      <c r="J71" s="16">
        <f>'[1]15'!K73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  <c r="R71" s="17"/>
    </row>
    <row r="72" spans="1:19">
      <c r="A72" s="8" t="s">
        <v>114</v>
      </c>
      <c r="B72" s="15">
        <f>'[1]15'!B74</f>
        <v>125</v>
      </c>
      <c r="C72" s="16">
        <f>'[1]15'!C74</f>
        <v>0</v>
      </c>
      <c r="D72" s="16">
        <f>'[1]15'!D74</f>
        <v>205</v>
      </c>
      <c r="E72" s="16">
        <f>'[1]15'!E74</f>
        <v>0</v>
      </c>
      <c r="F72" s="15">
        <f t="shared" si="17"/>
        <v>330</v>
      </c>
      <c r="G72" s="15">
        <f>'[1]15'!H74</f>
        <v>0</v>
      </c>
      <c r="H72" s="16">
        <f>'[1]15'!I74</f>
        <v>0</v>
      </c>
      <c r="I72" s="16">
        <f>'[1]15'!J74</f>
        <v>0</v>
      </c>
      <c r="J72" s="16">
        <f>'[1]15'!K74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  <c r="R72" s="17"/>
    </row>
    <row r="73" spans="1:19">
      <c r="A73" s="8" t="s">
        <v>115</v>
      </c>
      <c r="B73" s="15">
        <f>'[1]15'!B75</f>
        <v>125</v>
      </c>
      <c r="C73" s="16">
        <f>'[1]15'!C75</f>
        <v>0</v>
      </c>
      <c r="D73" s="16">
        <f>'[1]15'!D75</f>
        <v>205</v>
      </c>
      <c r="E73" s="16">
        <f>'[1]15'!E75</f>
        <v>0</v>
      </c>
      <c r="F73" s="15">
        <f t="shared" si="17"/>
        <v>330</v>
      </c>
      <c r="G73" s="15">
        <f>'[1]15'!H75</f>
        <v>0</v>
      </c>
      <c r="H73" s="16">
        <f>'[1]15'!I75</f>
        <v>0</v>
      </c>
      <c r="I73" s="16">
        <f>'[1]15'!J75</f>
        <v>0</v>
      </c>
      <c r="J73" s="16">
        <f>'[1]15'!K75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  <c r="R73" s="17"/>
    </row>
    <row r="74" spans="1:19">
      <c r="A74" s="8" t="s">
        <v>116</v>
      </c>
      <c r="B74" s="15">
        <f>'[1]15'!B76</f>
        <v>125</v>
      </c>
      <c r="C74" s="16">
        <f>'[1]15'!C76</f>
        <v>0</v>
      </c>
      <c r="D74" s="16">
        <f>'[1]15'!D76</f>
        <v>205</v>
      </c>
      <c r="E74" s="16">
        <f>'[1]15'!E76</f>
        <v>0</v>
      </c>
      <c r="F74" s="15">
        <f t="shared" si="17"/>
        <v>330</v>
      </c>
      <c r="G74" s="15">
        <f>'[1]15'!H76</f>
        <v>0</v>
      </c>
      <c r="H74" s="16">
        <f>'[1]15'!I76</f>
        <v>0</v>
      </c>
      <c r="I74" s="16">
        <f>'[1]15'!J76</f>
        <v>0</v>
      </c>
      <c r="J74" s="16">
        <f>'[1]15'!K76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  <c r="R74" s="17"/>
    </row>
    <row r="75" spans="1:19">
      <c r="A75" s="8" t="s">
        <v>117</v>
      </c>
      <c r="B75" s="15">
        <f>'[1]15'!B77</f>
        <v>125</v>
      </c>
      <c r="C75" s="16">
        <f>'[1]15'!C77</f>
        <v>0</v>
      </c>
      <c r="D75" s="16">
        <f>'[1]15'!D77</f>
        <v>205</v>
      </c>
      <c r="E75" s="16">
        <f>'[1]15'!E77</f>
        <v>0</v>
      </c>
      <c r="F75" s="15">
        <f t="shared" si="17"/>
        <v>330</v>
      </c>
      <c r="G75" s="15">
        <f>'[1]15'!H77</f>
        <v>0</v>
      </c>
      <c r="H75" s="16">
        <f>'[1]15'!I77</f>
        <v>0</v>
      </c>
      <c r="I75" s="16">
        <f>'[1]15'!J77</f>
        <v>0</v>
      </c>
      <c r="J75" s="16">
        <f>'[1]15'!K77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  <c r="R75" s="17"/>
    </row>
    <row r="76" spans="1:19">
      <c r="A76" s="8" t="s">
        <v>118</v>
      </c>
      <c r="B76" s="15">
        <f>'[1]15'!B78</f>
        <v>125</v>
      </c>
      <c r="C76" s="16">
        <f>'[1]15'!C78</f>
        <v>0</v>
      </c>
      <c r="D76" s="16">
        <f>'[1]15'!D78</f>
        <v>205</v>
      </c>
      <c r="E76" s="16">
        <f>'[1]15'!E78</f>
        <v>0</v>
      </c>
      <c r="F76" s="15">
        <f t="shared" si="17"/>
        <v>330</v>
      </c>
      <c r="G76" s="15">
        <f>'[1]15'!H78</f>
        <v>0</v>
      </c>
      <c r="H76" s="16">
        <f>'[1]15'!I78</f>
        <v>0</v>
      </c>
      <c r="I76" s="16">
        <f>'[1]15'!J78</f>
        <v>0</v>
      </c>
      <c r="J76" s="16">
        <f>'[1]15'!K78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  <c r="R76" s="17"/>
    </row>
    <row r="77" spans="1:19">
      <c r="A77" s="8" t="s">
        <v>119</v>
      </c>
      <c r="B77" s="15">
        <f>'[1]15'!B79</f>
        <v>125</v>
      </c>
      <c r="C77" s="16">
        <f>'[1]15'!C79</f>
        <v>0</v>
      </c>
      <c r="D77" s="16">
        <f>'[1]15'!D79</f>
        <v>205</v>
      </c>
      <c r="E77" s="16">
        <f>'[1]15'!E79</f>
        <v>0</v>
      </c>
      <c r="F77" s="15">
        <f t="shared" si="17"/>
        <v>330</v>
      </c>
      <c r="G77" s="15">
        <f>'[1]15'!H79</f>
        <v>0</v>
      </c>
      <c r="H77" s="16">
        <f>'[1]15'!I79</f>
        <v>0</v>
      </c>
      <c r="I77" s="16">
        <f>'[1]15'!J79</f>
        <v>0</v>
      </c>
      <c r="J77" s="16">
        <f>'[1]15'!K79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  <c r="R77" s="17"/>
    </row>
    <row r="78" spans="1:19">
      <c r="A78" s="8" t="s">
        <v>120</v>
      </c>
      <c r="B78" s="15">
        <f>'[1]15'!B80</f>
        <v>125</v>
      </c>
      <c r="C78" s="16">
        <f>'[1]15'!C80</f>
        <v>0</v>
      </c>
      <c r="D78" s="16">
        <f>'[1]15'!D80</f>
        <v>205</v>
      </c>
      <c r="E78" s="16">
        <f>'[1]15'!E80</f>
        <v>0</v>
      </c>
      <c r="F78" s="15">
        <f t="shared" si="17"/>
        <v>330</v>
      </c>
      <c r="G78" s="15">
        <f>'[1]15'!H80</f>
        <v>0</v>
      </c>
      <c r="H78" s="16">
        <f>'[1]15'!I80</f>
        <v>0</v>
      </c>
      <c r="I78" s="16">
        <f>'[1]15'!J80</f>
        <v>0</v>
      </c>
      <c r="J78" s="16">
        <f>'[1]15'!K80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  <c r="R78" s="17"/>
    </row>
    <row r="79" spans="1:19">
      <c r="A79" s="8" t="s">
        <v>121</v>
      </c>
      <c r="B79" s="15">
        <f>'[1]15'!B81</f>
        <v>125</v>
      </c>
      <c r="C79" s="16">
        <f>'[1]15'!C81</f>
        <v>0</v>
      </c>
      <c r="D79" s="16">
        <f>'[1]15'!D81</f>
        <v>205</v>
      </c>
      <c r="E79" s="16">
        <f>'[1]15'!E81</f>
        <v>0</v>
      </c>
      <c r="F79" s="15">
        <f t="shared" si="17"/>
        <v>330</v>
      </c>
      <c r="G79" s="15">
        <f>'[1]15'!H81</f>
        <v>0</v>
      </c>
      <c r="H79" s="16">
        <f>'[1]15'!I81</f>
        <v>0</v>
      </c>
      <c r="I79" s="16">
        <f>'[1]15'!J81</f>
        <v>0</v>
      </c>
      <c r="J79" s="16">
        <f>'[1]15'!K81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  <c r="R79" s="17"/>
    </row>
    <row r="80" spans="1:19">
      <c r="A80" s="8" t="s">
        <v>122</v>
      </c>
      <c r="B80" s="15">
        <f>'[1]15'!B82</f>
        <v>125</v>
      </c>
      <c r="C80" s="16">
        <f>'[1]15'!C82</f>
        <v>0</v>
      </c>
      <c r="D80" s="16">
        <f>'[1]15'!D82</f>
        <v>205</v>
      </c>
      <c r="E80" s="16">
        <f>'[1]15'!E82</f>
        <v>0</v>
      </c>
      <c r="F80" s="15">
        <f t="shared" si="17"/>
        <v>330</v>
      </c>
      <c r="G80" s="15">
        <f>'[1]15'!H82</f>
        <v>0</v>
      </c>
      <c r="H80" s="16">
        <f>'[1]15'!I82</f>
        <v>0</v>
      </c>
      <c r="I80" s="16">
        <f>'[1]15'!J82</f>
        <v>0</v>
      </c>
      <c r="J80" s="16">
        <f>'[1]15'!K82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  <c r="R80" s="17"/>
    </row>
    <row r="81" spans="1:18">
      <c r="A81" s="8" t="s">
        <v>123</v>
      </c>
      <c r="B81" s="15">
        <f>'[1]15'!B83</f>
        <v>125</v>
      </c>
      <c r="C81" s="16">
        <f>'[1]15'!C83</f>
        <v>0</v>
      </c>
      <c r="D81" s="16">
        <f>'[1]15'!D83</f>
        <v>205</v>
      </c>
      <c r="E81" s="16">
        <f>'[1]15'!E83</f>
        <v>0</v>
      </c>
      <c r="F81" s="15">
        <f t="shared" si="17"/>
        <v>330</v>
      </c>
      <c r="G81" s="15">
        <f>'[1]15'!H83</f>
        <v>0</v>
      </c>
      <c r="H81" s="16">
        <f>'[1]15'!I83</f>
        <v>0</v>
      </c>
      <c r="I81" s="16">
        <f>'[1]15'!J83</f>
        <v>0</v>
      </c>
      <c r="J81" s="16">
        <f>'[1]15'!K83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  <c r="R81" s="17"/>
    </row>
    <row r="82" spans="1:18">
      <c r="A82" s="8" t="s">
        <v>124</v>
      </c>
      <c r="B82" s="15">
        <f>'[1]15'!B84</f>
        <v>125</v>
      </c>
      <c r="C82" s="16">
        <f>'[1]15'!C84</f>
        <v>0</v>
      </c>
      <c r="D82" s="16">
        <f>'[1]15'!D84</f>
        <v>205</v>
      </c>
      <c r="E82" s="16">
        <f>'[1]15'!E84</f>
        <v>0</v>
      </c>
      <c r="F82" s="15">
        <f t="shared" si="17"/>
        <v>330</v>
      </c>
      <c r="G82" s="15">
        <f>'[1]15'!H84</f>
        <v>0</v>
      </c>
      <c r="H82" s="16">
        <f>'[1]15'!I84</f>
        <v>0</v>
      </c>
      <c r="I82" s="16">
        <f>'[1]15'!J84</f>
        <v>0</v>
      </c>
      <c r="J82" s="16">
        <f>'[1]15'!K84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  <c r="R82" s="17"/>
    </row>
    <row r="83" spans="1:18">
      <c r="A83" s="8" t="s">
        <v>125</v>
      </c>
      <c r="B83" s="15">
        <f>'[1]15'!B85</f>
        <v>125</v>
      </c>
      <c r="C83" s="16">
        <f>'[1]15'!C85</f>
        <v>0</v>
      </c>
      <c r="D83" s="16">
        <f>'[1]15'!D85</f>
        <v>205</v>
      </c>
      <c r="E83" s="16">
        <f>'[1]15'!E85</f>
        <v>0</v>
      </c>
      <c r="F83" s="15">
        <f t="shared" si="17"/>
        <v>330</v>
      </c>
      <c r="G83" s="15">
        <f>'[1]15'!H85</f>
        <v>0</v>
      </c>
      <c r="H83" s="16">
        <f>'[1]15'!I85</f>
        <v>0</v>
      </c>
      <c r="I83" s="16">
        <f>'[1]15'!J85</f>
        <v>0</v>
      </c>
      <c r="J83" s="16">
        <f>'[1]15'!K85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  <c r="R83" s="17"/>
    </row>
    <row r="84" spans="1:18">
      <c r="A84" s="8" t="s">
        <v>126</v>
      </c>
      <c r="B84" s="15">
        <f>'[1]15'!B86</f>
        <v>125</v>
      </c>
      <c r="C84" s="16">
        <f>'[1]15'!C86</f>
        <v>0</v>
      </c>
      <c r="D84" s="16">
        <f>'[1]15'!D86</f>
        <v>205</v>
      </c>
      <c r="E84" s="16">
        <f>'[1]15'!E86</f>
        <v>0</v>
      </c>
      <c r="F84" s="15">
        <f t="shared" si="17"/>
        <v>330</v>
      </c>
      <c r="G84" s="15">
        <f>'[1]15'!H86</f>
        <v>0</v>
      </c>
      <c r="H84" s="16">
        <f>'[1]15'!I86</f>
        <v>0</v>
      </c>
      <c r="I84" s="16">
        <f>'[1]15'!J86</f>
        <v>0</v>
      </c>
      <c r="J84" s="16">
        <f>'[1]15'!K86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  <c r="R84" s="17"/>
    </row>
    <row r="85" spans="1:18">
      <c r="A85" s="8" t="s">
        <v>127</v>
      </c>
      <c r="B85" s="15">
        <f>'[1]15'!B87</f>
        <v>125</v>
      </c>
      <c r="C85" s="16">
        <f>'[1]15'!C87</f>
        <v>0</v>
      </c>
      <c r="D85" s="16">
        <f>'[1]15'!D87</f>
        <v>205</v>
      </c>
      <c r="E85" s="16">
        <f>'[1]15'!E87</f>
        <v>0</v>
      </c>
      <c r="F85" s="15">
        <f t="shared" si="17"/>
        <v>330</v>
      </c>
      <c r="G85" s="15">
        <f>'[1]15'!H87</f>
        <v>0</v>
      </c>
      <c r="H85" s="16">
        <f>'[1]15'!I87</f>
        <v>0</v>
      </c>
      <c r="I85" s="16">
        <f>'[1]15'!J87</f>
        <v>0</v>
      </c>
      <c r="J85" s="16">
        <f>'[1]15'!K87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  <c r="R85" s="17"/>
    </row>
    <row r="86" spans="1:18">
      <c r="A86" s="8" t="s">
        <v>128</v>
      </c>
      <c r="B86" s="15">
        <f>'[1]15'!B88</f>
        <v>125</v>
      </c>
      <c r="C86" s="16">
        <f>'[1]15'!C88</f>
        <v>0</v>
      </c>
      <c r="D86" s="16">
        <f>'[1]15'!D88</f>
        <v>205</v>
      </c>
      <c r="E86" s="16">
        <f>'[1]15'!E88</f>
        <v>0</v>
      </c>
      <c r="F86" s="15">
        <f t="shared" si="17"/>
        <v>330</v>
      </c>
      <c r="G86" s="15">
        <f>'[1]15'!H88</f>
        <v>0</v>
      </c>
      <c r="H86" s="16">
        <f>'[1]15'!I88</f>
        <v>0</v>
      </c>
      <c r="I86" s="16">
        <f>'[1]15'!J88</f>
        <v>0</v>
      </c>
      <c r="J86" s="16">
        <f>'[1]15'!K88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  <c r="R86" s="17"/>
    </row>
    <row r="87" spans="1:18">
      <c r="A87" s="8" t="s">
        <v>129</v>
      </c>
      <c r="B87" s="15">
        <f>'[1]15'!B89</f>
        <v>125</v>
      </c>
      <c r="C87" s="16">
        <f>'[1]15'!C89</f>
        <v>0</v>
      </c>
      <c r="D87" s="16">
        <f>'[1]15'!D89</f>
        <v>205</v>
      </c>
      <c r="E87" s="16">
        <f>'[1]15'!E89</f>
        <v>0</v>
      </c>
      <c r="F87" s="15">
        <f t="shared" si="17"/>
        <v>330</v>
      </c>
      <c r="G87" s="15">
        <f>'[1]15'!H89</f>
        <v>0</v>
      </c>
      <c r="H87" s="16">
        <f>'[1]15'!I89</f>
        <v>0</v>
      </c>
      <c r="I87" s="16">
        <f>'[1]15'!J89</f>
        <v>0</v>
      </c>
      <c r="J87" s="16">
        <f>'[1]15'!K89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  <c r="R87" s="17"/>
    </row>
    <row r="88" spans="1:18">
      <c r="A88" s="8" t="s">
        <v>130</v>
      </c>
      <c r="B88" s="15">
        <f>'[1]15'!B90</f>
        <v>125</v>
      </c>
      <c r="C88" s="16">
        <f>'[1]15'!C90</f>
        <v>0</v>
      </c>
      <c r="D88" s="16">
        <f>'[1]15'!D90</f>
        <v>205</v>
      </c>
      <c r="E88" s="16">
        <f>'[1]15'!E90</f>
        <v>0</v>
      </c>
      <c r="F88" s="15">
        <f t="shared" si="17"/>
        <v>330</v>
      </c>
      <c r="G88" s="15">
        <f>'[1]15'!H90</f>
        <v>0</v>
      </c>
      <c r="H88" s="16">
        <f>'[1]15'!I90</f>
        <v>0</v>
      </c>
      <c r="I88" s="16">
        <f>'[1]15'!J90</f>
        <v>0</v>
      </c>
      <c r="J88" s="16">
        <f>'[1]15'!K90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  <c r="R88" s="17"/>
    </row>
    <row r="89" spans="1:18">
      <c r="A89" s="8" t="s">
        <v>131</v>
      </c>
      <c r="B89" s="15">
        <f>'[1]15'!B91</f>
        <v>125</v>
      </c>
      <c r="C89" s="16">
        <f>'[1]15'!C91</f>
        <v>0</v>
      </c>
      <c r="D89" s="16">
        <f>'[1]15'!D91</f>
        <v>205</v>
      </c>
      <c r="E89" s="16">
        <f>'[1]15'!E91</f>
        <v>0</v>
      </c>
      <c r="F89" s="15">
        <f t="shared" si="17"/>
        <v>330</v>
      </c>
      <c r="G89" s="15">
        <f>'[1]15'!H91</f>
        <v>0</v>
      </c>
      <c r="H89" s="16">
        <f>'[1]15'!I91</f>
        <v>0</v>
      </c>
      <c r="I89" s="16">
        <f>'[1]15'!J91</f>
        <v>0</v>
      </c>
      <c r="J89" s="16">
        <f>'[1]15'!K91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  <c r="R89" s="17"/>
    </row>
    <row r="90" spans="1:18">
      <c r="A90" s="8" t="s">
        <v>132</v>
      </c>
      <c r="B90" s="15">
        <f>'[1]15'!B92</f>
        <v>125</v>
      </c>
      <c r="C90" s="16">
        <f>'[1]15'!C92</f>
        <v>0</v>
      </c>
      <c r="D90" s="16">
        <f>'[1]15'!D92</f>
        <v>205</v>
      </c>
      <c r="E90" s="16">
        <f>'[1]15'!E92</f>
        <v>0</v>
      </c>
      <c r="F90" s="15">
        <f t="shared" si="17"/>
        <v>330</v>
      </c>
      <c r="G90" s="15">
        <f>'[1]15'!H92</f>
        <v>0</v>
      </c>
      <c r="H90" s="16">
        <f>'[1]15'!I92</f>
        <v>0</v>
      </c>
      <c r="I90" s="16">
        <f>'[1]15'!J92</f>
        <v>0</v>
      </c>
      <c r="J90" s="16">
        <f>'[1]15'!K92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  <c r="R90" s="17"/>
    </row>
    <row r="91" spans="1:18">
      <c r="A91" s="8" t="s">
        <v>133</v>
      </c>
      <c r="B91" s="15">
        <f>'[1]15'!B93</f>
        <v>125</v>
      </c>
      <c r="C91" s="16">
        <f>'[1]15'!C93</f>
        <v>0</v>
      </c>
      <c r="D91" s="16">
        <f>'[1]15'!D93</f>
        <v>205</v>
      </c>
      <c r="E91" s="16">
        <f>'[1]15'!E93</f>
        <v>0</v>
      </c>
      <c r="F91" s="15">
        <f t="shared" si="17"/>
        <v>330</v>
      </c>
      <c r="G91" s="15">
        <f>'[1]15'!H93</f>
        <v>0</v>
      </c>
      <c r="H91" s="16">
        <f>'[1]15'!I93</f>
        <v>0</v>
      </c>
      <c r="I91" s="16">
        <f>'[1]15'!J93</f>
        <v>0</v>
      </c>
      <c r="J91" s="16">
        <f>'[1]15'!K93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  <c r="R91" s="17"/>
    </row>
    <row r="92" spans="1:18">
      <c r="A92" s="8" t="s">
        <v>134</v>
      </c>
      <c r="B92" s="15">
        <f>'[1]15'!B94</f>
        <v>125</v>
      </c>
      <c r="C92" s="16">
        <f>'[1]15'!C94</f>
        <v>0</v>
      </c>
      <c r="D92" s="16">
        <f>'[1]15'!D94</f>
        <v>205</v>
      </c>
      <c r="E92" s="16">
        <f>'[1]15'!E94</f>
        <v>0</v>
      </c>
      <c r="F92" s="15">
        <f t="shared" si="17"/>
        <v>330</v>
      </c>
      <c r="G92" s="15">
        <f>'[1]15'!H94</f>
        <v>0</v>
      </c>
      <c r="H92" s="16">
        <f>'[1]15'!I94</f>
        <v>0</v>
      </c>
      <c r="I92" s="16">
        <f>'[1]15'!J94</f>
        <v>0</v>
      </c>
      <c r="J92" s="16">
        <f>'[1]15'!K94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  <c r="R92" s="17"/>
    </row>
    <row r="93" spans="1:18">
      <c r="A93" s="8" t="s">
        <v>135</v>
      </c>
      <c r="B93" s="15">
        <f>'[1]15'!B95</f>
        <v>125</v>
      </c>
      <c r="C93" s="16">
        <f>'[1]15'!C95</f>
        <v>0</v>
      </c>
      <c r="D93" s="16">
        <f>'[1]15'!D95</f>
        <v>205</v>
      </c>
      <c r="E93" s="16">
        <f>'[1]15'!E95</f>
        <v>0</v>
      </c>
      <c r="F93" s="15">
        <f t="shared" si="17"/>
        <v>330</v>
      </c>
      <c r="G93" s="15">
        <f>'[1]15'!H95</f>
        <v>0</v>
      </c>
      <c r="H93" s="16">
        <f>'[1]15'!I95</f>
        <v>0</v>
      </c>
      <c r="I93" s="16">
        <f>'[1]15'!J95</f>
        <v>0</v>
      </c>
      <c r="J93" s="16">
        <f>'[1]15'!K95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  <c r="R93" s="17"/>
    </row>
    <row r="94" spans="1:18">
      <c r="A94" s="8" t="s">
        <v>136</v>
      </c>
      <c r="B94" s="15">
        <f>'[1]15'!B96</f>
        <v>125</v>
      </c>
      <c r="C94" s="16">
        <f>'[1]15'!C96</f>
        <v>0</v>
      </c>
      <c r="D94" s="16">
        <f>'[1]15'!D96</f>
        <v>205</v>
      </c>
      <c r="E94" s="16">
        <f>'[1]15'!E96</f>
        <v>0</v>
      </c>
      <c r="F94" s="15">
        <f t="shared" si="17"/>
        <v>330</v>
      </c>
      <c r="G94" s="15">
        <f>'[1]15'!H96</f>
        <v>0</v>
      </c>
      <c r="H94" s="16">
        <f>'[1]15'!I96</f>
        <v>0</v>
      </c>
      <c r="I94" s="16">
        <f>'[1]15'!J96</f>
        <v>0</v>
      </c>
      <c r="J94" s="16">
        <f>'[1]15'!K96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  <c r="R94" s="17"/>
    </row>
    <row r="95" spans="1:18">
      <c r="A95" s="8" t="s">
        <v>137</v>
      </c>
      <c r="B95" s="15">
        <f>'[1]15'!B97</f>
        <v>125</v>
      </c>
      <c r="C95" s="16">
        <f>'[1]15'!C97</f>
        <v>0</v>
      </c>
      <c r="D95" s="16">
        <f>'[1]15'!D97</f>
        <v>205</v>
      </c>
      <c r="E95" s="16">
        <f>'[1]15'!E97</f>
        <v>0</v>
      </c>
      <c r="F95" s="15">
        <f t="shared" si="17"/>
        <v>330</v>
      </c>
      <c r="G95" s="15">
        <f>'[1]15'!H97</f>
        <v>0</v>
      </c>
      <c r="H95" s="16">
        <f>'[1]15'!I97</f>
        <v>0</v>
      </c>
      <c r="I95" s="16">
        <f>'[1]15'!J97</f>
        <v>0</v>
      </c>
      <c r="J95" s="16">
        <f>'[1]15'!K97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  <c r="R95" s="17"/>
    </row>
    <row r="96" spans="1:18">
      <c r="A96" s="8" t="s">
        <v>138</v>
      </c>
      <c r="B96" s="15">
        <f>'[1]15'!B98</f>
        <v>125</v>
      </c>
      <c r="C96" s="16">
        <f>'[1]15'!C98</f>
        <v>0</v>
      </c>
      <c r="D96" s="16">
        <f>'[1]15'!D98</f>
        <v>205</v>
      </c>
      <c r="E96" s="16">
        <f>'[1]15'!E98</f>
        <v>0</v>
      </c>
      <c r="F96" s="15">
        <f t="shared" si="17"/>
        <v>330</v>
      </c>
      <c r="G96" s="15">
        <f>'[1]15'!H98</f>
        <v>0</v>
      </c>
      <c r="H96" s="16">
        <f>'[1]15'!I98</f>
        <v>0</v>
      </c>
      <c r="I96" s="16">
        <f>'[1]15'!J98</f>
        <v>0</v>
      </c>
      <c r="J96" s="16">
        <f>'[1]15'!K98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  <c r="R96" s="17"/>
    </row>
    <row r="97" spans="1:18">
      <c r="A97" s="8" t="s">
        <v>139</v>
      </c>
      <c r="B97" s="15">
        <f>'[1]15'!B99</f>
        <v>125</v>
      </c>
      <c r="C97" s="16">
        <f>'[1]15'!C99</f>
        <v>0</v>
      </c>
      <c r="D97" s="16">
        <f>'[1]15'!D99</f>
        <v>205</v>
      </c>
      <c r="E97" s="16">
        <f>'[1]15'!E99</f>
        <v>0</v>
      </c>
      <c r="F97" s="15">
        <f t="shared" si="17"/>
        <v>330</v>
      </c>
      <c r="G97" s="15">
        <f>'[1]15'!H99</f>
        <v>0</v>
      </c>
      <c r="H97" s="16">
        <f>'[1]15'!I99</f>
        <v>0</v>
      </c>
      <c r="I97" s="16">
        <f>'[1]15'!J99</f>
        <v>0</v>
      </c>
      <c r="J97" s="16">
        <f>'[1]15'!K99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  <c r="R97" s="17"/>
    </row>
    <row r="98" spans="1:18">
      <c r="A98" s="8" t="s">
        <v>140</v>
      </c>
      <c r="B98" s="15">
        <f>'[1]15'!B100</f>
        <v>125</v>
      </c>
      <c r="C98" s="16">
        <f>'[1]15'!C100</f>
        <v>0</v>
      </c>
      <c r="D98" s="16">
        <f>'[1]15'!D100</f>
        <v>205</v>
      </c>
      <c r="E98" s="16">
        <f>'[1]15'!E100</f>
        <v>0</v>
      </c>
      <c r="F98" s="15">
        <f t="shared" si="17"/>
        <v>330</v>
      </c>
      <c r="G98" s="15">
        <f>'[1]15'!H100</f>
        <v>0</v>
      </c>
      <c r="H98" s="16">
        <f>'[1]15'!I100</f>
        <v>0</v>
      </c>
      <c r="I98" s="16">
        <f>'[1]15'!J100</f>
        <v>0</v>
      </c>
      <c r="J98" s="16">
        <f>'[1]15'!K100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  <c r="R98" s="17"/>
    </row>
    <row r="99" spans="1:18">
      <c r="A99" s="8" t="s">
        <v>171</v>
      </c>
      <c r="B99" s="15">
        <f t="shared" ref="B99:R99" si="18">SUM(B3:B98)/4000</f>
        <v>3</v>
      </c>
      <c r="C99" s="15">
        <f t="shared" si="18"/>
        <v>0</v>
      </c>
      <c r="D99" s="15">
        <f t="shared" si="18"/>
        <v>4.92</v>
      </c>
      <c r="E99" s="15">
        <f t="shared" si="18"/>
        <v>0</v>
      </c>
      <c r="F99" s="15">
        <f t="shared" si="18"/>
        <v>7.92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45580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531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530</v>
      </c>
    </row>
    <row r="3" spans="1:19">
      <c r="A3" s="8" t="s">
        <v>45</v>
      </c>
      <c r="B3" s="201">
        <f>'[2]15'!B5</f>
        <v>80</v>
      </c>
      <c r="C3" s="202">
        <f>'[2]15'!C5</f>
        <v>0</v>
      </c>
      <c r="D3" s="202">
        <f>'[2]15'!D5</f>
        <v>0</v>
      </c>
      <c r="E3" s="202">
        <f>'[2]15'!E5</f>
        <v>0</v>
      </c>
      <c r="F3" s="15">
        <f>SUM(B3:E3)</f>
        <v>80</v>
      </c>
      <c r="G3" s="201">
        <f>'[2]15'!H5</f>
        <v>37</v>
      </c>
      <c r="H3" s="202">
        <f>'[2]15'!I5</f>
        <v>0</v>
      </c>
      <c r="I3" s="202">
        <f>'[2]15'!J5</f>
        <v>0</v>
      </c>
      <c r="J3" s="202">
        <f>'[2]15'!K5</f>
        <v>0</v>
      </c>
      <c r="K3" s="15">
        <f>SUM(G3:J3)</f>
        <v>37</v>
      </c>
      <c r="L3" s="18">
        <f>frq!C3</f>
        <v>1</v>
      </c>
      <c r="M3" s="125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  <c r="S3" s="18"/>
    </row>
    <row r="4" spans="1:19">
      <c r="A4" s="8" t="s">
        <v>46</v>
      </c>
      <c r="B4" s="201">
        <f>'[2]15'!B6</f>
        <v>80</v>
      </c>
      <c r="C4" s="202">
        <f>'[2]15'!C6</f>
        <v>0</v>
      </c>
      <c r="D4" s="202">
        <f>'[2]15'!D6</f>
        <v>0</v>
      </c>
      <c r="E4" s="202">
        <f>'[2]15'!E6</f>
        <v>0</v>
      </c>
      <c r="F4" s="15">
        <f>SUM(B4:E4)</f>
        <v>80</v>
      </c>
      <c r="G4" s="201">
        <f>'[2]15'!H6</f>
        <v>37</v>
      </c>
      <c r="H4" s="202">
        <f>'[2]15'!I6</f>
        <v>0</v>
      </c>
      <c r="I4" s="202">
        <f>'[2]15'!J6</f>
        <v>0</v>
      </c>
      <c r="J4" s="202">
        <f>'[2]15'!K6</f>
        <v>0</v>
      </c>
      <c r="K4" s="15">
        <f t="shared" ref="K4:K67" si="3">SUM(G4:J4)</f>
        <v>37</v>
      </c>
      <c r="L4" s="18">
        <f>frq!C4</f>
        <v>1</v>
      </c>
      <c r="M4" s="125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  <c r="S4" s="18"/>
    </row>
    <row r="5" spans="1:19">
      <c r="A5" s="8" t="s">
        <v>47</v>
      </c>
      <c r="B5" s="201">
        <f>'[2]15'!B7</f>
        <v>80</v>
      </c>
      <c r="C5" s="202">
        <f>'[2]15'!C7</f>
        <v>0</v>
      </c>
      <c r="D5" s="202">
        <f>'[2]15'!D7</f>
        <v>0</v>
      </c>
      <c r="E5" s="202">
        <f>'[2]15'!E7</f>
        <v>0</v>
      </c>
      <c r="F5" s="15">
        <f t="shared" ref="F5:F68" si="6">SUM(B5:E5)</f>
        <v>80</v>
      </c>
      <c r="G5" s="201">
        <f>'[2]15'!H7</f>
        <v>37</v>
      </c>
      <c r="H5" s="202">
        <f>'[2]15'!I7</f>
        <v>0</v>
      </c>
      <c r="I5" s="202">
        <f>'[2]15'!J7</f>
        <v>0</v>
      </c>
      <c r="J5" s="202">
        <f>'[2]15'!K7</f>
        <v>0</v>
      </c>
      <c r="K5" s="15">
        <f t="shared" si="3"/>
        <v>37</v>
      </c>
      <c r="L5" s="18">
        <f>frq!C5</f>
        <v>1</v>
      </c>
      <c r="M5" s="125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  <c r="S5" s="18"/>
    </row>
    <row r="6" spans="1:19">
      <c r="A6" s="8" t="s">
        <v>48</v>
      </c>
      <c r="B6" s="201">
        <f>'[2]15'!B8</f>
        <v>80</v>
      </c>
      <c r="C6" s="202">
        <f>'[2]15'!C8</f>
        <v>0</v>
      </c>
      <c r="D6" s="202">
        <f>'[2]15'!D8</f>
        <v>0</v>
      </c>
      <c r="E6" s="202">
        <f>'[2]15'!E8</f>
        <v>0</v>
      </c>
      <c r="F6" s="15">
        <f t="shared" si="6"/>
        <v>80</v>
      </c>
      <c r="G6" s="201">
        <f>'[2]15'!H8</f>
        <v>37</v>
      </c>
      <c r="H6" s="202">
        <f>'[2]15'!I8</f>
        <v>0</v>
      </c>
      <c r="I6" s="202">
        <f>'[2]15'!J8</f>
        <v>0</v>
      </c>
      <c r="J6" s="202">
        <f>'[2]15'!K8</f>
        <v>0</v>
      </c>
      <c r="K6" s="15">
        <f t="shared" si="3"/>
        <v>37</v>
      </c>
      <c r="L6" s="18">
        <f>frq!C6</f>
        <v>1</v>
      </c>
      <c r="M6" s="125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  <c r="S6" s="18"/>
    </row>
    <row r="7" spans="1:19">
      <c r="A7" s="8" t="s">
        <v>49</v>
      </c>
      <c r="B7" s="201">
        <f>'[2]15'!B9</f>
        <v>80</v>
      </c>
      <c r="C7" s="202">
        <f>'[2]15'!C9</f>
        <v>0</v>
      </c>
      <c r="D7" s="202">
        <f>'[2]15'!D9</f>
        <v>0</v>
      </c>
      <c r="E7" s="202">
        <f>'[2]15'!E9</f>
        <v>0</v>
      </c>
      <c r="F7" s="15">
        <f t="shared" si="6"/>
        <v>80</v>
      </c>
      <c r="G7" s="201">
        <f>'[2]15'!H9</f>
        <v>37</v>
      </c>
      <c r="H7" s="202">
        <f>'[2]15'!I9</f>
        <v>0</v>
      </c>
      <c r="I7" s="202">
        <f>'[2]15'!J9</f>
        <v>0</v>
      </c>
      <c r="J7" s="202">
        <f>'[2]15'!K9</f>
        <v>0</v>
      </c>
      <c r="K7" s="15">
        <f t="shared" si="3"/>
        <v>37</v>
      </c>
      <c r="L7" s="18">
        <f>frq!C7</f>
        <v>1</v>
      </c>
      <c r="M7" s="125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  <c r="S7" s="18"/>
    </row>
    <row r="8" spans="1:19">
      <c r="A8" s="8" t="s">
        <v>50</v>
      </c>
      <c r="B8" s="201">
        <f>'[2]15'!B10</f>
        <v>80</v>
      </c>
      <c r="C8" s="202">
        <f>'[2]15'!C10</f>
        <v>0</v>
      </c>
      <c r="D8" s="202">
        <f>'[2]15'!D10</f>
        <v>0</v>
      </c>
      <c r="E8" s="202">
        <f>'[2]15'!E10</f>
        <v>0</v>
      </c>
      <c r="F8" s="15">
        <f t="shared" si="6"/>
        <v>80</v>
      </c>
      <c r="G8" s="201">
        <f>'[2]15'!H10</f>
        <v>37</v>
      </c>
      <c r="H8" s="202">
        <f>'[2]15'!I10</f>
        <v>0</v>
      </c>
      <c r="I8" s="202">
        <f>'[2]15'!J10</f>
        <v>0</v>
      </c>
      <c r="J8" s="202">
        <f>'[2]15'!K10</f>
        <v>0</v>
      </c>
      <c r="K8" s="15">
        <f t="shared" si="3"/>
        <v>37</v>
      </c>
      <c r="L8" s="18">
        <f>frq!C8</f>
        <v>1</v>
      </c>
      <c r="M8" s="125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  <c r="S8" s="18"/>
    </row>
    <row r="9" spans="1:19">
      <c r="A9" s="8" t="s">
        <v>51</v>
      </c>
      <c r="B9" s="201">
        <f>'[2]15'!B11</f>
        <v>80</v>
      </c>
      <c r="C9" s="202">
        <f>'[2]15'!C11</f>
        <v>0</v>
      </c>
      <c r="D9" s="202">
        <f>'[2]15'!D11</f>
        <v>0</v>
      </c>
      <c r="E9" s="202">
        <f>'[2]15'!E11</f>
        <v>0</v>
      </c>
      <c r="F9" s="15">
        <f t="shared" si="6"/>
        <v>80</v>
      </c>
      <c r="G9" s="201">
        <f>'[2]15'!H11</f>
        <v>37</v>
      </c>
      <c r="H9" s="202">
        <f>'[2]15'!I11</f>
        <v>0</v>
      </c>
      <c r="I9" s="202">
        <f>'[2]15'!J11</f>
        <v>0</v>
      </c>
      <c r="J9" s="202">
        <f>'[2]15'!K11</f>
        <v>0</v>
      </c>
      <c r="K9" s="15">
        <f t="shared" si="3"/>
        <v>37</v>
      </c>
      <c r="L9" s="18">
        <f>frq!C9</f>
        <v>1</v>
      </c>
      <c r="M9" s="125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  <c r="S9" s="18"/>
    </row>
    <row r="10" spans="1:19">
      <c r="A10" s="8" t="s">
        <v>52</v>
      </c>
      <c r="B10" s="201">
        <f>'[2]15'!B12</f>
        <v>80</v>
      </c>
      <c r="C10" s="202">
        <f>'[2]15'!C12</f>
        <v>0</v>
      </c>
      <c r="D10" s="202">
        <f>'[2]15'!D12</f>
        <v>0</v>
      </c>
      <c r="E10" s="202">
        <f>'[2]15'!E12</f>
        <v>0</v>
      </c>
      <c r="F10" s="15">
        <f t="shared" si="6"/>
        <v>80</v>
      </c>
      <c r="G10" s="201">
        <f>'[2]15'!H12</f>
        <v>37</v>
      </c>
      <c r="H10" s="202">
        <f>'[2]15'!I12</f>
        <v>0</v>
      </c>
      <c r="I10" s="202">
        <f>'[2]15'!J12</f>
        <v>0</v>
      </c>
      <c r="J10" s="202">
        <f>'[2]15'!K12</f>
        <v>0</v>
      </c>
      <c r="K10" s="15">
        <f t="shared" si="3"/>
        <v>37</v>
      </c>
      <c r="L10" s="18">
        <f>frq!C10</f>
        <v>1</v>
      </c>
      <c r="M10" s="125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  <c r="S10" s="18"/>
    </row>
    <row r="11" spans="1:19">
      <c r="A11" s="8" t="s">
        <v>53</v>
      </c>
      <c r="B11" s="201">
        <f>'[2]15'!B13</f>
        <v>80</v>
      </c>
      <c r="C11" s="202">
        <f>'[2]15'!C13</f>
        <v>0</v>
      </c>
      <c r="D11" s="202">
        <f>'[2]15'!D13</f>
        <v>0</v>
      </c>
      <c r="E11" s="202">
        <f>'[2]15'!E13</f>
        <v>0</v>
      </c>
      <c r="F11" s="15">
        <f t="shared" si="6"/>
        <v>80</v>
      </c>
      <c r="G11" s="201">
        <f>'[2]15'!H13</f>
        <v>37</v>
      </c>
      <c r="H11" s="202">
        <f>'[2]15'!I13</f>
        <v>0</v>
      </c>
      <c r="I11" s="202">
        <f>'[2]15'!J13</f>
        <v>0</v>
      </c>
      <c r="J11" s="202">
        <f>'[2]15'!K13</f>
        <v>0</v>
      </c>
      <c r="K11" s="15">
        <f t="shared" si="3"/>
        <v>37</v>
      </c>
      <c r="L11" s="18">
        <f>frq!C11</f>
        <v>1</v>
      </c>
      <c r="M11" s="125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  <c r="S11" s="18"/>
    </row>
    <row r="12" spans="1:19">
      <c r="A12" s="8" t="s">
        <v>54</v>
      </c>
      <c r="B12" s="201">
        <f>'[2]15'!B14</f>
        <v>80</v>
      </c>
      <c r="C12" s="202">
        <f>'[2]15'!C14</f>
        <v>0</v>
      </c>
      <c r="D12" s="202">
        <f>'[2]15'!D14</f>
        <v>0</v>
      </c>
      <c r="E12" s="202">
        <f>'[2]15'!E14</f>
        <v>0</v>
      </c>
      <c r="F12" s="15">
        <f t="shared" si="6"/>
        <v>80</v>
      </c>
      <c r="G12" s="201">
        <f>'[2]15'!H14</f>
        <v>37</v>
      </c>
      <c r="H12" s="202">
        <f>'[2]15'!I14</f>
        <v>0</v>
      </c>
      <c r="I12" s="202">
        <f>'[2]15'!J14</f>
        <v>0</v>
      </c>
      <c r="J12" s="202">
        <f>'[2]15'!K14</f>
        <v>0</v>
      </c>
      <c r="K12" s="15">
        <f t="shared" si="3"/>
        <v>37</v>
      </c>
      <c r="L12" s="18">
        <f>frq!C12</f>
        <v>1</v>
      </c>
      <c r="M12" s="125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  <c r="S12" s="18"/>
    </row>
    <row r="13" spans="1:19">
      <c r="A13" s="8" t="s">
        <v>55</v>
      </c>
      <c r="B13" s="201">
        <f>'[2]15'!B15</f>
        <v>80</v>
      </c>
      <c r="C13" s="202">
        <f>'[2]15'!C15</f>
        <v>0</v>
      </c>
      <c r="D13" s="202">
        <f>'[2]15'!D15</f>
        <v>0</v>
      </c>
      <c r="E13" s="202">
        <f>'[2]15'!E15</f>
        <v>0</v>
      </c>
      <c r="F13" s="15">
        <f t="shared" si="6"/>
        <v>80</v>
      </c>
      <c r="G13" s="201">
        <f>'[2]15'!H15</f>
        <v>37</v>
      </c>
      <c r="H13" s="202">
        <f>'[2]15'!I15</f>
        <v>0</v>
      </c>
      <c r="I13" s="202">
        <f>'[2]15'!J15</f>
        <v>0</v>
      </c>
      <c r="J13" s="202">
        <f>'[2]15'!K15</f>
        <v>0</v>
      </c>
      <c r="K13" s="15">
        <f t="shared" si="3"/>
        <v>37</v>
      </c>
      <c r="L13" s="18">
        <f>frq!C13</f>
        <v>1</v>
      </c>
      <c r="M13" s="125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  <c r="S13" s="18"/>
    </row>
    <row r="14" spans="1:19">
      <c r="A14" s="8" t="s">
        <v>56</v>
      </c>
      <c r="B14" s="201">
        <f>'[2]15'!B16</f>
        <v>80</v>
      </c>
      <c r="C14" s="202">
        <f>'[2]15'!C16</f>
        <v>0</v>
      </c>
      <c r="D14" s="202">
        <f>'[2]15'!D16</f>
        <v>0</v>
      </c>
      <c r="E14" s="202">
        <f>'[2]15'!E16</f>
        <v>0</v>
      </c>
      <c r="F14" s="15">
        <f t="shared" si="6"/>
        <v>80</v>
      </c>
      <c r="G14" s="201">
        <f>'[2]15'!H16</f>
        <v>37</v>
      </c>
      <c r="H14" s="202">
        <f>'[2]15'!I16</f>
        <v>0</v>
      </c>
      <c r="I14" s="202">
        <f>'[2]15'!J16</f>
        <v>0</v>
      </c>
      <c r="J14" s="202">
        <f>'[2]15'!K16</f>
        <v>0</v>
      </c>
      <c r="K14" s="15">
        <f t="shared" si="3"/>
        <v>37</v>
      </c>
      <c r="L14" s="18">
        <f>frq!C14</f>
        <v>1</v>
      </c>
      <c r="M14" s="125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  <c r="S14" s="18"/>
    </row>
    <row r="15" spans="1:19">
      <c r="A15" s="8" t="s">
        <v>57</v>
      </c>
      <c r="B15" s="201">
        <f>'[2]15'!B17</f>
        <v>80</v>
      </c>
      <c r="C15" s="202">
        <f>'[2]15'!C17</f>
        <v>0</v>
      </c>
      <c r="D15" s="202">
        <f>'[2]15'!D17</f>
        <v>0</v>
      </c>
      <c r="E15" s="202">
        <f>'[2]15'!E17</f>
        <v>0</v>
      </c>
      <c r="F15" s="15">
        <f t="shared" si="6"/>
        <v>80</v>
      </c>
      <c r="G15" s="201">
        <f>'[2]15'!H17</f>
        <v>37</v>
      </c>
      <c r="H15" s="202">
        <f>'[2]15'!I17</f>
        <v>0</v>
      </c>
      <c r="I15" s="202">
        <f>'[2]15'!J17</f>
        <v>0</v>
      </c>
      <c r="J15" s="202">
        <f>'[2]15'!K17</f>
        <v>0</v>
      </c>
      <c r="K15" s="15">
        <f t="shared" si="3"/>
        <v>37</v>
      </c>
      <c r="L15" s="18">
        <f>frq!C15</f>
        <v>1</v>
      </c>
      <c r="M15" s="125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  <c r="S15" s="18"/>
    </row>
    <row r="16" spans="1:19">
      <c r="A16" s="8" t="s">
        <v>58</v>
      </c>
      <c r="B16" s="201">
        <f>'[2]15'!B18</f>
        <v>80</v>
      </c>
      <c r="C16" s="202">
        <f>'[2]15'!C18</f>
        <v>0</v>
      </c>
      <c r="D16" s="202">
        <f>'[2]15'!D18</f>
        <v>0</v>
      </c>
      <c r="E16" s="202">
        <f>'[2]15'!E18</f>
        <v>0</v>
      </c>
      <c r="F16" s="15">
        <f t="shared" si="6"/>
        <v>80</v>
      </c>
      <c r="G16" s="201">
        <f>'[2]15'!H18</f>
        <v>37</v>
      </c>
      <c r="H16" s="202">
        <f>'[2]15'!I18</f>
        <v>0</v>
      </c>
      <c r="I16" s="202">
        <f>'[2]15'!J18</f>
        <v>0</v>
      </c>
      <c r="J16" s="202">
        <f>'[2]15'!K18</f>
        <v>0</v>
      </c>
      <c r="K16" s="15">
        <f t="shared" si="3"/>
        <v>37</v>
      </c>
      <c r="L16" s="18">
        <f>frq!C16</f>
        <v>1</v>
      </c>
      <c r="M16" s="125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  <c r="S16" s="18"/>
    </row>
    <row r="17" spans="1:19">
      <c r="A17" s="8" t="s">
        <v>59</v>
      </c>
      <c r="B17" s="201">
        <f>'[2]15'!B19</f>
        <v>80</v>
      </c>
      <c r="C17" s="202">
        <f>'[2]15'!C19</f>
        <v>0</v>
      </c>
      <c r="D17" s="202">
        <f>'[2]15'!D19</f>
        <v>0</v>
      </c>
      <c r="E17" s="202">
        <f>'[2]15'!E19</f>
        <v>0</v>
      </c>
      <c r="F17" s="15">
        <f t="shared" si="6"/>
        <v>80</v>
      </c>
      <c r="G17" s="201">
        <f>'[2]15'!H19</f>
        <v>37</v>
      </c>
      <c r="H17" s="202">
        <f>'[2]15'!I19</f>
        <v>0</v>
      </c>
      <c r="I17" s="202">
        <f>'[2]15'!J19</f>
        <v>0</v>
      </c>
      <c r="J17" s="202">
        <f>'[2]15'!K19</f>
        <v>0</v>
      </c>
      <c r="K17" s="15">
        <f t="shared" si="3"/>
        <v>37</v>
      </c>
      <c r="L17" s="18">
        <f>frq!C17</f>
        <v>1</v>
      </c>
      <c r="M17" s="125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  <c r="S17" s="18"/>
    </row>
    <row r="18" spans="1:19">
      <c r="A18" s="8" t="s">
        <v>60</v>
      </c>
      <c r="B18" s="201">
        <f>'[2]15'!B20</f>
        <v>80</v>
      </c>
      <c r="C18" s="202">
        <f>'[2]15'!C20</f>
        <v>0</v>
      </c>
      <c r="D18" s="202">
        <f>'[2]15'!D20</f>
        <v>0</v>
      </c>
      <c r="E18" s="202">
        <f>'[2]15'!E20</f>
        <v>0</v>
      </c>
      <c r="F18" s="15">
        <f t="shared" si="6"/>
        <v>80</v>
      </c>
      <c r="G18" s="201">
        <f>'[2]15'!H20</f>
        <v>37</v>
      </c>
      <c r="H18" s="202">
        <f>'[2]15'!I20</f>
        <v>0</v>
      </c>
      <c r="I18" s="202">
        <f>'[2]15'!J20</f>
        <v>0</v>
      </c>
      <c r="J18" s="202">
        <f>'[2]15'!K20</f>
        <v>0</v>
      </c>
      <c r="K18" s="15">
        <f t="shared" si="3"/>
        <v>37</v>
      </c>
      <c r="L18" s="18">
        <f>frq!C18</f>
        <v>1</v>
      </c>
      <c r="M18" s="125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  <c r="S18" s="18"/>
    </row>
    <row r="19" spans="1:19">
      <c r="A19" s="8" t="s">
        <v>61</v>
      </c>
      <c r="B19" s="201">
        <f>'[2]15'!B21</f>
        <v>80</v>
      </c>
      <c r="C19" s="202">
        <f>'[2]15'!C21</f>
        <v>0</v>
      </c>
      <c r="D19" s="202">
        <f>'[2]15'!D21</f>
        <v>0</v>
      </c>
      <c r="E19" s="202">
        <f>'[2]15'!E21</f>
        <v>0</v>
      </c>
      <c r="F19" s="15">
        <f t="shared" si="6"/>
        <v>80</v>
      </c>
      <c r="G19" s="201">
        <f>'[2]15'!H21</f>
        <v>37</v>
      </c>
      <c r="H19" s="202">
        <f>'[2]15'!I21</f>
        <v>0</v>
      </c>
      <c r="I19" s="202">
        <f>'[2]15'!J21</f>
        <v>0</v>
      </c>
      <c r="J19" s="202">
        <f>'[2]15'!K21</f>
        <v>0</v>
      </c>
      <c r="K19" s="15">
        <f t="shared" si="3"/>
        <v>37</v>
      </c>
      <c r="L19" s="18">
        <f>frq!C19</f>
        <v>1</v>
      </c>
      <c r="M19" s="125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  <c r="S19" s="18"/>
    </row>
    <row r="20" spans="1:19">
      <c r="A20" s="8" t="s">
        <v>62</v>
      </c>
      <c r="B20" s="201">
        <f>'[2]15'!B22</f>
        <v>80</v>
      </c>
      <c r="C20" s="202">
        <f>'[2]15'!C22</f>
        <v>0</v>
      </c>
      <c r="D20" s="202">
        <f>'[2]15'!D22</f>
        <v>0</v>
      </c>
      <c r="E20" s="202">
        <f>'[2]15'!E22</f>
        <v>0</v>
      </c>
      <c r="F20" s="15">
        <f t="shared" si="6"/>
        <v>80</v>
      </c>
      <c r="G20" s="201">
        <f>'[2]15'!H22</f>
        <v>37</v>
      </c>
      <c r="H20" s="202">
        <f>'[2]15'!I22</f>
        <v>0</v>
      </c>
      <c r="I20" s="202">
        <f>'[2]15'!J22</f>
        <v>0</v>
      </c>
      <c r="J20" s="202">
        <f>'[2]15'!K22</f>
        <v>0</v>
      </c>
      <c r="K20" s="15">
        <f t="shared" si="3"/>
        <v>37</v>
      </c>
      <c r="L20" s="18">
        <f>frq!C20</f>
        <v>1</v>
      </c>
      <c r="M20" s="125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  <c r="S20" s="18"/>
    </row>
    <row r="21" spans="1:19">
      <c r="A21" s="8" t="s">
        <v>63</v>
      </c>
      <c r="B21" s="201">
        <f>'[2]15'!B23</f>
        <v>80</v>
      </c>
      <c r="C21" s="202">
        <f>'[2]15'!C23</f>
        <v>0</v>
      </c>
      <c r="D21" s="202">
        <f>'[2]15'!D23</f>
        <v>0</v>
      </c>
      <c r="E21" s="202">
        <f>'[2]15'!E23</f>
        <v>0</v>
      </c>
      <c r="F21" s="15">
        <f t="shared" si="6"/>
        <v>80</v>
      </c>
      <c r="G21" s="201">
        <f>'[2]15'!H23</f>
        <v>37</v>
      </c>
      <c r="H21" s="202">
        <f>'[2]15'!I23</f>
        <v>0</v>
      </c>
      <c r="I21" s="202">
        <f>'[2]15'!J23</f>
        <v>0</v>
      </c>
      <c r="J21" s="202">
        <f>'[2]15'!K23</f>
        <v>0</v>
      </c>
      <c r="K21" s="15">
        <f t="shared" si="3"/>
        <v>37</v>
      </c>
      <c r="L21" s="18">
        <f>frq!C21</f>
        <v>1</v>
      </c>
      <c r="M21" s="125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  <c r="S21" s="18"/>
    </row>
    <row r="22" spans="1:19">
      <c r="A22" s="8" t="s">
        <v>64</v>
      </c>
      <c r="B22" s="201">
        <f>'[2]15'!B24</f>
        <v>80</v>
      </c>
      <c r="C22" s="202">
        <f>'[2]15'!C24</f>
        <v>0</v>
      </c>
      <c r="D22" s="202">
        <f>'[2]15'!D24</f>
        <v>0</v>
      </c>
      <c r="E22" s="202">
        <f>'[2]15'!E24</f>
        <v>0</v>
      </c>
      <c r="F22" s="15">
        <f t="shared" si="6"/>
        <v>80</v>
      </c>
      <c r="G22" s="201">
        <f>'[2]15'!H24</f>
        <v>37</v>
      </c>
      <c r="H22" s="202">
        <f>'[2]15'!I24</f>
        <v>0</v>
      </c>
      <c r="I22" s="202">
        <f>'[2]15'!J24</f>
        <v>0</v>
      </c>
      <c r="J22" s="202">
        <f>'[2]15'!K24</f>
        <v>0</v>
      </c>
      <c r="K22" s="15">
        <f t="shared" si="3"/>
        <v>37</v>
      </c>
      <c r="L22" s="18">
        <f>frq!C22</f>
        <v>1</v>
      </c>
      <c r="M22" s="125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  <c r="S22" s="18"/>
    </row>
    <row r="23" spans="1:19">
      <c r="A23" s="8" t="s">
        <v>65</v>
      </c>
      <c r="B23" s="201">
        <f>'[2]15'!B25</f>
        <v>80</v>
      </c>
      <c r="C23" s="202">
        <f>'[2]15'!C25</f>
        <v>0</v>
      </c>
      <c r="D23" s="202">
        <f>'[2]15'!D25</f>
        <v>0</v>
      </c>
      <c r="E23" s="202">
        <f>'[2]15'!E25</f>
        <v>0</v>
      </c>
      <c r="F23" s="15">
        <f t="shared" si="6"/>
        <v>80</v>
      </c>
      <c r="G23" s="201">
        <f>'[2]15'!H25</f>
        <v>0</v>
      </c>
      <c r="H23" s="202">
        <f>'[2]15'!I25</f>
        <v>0</v>
      </c>
      <c r="I23" s="202">
        <f>'[2]15'!J25</f>
        <v>0</v>
      </c>
      <c r="J23" s="202">
        <f>'[2]15'!K25</f>
        <v>0</v>
      </c>
      <c r="K23" s="15">
        <f t="shared" si="3"/>
        <v>0</v>
      </c>
      <c r="L23" s="18">
        <f>frq!C23</f>
        <v>1</v>
      </c>
      <c r="M23" s="125">
        <f t="shared" si="4"/>
        <v>-0.4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-0.4</v>
      </c>
      <c r="R23" s="18">
        <v>0.4</v>
      </c>
      <c r="S23" s="18"/>
    </row>
    <row r="24" spans="1:19">
      <c r="A24" s="8" t="s">
        <v>66</v>
      </c>
      <c r="B24" s="201">
        <f>'[2]15'!B26</f>
        <v>0</v>
      </c>
      <c r="C24" s="202">
        <f>'[2]15'!C26</f>
        <v>60</v>
      </c>
      <c r="D24" s="202">
        <f>'[2]15'!D26</f>
        <v>0</v>
      </c>
      <c r="E24" s="202">
        <f>'[2]15'!E26</f>
        <v>0</v>
      </c>
      <c r="F24" s="15">
        <f t="shared" si="6"/>
        <v>60</v>
      </c>
      <c r="G24" s="201">
        <f>'[2]15'!H26</f>
        <v>0</v>
      </c>
      <c r="H24" s="202">
        <f>'[2]15'!I26</f>
        <v>0</v>
      </c>
      <c r="I24" s="202">
        <f>'[2]15'!J26</f>
        <v>0</v>
      </c>
      <c r="J24" s="202">
        <f>'[2]15'!K26</f>
        <v>0</v>
      </c>
      <c r="K24" s="15">
        <f t="shared" si="3"/>
        <v>0</v>
      </c>
      <c r="L24" s="18">
        <f>frq!C24</f>
        <v>1</v>
      </c>
      <c r="M24" s="125">
        <f t="shared" si="4"/>
        <v>-0.4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-0.4</v>
      </c>
      <c r="R24" s="18">
        <v>0.4</v>
      </c>
      <c r="S24" s="18"/>
    </row>
    <row r="25" spans="1:19">
      <c r="A25" s="8" t="s">
        <v>67</v>
      </c>
      <c r="B25" s="201">
        <f>'[2]15'!B27</f>
        <v>0</v>
      </c>
      <c r="C25" s="202">
        <f>'[2]15'!C27</f>
        <v>60</v>
      </c>
      <c r="D25" s="202">
        <f>'[2]15'!D27</f>
        <v>0</v>
      </c>
      <c r="E25" s="202">
        <f>'[2]15'!E27</f>
        <v>0</v>
      </c>
      <c r="F25" s="15">
        <f t="shared" si="6"/>
        <v>60</v>
      </c>
      <c r="G25" s="201">
        <f>'[2]15'!H27</f>
        <v>0</v>
      </c>
      <c r="H25" s="202">
        <f>'[2]15'!I27</f>
        <v>0</v>
      </c>
      <c r="I25" s="202">
        <f>'[2]15'!J27</f>
        <v>0</v>
      </c>
      <c r="J25" s="202">
        <f>'[2]15'!K27</f>
        <v>0</v>
      </c>
      <c r="K25" s="15">
        <f t="shared" si="3"/>
        <v>0</v>
      </c>
      <c r="L25" s="18">
        <f>frq!C25</f>
        <v>1</v>
      </c>
      <c r="M25" s="125">
        <f t="shared" si="4"/>
        <v>-0.4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-0.4</v>
      </c>
      <c r="R25" s="18">
        <v>0.4</v>
      </c>
      <c r="S25" s="18"/>
    </row>
    <row r="26" spans="1:19">
      <c r="A26" s="8" t="s">
        <v>68</v>
      </c>
      <c r="B26" s="201">
        <f>'[2]15'!B28</f>
        <v>0</v>
      </c>
      <c r="C26" s="202">
        <f>'[2]15'!C28</f>
        <v>60</v>
      </c>
      <c r="D26" s="202">
        <f>'[2]15'!D28</f>
        <v>0</v>
      </c>
      <c r="E26" s="202">
        <f>'[2]15'!E28</f>
        <v>0</v>
      </c>
      <c r="F26" s="15">
        <f t="shared" si="6"/>
        <v>60</v>
      </c>
      <c r="G26" s="201">
        <f>'[2]15'!H28</f>
        <v>0</v>
      </c>
      <c r="H26" s="202">
        <f>'[2]15'!I28</f>
        <v>0</v>
      </c>
      <c r="I26" s="202">
        <f>'[2]15'!J28</f>
        <v>0</v>
      </c>
      <c r="J26" s="202">
        <f>'[2]15'!K28</f>
        <v>0</v>
      </c>
      <c r="K26" s="15">
        <f t="shared" si="3"/>
        <v>0</v>
      </c>
      <c r="L26" s="18">
        <f>frq!C26</f>
        <v>1</v>
      </c>
      <c r="M26" s="125">
        <f t="shared" si="4"/>
        <v>-0.4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-0.4</v>
      </c>
      <c r="R26" s="18">
        <v>0.4</v>
      </c>
      <c r="S26" s="18"/>
    </row>
    <row r="27" spans="1:19">
      <c r="A27" s="8" t="s">
        <v>69</v>
      </c>
      <c r="B27" s="201">
        <f>'[2]15'!B29</f>
        <v>0</v>
      </c>
      <c r="C27" s="202">
        <f>'[2]15'!C29</f>
        <v>60</v>
      </c>
      <c r="D27" s="202">
        <f>'[2]15'!D29</f>
        <v>0</v>
      </c>
      <c r="E27" s="202">
        <f>'[2]15'!E29</f>
        <v>0</v>
      </c>
      <c r="F27" s="15">
        <f t="shared" si="6"/>
        <v>60</v>
      </c>
      <c r="G27" s="201">
        <f>'[2]15'!H29</f>
        <v>0</v>
      </c>
      <c r="H27" s="202">
        <f>'[2]15'!I29</f>
        <v>0</v>
      </c>
      <c r="I27" s="202">
        <f>'[2]15'!J29</f>
        <v>0</v>
      </c>
      <c r="J27" s="202">
        <f>'[2]15'!K29</f>
        <v>0</v>
      </c>
      <c r="K27" s="15">
        <f t="shared" si="3"/>
        <v>0</v>
      </c>
      <c r="L27" s="18">
        <f>frq!C27</f>
        <v>1</v>
      </c>
      <c r="M27" s="125">
        <f t="shared" si="4"/>
        <v>-0.4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-0.4</v>
      </c>
      <c r="R27" s="18">
        <v>0.4</v>
      </c>
      <c r="S27" s="18"/>
    </row>
    <row r="28" spans="1:19">
      <c r="A28" s="8" t="s">
        <v>70</v>
      </c>
      <c r="B28" s="201">
        <f>'[2]15'!B30</f>
        <v>0</v>
      </c>
      <c r="C28" s="202">
        <f>'[2]15'!C30</f>
        <v>60</v>
      </c>
      <c r="D28" s="202">
        <f>'[2]15'!D30</f>
        <v>0</v>
      </c>
      <c r="E28" s="202">
        <f>'[2]15'!E30</f>
        <v>0</v>
      </c>
      <c r="F28" s="15">
        <f t="shared" si="6"/>
        <v>60</v>
      </c>
      <c r="G28" s="201">
        <f>'[2]15'!H30</f>
        <v>0</v>
      </c>
      <c r="H28" s="202">
        <f>'[2]15'!I30</f>
        <v>0</v>
      </c>
      <c r="I28" s="202">
        <f>'[2]15'!J30</f>
        <v>0</v>
      </c>
      <c r="J28" s="202">
        <f>'[2]15'!K30</f>
        <v>0</v>
      </c>
      <c r="K28" s="15">
        <f t="shared" si="3"/>
        <v>0</v>
      </c>
      <c r="L28" s="18">
        <f>frq!C28</f>
        <v>1</v>
      </c>
      <c r="M28" s="125">
        <f t="shared" si="4"/>
        <v>-0.4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-0.4</v>
      </c>
      <c r="R28" s="18">
        <v>0.4</v>
      </c>
      <c r="S28" s="18"/>
    </row>
    <row r="29" spans="1:19">
      <c r="A29" s="8" t="s">
        <v>71</v>
      </c>
      <c r="B29" s="201">
        <f>'[2]15'!B31</f>
        <v>0</v>
      </c>
      <c r="C29" s="202">
        <f>'[2]15'!C31</f>
        <v>60</v>
      </c>
      <c r="D29" s="202">
        <f>'[2]15'!D31</f>
        <v>0</v>
      </c>
      <c r="E29" s="202">
        <f>'[2]15'!E31</f>
        <v>0</v>
      </c>
      <c r="F29" s="15">
        <f t="shared" si="6"/>
        <v>60</v>
      </c>
      <c r="G29" s="201">
        <f>'[2]15'!H31</f>
        <v>0</v>
      </c>
      <c r="H29" s="202">
        <f>'[2]15'!I31</f>
        <v>0</v>
      </c>
      <c r="I29" s="202">
        <f>'[2]15'!J31</f>
        <v>0</v>
      </c>
      <c r="J29" s="202">
        <f>'[2]15'!K31</f>
        <v>0</v>
      </c>
      <c r="K29" s="15">
        <f t="shared" si="3"/>
        <v>0</v>
      </c>
      <c r="L29" s="18">
        <f>frq!C29</f>
        <v>1</v>
      </c>
      <c r="M29" s="125">
        <f t="shared" si="4"/>
        <v>-0.4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-0.4</v>
      </c>
      <c r="R29" s="18">
        <v>0.4</v>
      </c>
      <c r="S29" s="18"/>
    </row>
    <row r="30" spans="1:19">
      <c r="A30" s="8" t="s">
        <v>72</v>
      </c>
      <c r="B30" s="201">
        <f>'[2]15'!B32</f>
        <v>0</v>
      </c>
      <c r="C30" s="202">
        <f>'[2]15'!C32</f>
        <v>60</v>
      </c>
      <c r="D30" s="202">
        <f>'[2]15'!D32</f>
        <v>0</v>
      </c>
      <c r="E30" s="202">
        <f>'[2]15'!E32</f>
        <v>0</v>
      </c>
      <c r="F30" s="15">
        <f t="shared" si="6"/>
        <v>60</v>
      </c>
      <c r="G30" s="201">
        <f>'[2]15'!H32</f>
        <v>0</v>
      </c>
      <c r="H30" s="202">
        <f>'[2]15'!I32</f>
        <v>28</v>
      </c>
      <c r="I30" s="202">
        <f>'[2]15'!J32</f>
        <v>0</v>
      </c>
      <c r="J30" s="202">
        <f>'[2]15'!K32</f>
        <v>0</v>
      </c>
      <c r="K30" s="15">
        <f t="shared" si="3"/>
        <v>28</v>
      </c>
      <c r="L30" s="18">
        <f>frq!C30</f>
        <v>1</v>
      </c>
      <c r="M30" s="125">
        <f t="shared" si="4"/>
        <v>-0.4</v>
      </c>
      <c r="N30" s="16">
        <f t="shared" si="0"/>
        <v>28</v>
      </c>
      <c r="O30" s="16">
        <f t="shared" si="1"/>
        <v>0</v>
      </c>
      <c r="P30" s="16">
        <f t="shared" si="2"/>
        <v>0</v>
      </c>
      <c r="Q30" s="17">
        <f t="shared" si="5"/>
        <v>27.6</v>
      </c>
      <c r="R30" s="18">
        <v>0.4</v>
      </c>
      <c r="S30" s="18"/>
    </row>
    <row r="31" spans="1:19">
      <c r="A31" s="8" t="s">
        <v>73</v>
      </c>
      <c r="B31" s="201">
        <f>'[2]15'!B33</f>
        <v>40</v>
      </c>
      <c r="C31" s="202">
        <f>'[2]15'!C33</f>
        <v>30</v>
      </c>
      <c r="D31" s="202">
        <f>'[2]15'!D33</f>
        <v>0</v>
      </c>
      <c r="E31" s="202">
        <f>'[2]15'!E33</f>
        <v>0</v>
      </c>
      <c r="F31" s="15">
        <f t="shared" si="6"/>
        <v>70</v>
      </c>
      <c r="G31" s="201">
        <f>'[2]15'!H33</f>
        <v>0</v>
      </c>
      <c r="H31" s="202">
        <f>'[2]15'!I33</f>
        <v>28</v>
      </c>
      <c r="I31" s="202">
        <f>'[2]15'!J33</f>
        <v>0</v>
      </c>
      <c r="J31" s="202">
        <f>'[2]15'!K33</f>
        <v>0</v>
      </c>
      <c r="K31" s="15">
        <f t="shared" si="3"/>
        <v>28</v>
      </c>
      <c r="L31" s="18">
        <f>frq!C31</f>
        <v>1</v>
      </c>
      <c r="M31" s="125">
        <f t="shared" si="4"/>
        <v>-0.4</v>
      </c>
      <c r="N31" s="16">
        <f t="shared" si="0"/>
        <v>28</v>
      </c>
      <c r="O31" s="16">
        <f t="shared" si="1"/>
        <v>0</v>
      </c>
      <c r="P31" s="16">
        <f t="shared" si="2"/>
        <v>0</v>
      </c>
      <c r="Q31" s="17">
        <f t="shared" si="5"/>
        <v>27.6</v>
      </c>
      <c r="R31" s="18">
        <v>0.4</v>
      </c>
      <c r="S31" s="18"/>
    </row>
    <row r="32" spans="1:19">
      <c r="A32" s="8" t="s">
        <v>74</v>
      </c>
      <c r="B32" s="201">
        <f>'[2]15'!B34</f>
        <v>40</v>
      </c>
      <c r="C32" s="202">
        <f>'[2]15'!C34</f>
        <v>30</v>
      </c>
      <c r="D32" s="202">
        <f>'[2]15'!D34</f>
        <v>0</v>
      </c>
      <c r="E32" s="202">
        <f>'[2]15'!E34</f>
        <v>0</v>
      </c>
      <c r="F32" s="15">
        <f t="shared" si="6"/>
        <v>70</v>
      </c>
      <c r="G32" s="201">
        <f>'[2]15'!H34</f>
        <v>0</v>
      </c>
      <c r="H32" s="202">
        <f>'[2]15'!I34</f>
        <v>28</v>
      </c>
      <c r="I32" s="202">
        <f>'[2]15'!J34</f>
        <v>0</v>
      </c>
      <c r="J32" s="202">
        <f>'[2]15'!K34</f>
        <v>0</v>
      </c>
      <c r="K32" s="15">
        <f t="shared" si="3"/>
        <v>28</v>
      </c>
      <c r="L32" s="18">
        <f>frq!C32</f>
        <v>1</v>
      </c>
      <c r="M32" s="125">
        <f t="shared" si="4"/>
        <v>-0.4</v>
      </c>
      <c r="N32" s="16">
        <f t="shared" si="0"/>
        <v>28</v>
      </c>
      <c r="O32" s="16">
        <f t="shared" si="1"/>
        <v>0</v>
      </c>
      <c r="P32" s="16">
        <f t="shared" si="2"/>
        <v>0</v>
      </c>
      <c r="Q32" s="17">
        <f t="shared" si="5"/>
        <v>27.6</v>
      </c>
      <c r="R32" s="18">
        <v>0.4</v>
      </c>
      <c r="S32" s="18"/>
    </row>
    <row r="33" spans="1:19">
      <c r="A33" s="8" t="s">
        <v>75</v>
      </c>
      <c r="B33" s="201">
        <f>'[2]15'!B35</f>
        <v>40</v>
      </c>
      <c r="C33" s="202">
        <f>'[2]15'!C35</f>
        <v>30</v>
      </c>
      <c r="D33" s="202">
        <f>'[2]15'!D35</f>
        <v>0</v>
      </c>
      <c r="E33" s="202">
        <f>'[2]15'!E35</f>
        <v>0</v>
      </c>
      <c r="F33" s="15">
        <f t="shared" si="6"/>
        <v>70</v>
      </c>
      <c r="G33" s="201">
        <f>'[2]15'!H35</f>
        <v>0</v>
      </c>
      <c r="H33" s="202">
        <f>'[2]15'!I35</f>
        <v>28</v>
      </c>
      <c r="I33" s="202">
        <f>'[2]15'!J35</f>
        <v>0</v>
      </c>
      <c r="J33" s="202">
        <f>'[2]15'!K35</f>
        <v>0</v>
      </c>
      <c r="K33" s="15">
        <f t="shared" si="3"/>
        <v>28</v>
      </c>
      <c r="L33" s="18">
        <f>frq!C33</f>
        <v>1</v>
      </c>
      <c r="M33" s="125">
        <f t="shared" si="4"/>
        <v>-0.4</v>
      </c>
      <c r="N33" s="16">
        <f t="shared" si="0"/>
        <v>28</v>
      </c>
      <c r="O33" s="16">
        <f t="shared" si="1"/>
        <v>0</v>
      </c>
      <c r="P33" s="16">
        <f t="shared" si="2"/>
        <v>0</v>
      </c>
      <c r="Q33" s="17">
        <f t="shared" si="5"/>
        <v>27.6</v>
      </c>
      <c r="R33" s="18">
        <v>0.4</v>
      </c>
      <c r="S33" s="18"/>
    </row>
    <row r="34" spans="1:19">
      <c r="A34" s="8" t="s">
        <v>76</v>
      </c>
      <c r="B34" s="201">
        <f>'[2]15'!B36</f>
        <v>40</v>
      </c>
      <c r="C34" s="202">
        <f>'[2]15'!C36</f>
        <v>30</v>
      </c>
      <c r="D34" s="202">
        <f>'[2]15'!D36</f>
        <v>0</v>
      </c>
      <c r="E34" s="202">
        <f>'[2]15'!E36</f>
        <v>0</v>
      </c>
      <c r="F34" s="15">
        <f t="shared" si="6"/>
        <v>70</v>
      </c>
      <c r="G34" s="201">
        <f>'[2]15'!H36</f>
        <v>0</v>
      </c>
      <c r="H34" s="202">
        <f>'[2]15'!I36</f>
        <v>28</v>
      </c>
      <c r="I34" s="202">
        <f>'[2]15'!J36</f>
        <v>0</v>
      </c>
      <c r="J34" s="202">
        <f>'[2]15'!K36</f>
        <v>0</v>
      </c>
      <c r="K34" s="15">
        <f t="shared" si="3"/>
        <v>28</v>
      </c>
      <c r="L34" s="18">
        <f>frq!C34</f>
        <v>1</v>
      </c>
      <c r="M34" s="125">
        <f t="shared" si="4"/>
        <v>-0.4</v>
      </c>
      <c r="N34" s="16">
        <f t="shared" si="0"/>
        <v>28</v>
      </c>
      <c r="O34" s="16">
        <f t="shared" si="1"/>
        <v>0</v>
      </c>
      <c r="P34" s="16">
        <f t="shared" si="2"/>
        <v>0</v>
      </c>
      <c r="Q34" s="17">
        <f t="shared" si="5"/>
        <v>27.6</v>
      </c>
      <c r="R34" s="18">
        <v>0.4</v>
      </c>
      <c r="S34" s="18"/>
    </row>
    <row r="35" spans="1:19">
      <c r="A35" s="8" t="s">
        <v>77</v>
      </c>
      <c r="B35" s="201">
        <f>'[2]15'!B37</f>
        <v>40</v>
      </c>
      <c r="C35" s="202">
        <f>'[2]15'!C37</f>
        <v>30</v>
      </c>
      <c r="D35" s="202">
        <f>'[2]15'!D37</f>
        <v>0</v>
      </c>
      <c r="E35" s="202">
        <f>'[2]15'!E37</f>
        <v>0</v>
      </c>
      <c r="F35" s="15">
        <f t="shared" si="6"/>
        <v>70</v>
      </c>
      <c r="G35" s="201">
        <f>'[2]15'!H37</f>
        <v>0</v>
      </c>
      <c r="H35" s="202">
        <f>'[2]15'!I37</f>
        <v>28</v>
      </c>
      <c r="I35" s="202">
        <f>'[2]15'!J37</f>
        <v>0</v>
      </c>
      <c r="J35" s="202">
        <f>'[2]15'!K37</f>
        <v>0</v>
      </c>
      <c r="K35" s="15">
        <f t="shared" si="3"/>
        <v>28</v>
      </c>
      <c r="L35" s="18">
        <f>frq!C35</f>
        <v>1</v>
      </c>
      <c r="M35" s="125">
        <f t="shared" si="4"/>
        <v>-0.4</v>
      </c>
      <c r="N35" s="16">
        <f t="shared" ref="N35:N66" si="7">IF($L35=1,H35,IF(AND($L35=0.985,H35&gt;0.985*C35),C35*0.985,IF(AND($L35=0.965,H35&gt;0.965*C35),0.965*C35,H35)))</f>
        <v>28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27.6</v>
      </c>
      <c r="R35" s="18">
        <v>0.4</v>
      </c>
      <c r="S35" s="18"/>
    </row>
    <row r="36" spans="1:19">
      <c r="A36" s="8" t="s">
        <v>78</v>
      </c>
      <c r="B36" s="201">
        <f>'[2]15'!B38</f>
        <v>40</v>
      </c>
      <c r="C36" s="202">
        <f>'[2]15'!C38</f>
        <v>30</v>
      </c>
      <c r="D36" s="202">
        <f>'[2]15'!D38</f>
        <v>0</v>
      </c>
      <c r="E36" s="202">
        <f>'[2]15'!E38</f>
        <v>0</v>
      </c>
      <c r="F36" s="15">
        <f t="shared" si="6"/>
        <v>70</v>
      </c>
      <c r="G36" s="201">
        <f>'[2]15'!H38</f>
        <v>0</v>
      </c>
      <c r="H36" s="202">
        <f>'[2]15'!I38</f>
        <v>28</v>
      </c>
      <c r="I36" s="202">
        <f>'[2]15'!J38</f>
        <v>0</v>
      </c>
      <c r="J36" s="202">
        <f>'[2]15'!K38</f>
        <v>0</v>
      </c>
      <c r="K36" s="15">
        <f t="shared" si="3"/>
        <v>28</v>
      </c>
      <c r="L36" s="18">
        <f>frq!C36</f>
        <v>1</v>
      </c>
      <c r="M36" s="125">
        <f t="shared" si="4"/>
        <v>-0.4</v>
      </c>
      <c r="N36" s="16">
        <f t="shared" si="7"/>
        <v>28</v>
      </c>
      <c r="O36" s="16">
        <f t="shared" si="8"/>
        <v>0</v>
      </c>
      <c r="P36" s="16">
        <f t="shared" si="9"/>
        <v>0</v>
      </c>
      <c r="Q36" s="17">
        <f t="shared" si="5"/>
        <v>27.6</v>
      </c>
      <c r="R36" s="18">
        <v>0.4</v>
      </c>
      <c r="S36" s="18"/>
    </row>
    <row r="37" spans="1:19">
      <c r="A37" s="8" t="s">
        <v>79</v>
      </c>
      <c r="B37" s="201">
        <f>'[2]15'!B39</f>
        <v>40</v>
      </c>
      <c r="C37" s="202">
        <f>'[2]15'!C39</f>
        <v>30</v>
      </c>
      <c r="D37" s="202">
        <f>'[2]15'!D39</f>
        <v>0</v>
      </c>
      <c r="E37" s="202">
        <f>'[2]15'!E39</f>
        <v>0</v>
      </c>
      <c r="F37" s="15">
        <f t="shared" si="6"/>
        <v>70</v>
      </c>
      <c r="G37" s="201">
        <f>'[2]15'!H39</f>
        <v>0</v>
      </c>
      <c r="H37" s="202">
        <f>'[2]15'!I39</f>
        <v>28</v>
      </c>
      <c r="I37" s="202">
        <f>'[2]15'!J39</f>
        <v>0</v>
      </c>
      <c r="J37" s="202">
        <f>'[2]15'!K39</f>
        <v>0</v>
      </c>
      <c r="K37" s="15">
        <f t="shared" si="3"/>
        <v>28</v>
      </c>
      <c r="L37" s="18">
        <f>frq!C37</f>
        <v>1</v>
      </c>
      <c r="M37" s="125">
        <f t="shared" si="4"/>
        <v>-0.4</v>
      </c>
      <c r="N37" s="16">
        <f t="shared" si="7"/>
        <v>28</v>
      </c>
      <c r="O37" s="16">
        <f t="shared" si="8"/>
        <v>0</v>
      </c>
      <c r="P37" s="16">
        <f t="shared" si="9"/>
        <v>0</v>
      </c>
      <c r="Q37" s="17">
        <f t="shared" si="5"/>
        <v>27.6</v>
      </c>
      <c r="R37" s="18">
        <v>0.4</v>
      </c>
      <c r="S37" s="18"/>
    </row>
    <row r="38" spans="1:19">
      <c r="A38" s="8" t="s">
        <v>80</v>
      </c>
      <c r="B38" s="201">
        <f>'[2]15'!B40</f>
        <v>40</v>
      </c>
      <c r="C38" s="202">
        <f>'[2]15'!C40</f>
        <v>30</v>
      </c>
      <c r="D38" s="202">
        <f>'[2]15'!D40</f>
        <v>0</v>
      </c>
      <c r="E38" s="202">
        <f>'[2]15'!E40</f>
        <v>0</v>
      </c>
      <c r="F38" s="15">
        <f t="shared" si="6"/>
        <v>70</v>
      </c>
      <c r="G38" s="201">
        <f>'[2]15'!H40</f>
        <v>0</v>
      </c>
      <c r="H38" s="202">
        <f>'[2]15'!I40</f>
        <v>28</v>
      </c>
      <c r="I38" s="202">
        <f>'[2]15'!J40</f>
        <v>0</v>
      </c>
      <c r="J38" s="202">
        <f>'[2]15'!K40</f>
        <v>0</v>
      </c>
      <c r="K38" s="15">
        <f t="shared" si="3"/>
        <v>28</v>
      </c>
      <c r="L38" s="18">
        <f>frq!C38</f>
        <v>1</v>
      </c>
      <c r="M38" s="125">
        <f t="shared" si="4"/>
        <v>-0.4</v>
      </c>
      <c r="N38" s="16">
        <f t="shared" si="7"/>
        <v>28</v>
      </c>
      <c r="O38" s="16">
        <f t="shared" si="8"/>
        <v>0</v>
      </c>
      <c r="P38" s="16">
        <f t="shared" si="9"/>
        <v>0</v>
      </c>
      <c r="Q38" s="17">
        <f t="shared" si="5"/>
        <v>27.6</v>
      </c>
      <c r="R38" s="18">
        <v>0.4</v>
      </c>
      <c r="S38" s="18"/>
    </row>
    <row r="39" spans="1:19">
      <c r="A39" s="8" t="s">
        <v>81</v>
      </c>
      <c r="B39" s="201">
        <f>'[2]15'!B41</f>
        <v>40</v>
      </c>
      <c r="C39" s="202">
        <f>'[2]15'!C41</f>
        <v>30</v>
      </c>
      <c r="D39" s="202">
        <f>'[2]15'!D41</f>
        <v>0</v>
      </c>
      <c r="E39" s="202">
        <f>'[2]15'!E41</f>
        <v>0</v>
      </c>
      <c r="F39" s="15">
        <f t="shared" si="6"/>
        <v>70</v>
      </c>
      <c r="G39" s="201">
        <f>'[2]15'!H41</f>
        <v>0</v>
      </c>
      <c r="H39" s="202">
        <f>'[2]15'!I41</f>
        <v>28</v>
      </c>
      <c r="I39" s="202">
        <f>'[2]15'!J41</f>
        <v>0</v>
      </c>
      <c r="J39" s="202">
        <f>'[2]15'!K41</f>
        <v>0</v>
      </c>
      <c r="K39" s="15">
        <f t="shared" si="3"/>
        <v>28</v>
      </c>
      <c r="L39" s="18">
        <f>frq!C39</f>
        <v>1</v>
      </c>
      <c r="M39" s="125">
        <f t="shared" si="4"/>
        <v>-0.7</v>
      </c>
      <c r="N39" s="16">
        <f t="shared" si="7"/>
        <v>28</v>
      </c>
      <c r="O39" s="16">
        <f t="shared" si="8"/>
        <v>0</v>
      </c>
      <c r="P39" s="16">
        <f t="shared" si="9"/>
        <v>0</v>
      </c>
      <c r="Q39" s="17">
        <f t="shared" si="5"/>
        <v>27.3</v>
      </c>
      <c r="R39" s="18">
        <v>0.7</v>
      </c>
      <c r="S39" s="18"/>
    </row>
    <row r="40" spans="1:19">
      <c r="A40" s="8" t="s">
        <v>82</v>
      </c>
      <c r="B40" s="201">
        <f>'[2]15'!B42</f>
        <v>40</v>
      </c>
      <c r="C40" s="202">
        <f>'[2]15'!C42</f>
        <v>30</v>
      </c>
      <c r="D40" s="202">
        <f>'[2]15'!D42</f>
        <v>0</v>
      </c>
      <c r="E40" s="202">
        <f>'[2]15'!E42</f>
        <v>0</v>
      </c>
      <c r="F40" s="15">
        <f t="shared" si="6"/>
        <v>70</v>
      </c>
      <c r="G40" s="201">
        <f>'[2]15'!H42</f>
        <v>0</v>
      </c>
      <c r="H40" s="202">
        <f>'[2]15'!I42</f>
        <v>28</v>
      </c>
      <c r="I40" s="202">
        <f>'[2]15'!J42</f>
        <v>0</v>
      </c>
      <c r="J40" s="202">
        <f>'[2]15'!K42</f>
        <v>0</v>
      </c>
      <c r="K40" s="15">
        <f t="shared" si="3"/>
        <v>28</v>
      </c>
      <c r="L40" s="18">
        <f>frq!C40</f>
        <v>1</v>
      </c>
      <c r="M40" s="125">
        <f t="shared" si="4"/>
        <v>-0.7</v>
      </c>
      <c r="N40" s="16">
        <f t="shared" si="7"/>
        <v>28</v>
      </c>
      <c r="O40" s="16">
        <f t="shared" si="8"/>
        <v>0</v>
      </c>
      <c r="P40" s="16">
        <f t="shared" si="9"/>
        <v>0</v>
      </c>
      <c r="Q40" s="17">
        <f t="shared" si="5"/>
        <v>27.3</v>
      </c>
      <c r="R40" s="18">
        <v>0.7</v>
      </c>
      <c r="S40" s="18"/>
    </row>
    <row r="41" spans="1:19">
      <c r="A41" s="8" t="s">
        <v>83</v>
      </c>
      <c r="B41" s="201">
        <f>'[2]15'!B43</f>
        <v>80</v>
      </c>
      <c r="C41" s="202">
        <f>'[2]15'!C43</f>
        <v>0</v>
      </c>
      <c r="D41" s="202">
        <f>'[2]15'!D43</f>
        <v>0</v>
      </c>
      <c r="E41" s="202">
        <f>'[2]15'!E43</f>
        <v>0</v>
      </c>
      <c r="F41" s="15">
        <f t="shared" si="6"/>
        <v>80</v>
      </c>
      <c r="G41" s="201">
        <f>'[2]15'!H43</f>
        <v>36</v>
      </c>
      <c r="H41" s="202">
        <f>'[2]15'!I43</f>
        <v>0</v>
      </c>
      <c r="I41" s="202">
        <f>'[2]15'!J43</f>
        <v>0</v>
      </c>
      <c r="J41" s="202">
        <f>'[2]15'!K43</f>
        <v>0</v>
      </c>
      <c r="K41" s="15">
        <f t="shared" si="3"/>
        <v>36</v>
      </c>
      <c r="L41" s="18">
        <f>frq!C41</f>
        <v>1</v>
      </c>
      <c r="M41" s="125">
        <f t="shared" si="4"/>
        <v>35.299999999999997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35.299999999999997</v>
      </c>
      <c r="R41" s="18">
        <v>0.7</v>
      </c>
      <c r="S41" s="18"/>
    </row>
    <row r="42" spans="1:19">
      <c r="A42" s="8" t="s">
        <v>84</v>
      </c>
      <c r="B42" s="201">
        <f>'[2]15'!B44</f>
        <v>80</v>
      </c>
      <c r="C42" s="202">
        <f>'[2]15'!C44</f>
        <v>0</v>
      </c>
      <c r="D42" s="202">
        <f>'[2]15'!D44</f>
        <v>0</v>
      </c>
      <c r="E42" s="202">
        <f>'[2]15'!E44</f>
        <v>0</v>
      </c>
      <c r="F42" s="15">
        <f t="shared" si="6"/>
        <v>80</v>
      </c>
      <c r="G42" s="201">
        <f>'[2]15'!H44</f>
        <v>36</v>
      </c>
      <c r="H42" s="202">
        <f>'[2]15'!I44</f>
        <v>0</v>
      </c>
      <c r="I42" s="202">
        <f>'[2]15'!J44</f>
        <v>0</v>
      </c>
      <c r="J42" s="202">
        <f>'[2]15'!K44</f>
        <v>0</v>
      </c>
      <c r="K42" s="15">
        <f t="shared" si="3"/>
        <v>36</v>
      </c>
      <c r="L42" s="18">
        <f>frq!C42</f>
        <v>1</v>
      </c>
      <c r="M42" s="125">
        <f t="shared" si="4"/>
        <v>35.299999999999997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35.299999999999997</v>
      </c>
      <c r="R42" s="18">
        <v>0.7</v>
      </c>
      <c r="S42" s="18"/>
    </row>
    <row r="43" spans="1:19">
      <c r="A43" s="8" t="s">
        <v>85</v>
      </c>
      <c r="B43" s="201">
        <f>'[2]15'!B45</f>
        <v>80</v>
      </c>
      <c r="C43" s="202">
        <f>'[2]15'!C45</f>
        <v>0</v>
      </c>
      <c r="D43" s="202">
        <f>'[2]15'!D45</f>
        <v>0</v>
      </c>
      <c r="E43" s="202">
        <f>'[2]15'!E45</f>
        <v>0</v>
      </c>
      <c r="F43" s="15">
        <f t="shared" si="6"/>
        <v>80</v>
      </c>
      <c r="G43" s="201">
        <f>'[2]15'!H45</f>
        <v>35</v>
      </c>
      <c r="H43" s="202">
        <f>'[2]15'!I45</f>
        <v>0</v>
      </c>
      <c r="I43" s="202">
        <f>'[2]15'!J45</f>
        <v>0</v>
      </c>
      <c r="J43" s="202">
        <f>'[2]15'!K45</f>
        <v>0</v>
      </c>
      <c r="K43" s="15">
        <f t="shared" si="3"/>
        <v>35</v>
      </c>
      <c r="L43" s="18">
        <f>frq!C43</f>
        <v>1</v>
      </c>
      <c r="M43" s="125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  <c r="S43" s="18"/>
    </row>
    <row r="44" spans="1:19">
      <c r="A44" s="8" t="s">
        <v>86</v>
      </c>
      <c r="B44" s="201">
        <f>'[2]15'!B46</f>
        <v>80</v>
      </c>
      <c r="C44" s="202">
        <f>'[2]15'!C46</f>
        <v>0</v>
      </c>
      <c r="D44" s="202">
        <f>'[2]15'!D46</f>
        <v>0</v>
      </c>
      <c r="E44" s="202">
        <f>'[2]15'!E46</f>
        <v>0</v>
      </c>
      <c r="F44" s="15">
        <f t="shared" si="6"/>
        <v>80</v>
      </c>
      <c r="G44" s="201">
        <f>'[2]15'!H46</f>
        <v>35</v>
      </c>
      <c r="H44" s="202">
        <f>'[2]15'!I46</f>
        <v>0</v>
      </c>
      <c r="I44" s="202">
        <f>'[2]15'!J46</f>
        <v>0</v>
      </c>
      <c r="J44" s="202">
        <f>'[2]15'!K46</f>
        <v>0</v>
      </c>
      <c r="K44" s="15">
        <f t="shared" si="3"/>
        <v>35</v>
      </c>
      <c r="L44" s="18">
        <f>frq!C44</f>
        <v>1</v>
      </c>
      <c r="M44" s="125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  <c r="S44" s="18"/>
    </row>
    <row r="45" spans="1:19">
      <c r="A45" s="8" t="s">
        <v>87</v>
      </c>
      <c r="B45" s="201">
        <f>'[2]15'!B47</f>
        <v>80</v>
      </c>
      <c r="C45" s="202">
        <f>'[2]15'!C47</f>
        <v>0</v>
      </c>
      <c r="D45" s="202">
        <f>'[2]15'!D47</f>
        <v>0</v>
      </c>
      <c r="E45" s="202">
        <f>'[2]15'!E47</f>
        <v>0</v>
      </c>
      <c r="F45" s="15">
        <f t="shared" si="6"/>
        <v>80</v>
      </c>
      <c r="G45" s="201">
        <f>'[2]15'!H47</f>
        <v>35</v>
      </c>
      <c r="H45" s="202">
        <f>'[2]15'!I47</f>
        <v>0</v>
      </c>
      <c r="I45" s="202">
        <f>'[2]15'!J47</f>
        <v>0</v>
      </c>
      <c r="J45" s="202">
        <f>'[2]15'!K47</f>
        <v>0</v>
      </c>
      <c r="K45" s="15">
        <f t="shared" si="3"/>
        <v>35</v>
      </c>
      <c r="L45" s="18">
        <f>frq!C45</f>
        <v>1</v>
      </c>
      <c r="M45" s="125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  <c r="S45" s="18"/>
    </row>
    <row r="46" spans="1:19">
      <c r="A46" s="8" t="s">
        <v>88</v>
      </c>
      <c r="B46" s="201">
        <f>'[2]15'!B48</f>
        <v>80</v>
      </c>
      <c r="C46" s="202">
        <f>'[2]15'!C48</f>
        <v>0</v>
      </c>
      <c r="D46" s="202">
        <f>'[2]15'!D48</f>
        <v>0</v>
      </c>
      <c r="E46" s="202">
        <f>'[2]15'!E48</f>
        <v>0</v>
      </c>
      <c r="F46" s="15">
        <f t="shared" si="6"/>
        <v>80</v>
      </c>
      <c r="G46" s="201">
        <f>'[2]15'!H48</f>
        <v>35</v>
      </c>
      <c r="H46" s="202">
        <f>'[2]15'!I48</f>
        <v>0</v>
      </c>
      <c r="I46" s="202">
        <f>'[2]15'!J48</f>
        <v>0</v>
      </c>
      <c r="J46" s="202">
        <f>'[2]15'!K48</f>
        <v>0</v>
      </c>
      <c r="K46" s="15">
        <f t="shared" si="3"/>
        <v>35</v>
      </c>
      <c r="L46" s="18">
        <f>frq!C46</f>
        <v>1</v>
      </c>
      <c r="M46" s="125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34.299999999999997</v>
      </c>
      <c r="R46" s="18">
        <v>0.7</v>
      </c>
      <c r="S46" s="18"/>
    </row>
    <row r="47" spans="1:19">
      <c r="A47" s="8" t="s">
        <v>89</v>
      </c>
      <c r="B47" s="201">
        <f>'[2]15'!B49</f>
        <v>80</v>
      </c>
      <c r="C47" s="202">
        <f>'[2]15'!C49</f>
        <v>0</v>
      </c>
      <c r="D47" s="202">
        <f>'[2]15'!D49</f>
        <v>0</v>
      </c>
      <c r="E47" s="202">
        <f>'[2]15'!E49</f>
        <v>0</v>
      </c>
      <c r="F47" s="15">
        <f t="shared" si="6"/>
        <v>80</v>
      </c>
      <c r="G47" s="201">
        <f>'[2]15'!H49</f>
        <v>34</v>
      </c>
      <c r="H47" s="202">
        <f>'[2]15'!I49</f>
        <v>0</v>
      </c>
      <c r="I47" s="202">
        <f>'[2]15'!J49</f>
        <v>0</v>
      </c>
      <c r="J47" s="202">
        <f>'[2]15'!K49</f>
        <v>0</v>
      </c>
      <c r="K47" s="15">
        <f t="shared" si="3"/>
        <v>34</v>
      </c>
      <c r="L47" s="18">
        <f>frq!C47</f>
        <v>1</v>
      </c>
      <c r="M47" s="125">
        <f t="shared" si="4"/>
        <v>33.299999999999997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33.299999999999997</v>
      </c>
      <c r="R47" s="18">
        <v>0.7</v>
      </c>
      <c r="S47" s="18"/>
    </row>
    <row r="48" spans="1:19">
      <c r="A48" s="8" t="s">
        <v>90</v>
      </c>
      <c r="B48" s="201">
        <f>'[2]15'!B50</f>
        <v>80</v>
      </c>
      <c r="C48" s="202">
        <f>'[2]15'!C50</f>
        <v>0</v>
      </c>
      <c r="D48" s="202">
        <f>'[2]15'!D50</f>
        <v>0</v>
      </c>
      <c r="E48" s="202">
        <f>'[2]15'!E50</f>
        <v>0</v>
      </c>
      <c r="F48" s="15">
        <f t="shared" si="6"/>
        <v>80</v>
      </c>
      <c r="G48" s="201">
        <f>'[2]15'!H50</f>
        <v>33</v>
      </c>
      <c r="H48" s="202">
        <f>'[2]15'!I50</f>
        <v>0</v>
      </c>
      <c r="I48" s="202">
        <f>'[2]15'!J50</f>
        <v>0</v>
      </c>
      <c r="J48" s="202">
        <f>'[2]15'!K50</f>
        <v>0</v>
      </c>
      <c r="K48" s="15">
        <f t="shared" si="3"/>
        <v>33</v>
      </c>
      <c r="L48" s="18">
        <f>frq!C48</f>
        <v>1</v>
      </c>
      <c r="M48" s="125">
        <f t="shared" si="4"/>
        <v>32.299999999999997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32.299999999999997</v>
      </c>
      <c r="R48" s="18">
        <v>0.7</v>
      </c>
      <c r="S48" s="18"/>
    </row>
    <row r="49" spans="1:19">
      <c r="A49" s="8" t="s">
        <v>91</v>
      </c>
      <c r="B49" s="201">
        <f>'[2]15'!B51</f>
        <v>80</v>
      </c>
      <c r="C49" s="202">
        <f>'[2]15'!C51</f>
        <v>0</v>
      </c>
      <c r="D49" s="202">
        <f>'[2]15'!D51</f>
        <v>0</v>
      </c>
      <c r="E49" s="202">
        <f>'[2]15'!E51</f>
        <v>0</v>
      </c>
      <c r="F49" s="15">
        <f t="shared" si="6"/>
        <v>80</v>
      </c>
      <c r="G49" s="201">
        <f>'[2]15'!H51</f>
        <v>33</v>
      </c>
      <c r="H49" s="202">
        <f>'[2]15'!I51</f>
        <v>0</v>
      </c>
      <c r="I49" s="202">
        <f>'[2]15'!J51</f>
        <v>0</v>
      </c>
      <c r="J49" s="202">
        <f>'[2]15'!K51</f>
        <v>0</v>
      </c>
      <c r="K49" s="15">
        <f t="shared" si="3"/>
        <v>33</v>
      </c>
      <c r="L49" s="18">
        <f>frq!C49</f>
        <v>1</v>
      </c>
      <c r="M49" s="125">
        <f t="shared" si="4"/>
        <v>32.299999999999997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32.299999999999997</v>
      </c>
      <c r="R49" s="18">
        <v>0.7</v>
      </c>
      <c r="S49" s="18"/>
    </row>
    <row r="50" spans="1:19">
      <c r="A50" s="8" t="s">
        <v>92</v>
      </c>
      <c r="B50" s="201">
        <f>'[2]15'!B52</f>
        <v>80</v>
      </c>
      <c r="C50" s="202">
        <f>'[2]15'!C52</f>
        <v>0</v>
      </c>
      <c r="D50" s="202">
        <f>'[2]15'!D52</f>
        <v>0</v>
      </c>
      <c r="E50" s="202">
        <f>'[2]15'!E52</f>
        <v>0</v>
      </c>
      <c r="F50" s="15">
        <f t="shared" si="6"/>
        <v>80</v>
      </c>
      <c r="G50" s="201">
        <f>'[2]15'!H52</f>
        <v>33</v>
      </c>
      <c r="H50" s="202">
        <f>'[2]15'!I52</f>
        <v>0</v>
      </c>
      <c r="I50" s="202">
        <f>'[2]15'!J52</f>
        <v>0</v>
      </c>
      <c r="J50" s="202">
        <f>'[2]15'!K52</f>
        <v>0</v>
      </c>
      <c r="K50" s="15">
        <f t="shared" si="3"/>
        <v>33</v>
      </c>
      <c r="L50" s="18">
        <f>frq!C50</f>
        <v>1</v>
      </c>
      <c r="M50" s="125">
        <f t="shared" si="4"/>
        <v>32.299999999999997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32.299999999999997</v>
      </c>
      <c r="R50" s="18">
        <v>0.7</v>
      </c>
      <c r="S50" s="18"/>
    </row>
    <row r="51" spans="1:19">
      <c r="A51" s="8" t="s">
        <v>93</v>
      </c>
      <c r="B51" s="201">
        <f>'[2]15'!B53</f>
        <v>80</v>
      </c>
      <c r="C51" s="202">
        <f>'[2]15'!C53</f>
        <v>0</v>
      </c>
      <c r="D51" s="202">
        <f>'[2]15'!D53</f>
        <v>0</v>
      </c>
      <c r="E51" s="202">
        <f>'[2]15'!E53</f>
        <v>0</v>
      </c>
      <c r="F51" s="15">
        <f t="shared" si="6"/>
        <v>80</v>
      </c>
      <c r="G51" s="201">
        <f>'[2]15'!H53</f>
        <v>33</v>
      </c>
      <c r="H51" s="202">
        <f>'[2]15'!I53</f>
        <v>0</v>
      </c>
      <c r="I51" s="202">
        <f>'[2]15'!J53</f>
        <v>0</v>
      </c>
      <c r="J51" s="202">
        <f>'[2]15'!K53</f>
        <v>0</v>
      </c>
      <c r="K51" s="15">
        <f t="shared" si="3"/>
        <v>33</v>
      </c>
      <c r="L51" s="18">
        <f>frq!C51</f>
        <v>1</v>
      </c>
      <c r="M51" s="125">
        <f t="shared" si="4"/>
        <v>32.299999999999997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32.299999999999997</v>
      </c>
      <c r="R51" s="18">
        <v>0.7</v>
      </c>
      <c r="S51" s="18"/>
    </row>
    <row r="52" spans="1:19">
      <c r="A52" s="8" t="s">
        <v>94</v>
      </c>
      <c r="B52" s="201">
        <f>'[2]15'!B54</f>
        <v>80</v>
      </c>
      <c r="C52" s="202">
        <f>'[2]15'!C54</f>
        <v>0</v>
      </c>
      <c r="D52" s="202">
        <f>'[2]15'!D54</f>
        <v>0</v>
      </c>
      <c r="E52" s="202">
        <f>'[2]15'!E54</f>
        <v>0</v>
      </c>
      <c r="F52" s="15">
        <f t="shared" si="6"/>
        <v>80</v>
      </c>
      <c r="G52" s="201">
        <f>'[2]15'!H54</f>
        <v>33</v>
      </c>
      <c r="H52" s="202">
        <f>'[2]15'!I54</f>
        <v>0</v>
      </c>
      <c r="I52" s="202">
        <f>'[2]15'!J54</f>
        <v>0</v>
      </c>
      <c r="J52" s="202">
        <f>'[2]15'!K54</f>
        <v>0</v>
      </c>
      <c r="K52" s="15">
        <f t="shared" si="3"/>
        <v>33</v>
      </c>
      <c r="L52" s="18">
        <f>frq!C52</f>
        <v>1</v>
      </c>
      <c r="M52" s="125">
        <f t="shared" si="4"/>
        <v>32.299999999999997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32.299999999999997</v>
      </c>
      <c r="R52" s="18">
        <v>0.7</v>
      </c>
      <c r="S52" s="18"/>
    </row>
    <row r="53" spans="1:19">
      <c r="A53" s="8" t="s">
        <v>95</v>
      </c>
      <c r="B53" s="201">
        <f>'[2]15'!B55</f>
        <v>80</v>
      </c>
      <c r="C53" s="202">
        <f>'[2]15'!C55</f>
        <v>0</v>
      </c>
      <c r="D53" s="202">
        <f>'[2]15'!D55</f>
        <v>0</v>
      </c>
      <c r="E53" s="202">
        <f>'[2]15'!E55</f>
        <v>0</v>
      </c>
      <c r="F53" s="15">
        <f t="shared" si="6"/>
        <v>80</v>
      </c>
      <c r="G53" s="201">
        <f>'[2]15'!H55</f>
        <v>33</v>
      </c>
      <c r="H53" s="202">
        <f>'[2]15'!I55</f>
        <v>0</v>
      </c>
      <c r="I53" s="202">
        <f>'[2]15'!J55</f>
        <v>0</v>
      </c>
      <c r="J53" s="202">
        <f>'[2]15'!K55</f>
        <v>0</v>
      </c>
      <c r="K53" s="15">
        <f t="shared" si="3"/>
        <v>33</v>
      </c>
      <c r="L53" s="18">
        <f>frq!C53</f>
        <v>1</v>
      </c>
      <c r="M53" s="125">
        <f t="shared" si="4"/>
        <v>32.299999999999997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32.299999999999997</v>
      </c>
      <c r="R53" s="18">
        <v>0.7</v>
      </c>
      <c r="S53" s="18"/>
    </row>
    <row r="54" spans="1:19">
      <c r="A54" s="8" t="s">
        <v>96</v>
      </c>
      <c r="B54" s="201">
        <f>'[2]15'!B56</f>
        <v>80</v>
      </c>
      <c r="C54" s="202">
        <f>'[2]15'!C56</f>
        <v>0</v>
      </c>
      <c r="D54" s="202">
        <f>'[2]15'!D56</f>
        <v>0</v>
      </c>
      <c r="E54" s="202">
        <f>'[2]15'!E56</f>
        <v>0</v>
      </c>
      <c r="F54" s="15">
        <f t="shared" si="6"/>
        <v>80</v>
      </c>
      <c r="G54" s="201">
        <f>'[2]15'!H56</f>
        <v>33</v>
      </c>
      <c r="H54" s="202">
        <f>'[2]15'!I56</f>
        <v>0</v>
      </c>
      <c r="I54" s="202">
        <f>'[2]15'!J56</f>
        <v>0</v>
      </c>
      <c r="J54" s="202">
        <f>'[2]15'!K56</f>
        <v>0</v>
      </c>
      <c r="K54" s="15">
        <f t="shared" si="3"/>
        <v>33</v>
      </c>
      <c r="L54" s="18">
        <f>frq!C54</f>
        <v>1</v>
      </c>
      <c r="M54" s="125">
        <f t="shared" si="4"/>
        <v>32.299999999999997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32.299999999999997</v>
      </c>
      <c r="R54" s="18">
        <v>0.7</v>
      </c>
      <c r="S54" s="18"/>
    </row>
    <row r="55" spans="1:19">
      <c r="A55" s="8" t="s">
        <v>97</v>
      </c>
      <c r="B55" s="201">
        <f>'[2]15'!B57</f>
        <v>80</v>
      </c>
      <c r="C55" s="202">
        <f>'[2]15'!C57</f>
        <v>0</v>
      </c>
      <c r="D55" s="202">
        <f>'[2]15'!D57</f>
        <v>0</v>
      </c>
      <c r="E55" s="202">
        <f>'[2]15'!E57</f>
        <v>0</v>
      </c>
      <c r="F55" s="15">
        <f t="shared" si="6"/>
        <v>80</v>
      </c>
      <c r="G55" s="201">
        <f>'[2]15'!H57</f>
        <v>33</v>
      </c>
      <c r="H55" s="202">
        <f>'[2]15'!I57</f>
        <v>0</v>
      </c>
      <c r="I55" s="202">
        <f>'[2]15'!J57</f>
        <v>0</v>
      </c>
      <c r="J55" s="202">
        <f>'[2]15'!K57</f>
        <v>0</v>
      </c>
      <c r="K55" s="15">
        <f t="shared" si="3"/>
        <v>33</v>
      </c>
      <c r="L55" s="18">
        <f>frq!C55</f>
        <v>1</v>
      </c>
      <c r="M55" s="125">
        <f t="shared" si="4"/>
        <v>32.299999999999997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32.299999999999997</v>
      </c>
      <c r="R55" s="18">
        <v>0.7</v>
      </c>
      <c r="S55" s="18"/>
    </row>
    <row r="56" spans="1:19">
      <c r="A56" s="8" t="s">
        <v>98</v>
      </c>
      <c r="B56" s="201">
        <f>'[2]15'!B58</f>
        <v>80</v>
      </c>
      <c r="C56" s="202">
        <f>'[2]15'!C58</f>
        <v>0</v>
      </c>
      <c r="D56" s="202">
        <f>'[2]15'!D58</f>
        <v>0</v>
      </c>
      <c r="E56" s="202">
        <f>'[2]15'!E58</f>
        <v>0</v>
      </c>
      <c r="F56" s="15">
        <f t="shared" si="6"/>
        <v>80</v>
      </c>
      <c r="G56" s="201">
        <f>'[2]15'!H58</f>
        <v>32</v>
      </c>
      <c r="H56" s="202">
        <f>'[2]15'!I58</f>
        <v>0</v>
      </c>
      <c r="I56" s="202">
        <f>'[2]15'!J58</f>
        <v>0</v>
      </c>
      <c r="J56" s="202">
        <f>'[2]15'!K58</f>
        <v>0</v>
      </c>
      <c r="K56" s="15">
        <f t="shared" si="3"/>
        <v>32</v>
      </c>
      <c r="L56" s="18">
        <f>frq!C56</f>
        <v>1</v>
      </c>
      <c r="M56" s="125">
        <f t="shared" si="4"/>
        <v>31.3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31.3</v>
      </c>
      <c r="R56" s="18">
        <v>0.7</v>
      </c>
      <c r="S56" s="18"/>
    </row>
    <row r="57" spans="1:19">
      <c r="A57" s="8" t="s">
        <v>99</v>
      </c>
      <c r="B57" s="201">
        <f>'[2]15'!B59</f>
        <v>80</v>
      </c>
      <c r="C57" s="202">
        <f>'[2]15'!C59</f>
        <v>0</v>
      </c>
      <c r="D57" s="202">
        <f>'[2]15'!D59</f>
        <v>0</v>
      </c>
      <c r="E57" s="202">
        <f>'[2]15'!E59</f>
        <v>0</v>
      </c>
      <c r="F57" s="15">
        <f t="shared" si="6"/>
        <v>80</v>
      </c>
      <c r="G57" s="201">
        <f>'[2]15'!H59</f>
        <v>32</v>
      </c>
      <c r="H57" s="202">
        <f>'[2]15'!I59</f>
        <v>0</v>
      </c>
      <c r="I57" s="202">
        <f>'[2]15'!J59</f>
        <v>0</v>
      </c>
      <c r="J57" s="202">
        <f>'[2]15'!K59</f>
        <v>0</v>
      </c>
      <c r="K57" s="15">
        <f t="shared" si="3"/>
        <v>32</v>
      </c>
      <c r="L57" s="18">
        <f>frq!C57</f>
        <v>1</v>
      </c>
      <c r="M57" s="125">
        <f t="shared" si="4"/>
        <v>31.3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31.3</v>
      </c>
      <c r="R57" s="18">
        <v>0.7</v>
      </c>
      <c r="S57" s="18"/>
    </row>
    <row r="58" spans="1:19">
      <c r="A58" s="8" t="s">
        <v>100</v>
      </c>
      <c r="B58" s="201">
        <f>'[2]15'!B60</f>
        <v>80</v>
      </c>
      <c r="C58" s="202">
        <f>'[2]15'!C60</f>
        <v>0</v>
      </c>
      <c r="D58" s="202">
        <f>'[2]15'!D60</f>
        <v>0</v>
      </c>
      <c r="E58" s="202">
        <f>'[2]15'!E60</f>
        <v>0</v>
      </c>
      <c r="F58" s="15">
        <f t="shared" si="6"/>
        <v>80</v>
      </c>
      <c r="G58" s="201">
        <f>'[2]15'!H60</f>
        <v>32</v>
      </c>
      <c r="H58" s="202">
        <f>'[2]15'!I60</f>
        <v>0</v>
      </c>
      <c r="I58" s="202">
        <f>'[2]15'!J60</f>
        <v>0</v>
      </c>
      <c r="J58" s="202">
        <f>'[2]15'!K60</f>
        <v>0</v>
      </c>
      <c r="K58" s="15">
        <f t="shared" si="3"/>
        <v>32</v>
      </c>
      <c r="L58" s="18">
        <f>frq!C58</f>
        <v>1</v>
      </c>
      <c r="M58" s="125">
        <f t="shared" si="4"/>
        <v>31.3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31.3</v>
      </c>
      <c r="R58" s="18">
        <v>0.7</v>
      </c>
      <c r="S58" s="18"/>
    </row>
    <row r="59" spans="1:19">
      <c r="A59" s="8" t="s">
        <v>101</v>
      </c>
      <c r="B59" s="201">
        <f>'[2]15'!B61</f>
        <v>80</v>
      </c>
      <c r="C59" s="202">
        <f>'[2]15'!C61</f>
        <v>0</v>
      </c>
      <c r="D59" s="202">
        <f>'[2]15'!D61</f>
        <v>0</v>
      </c>
      <c r="E59" s="202">
        <f>'[2]15'!E61</f>
        <v>0</v>
      </c>
      <c r="F59" s="15">
        <f t="shared" si="6"/>
        <v>80</v>
      </c>
      <c r="G59" s="201">
        <f>'[2]15'!H61</f>
        <v>32</v>
      </c>
      <c r="H59" s="202">
        <f>'[2]15'!I61</f>
        <v>0</v>
      </c>
      <c r="I59" s="202">
        <f>'[2]15'!J61</f>
        <v>0</v>
      </c>
      <c r="J59" s="202">
        <f>'[2]15'!K61</f>
        <v>0</v>
      </c>
      <c r="K59" s="15">
        <f t="shared" si="3"/>
        <v>32</v>
      </c>
      <c r="L59" s="18">
        <f>frq!C59</f>
        <v>1</v>
      </c>
      <c r="M59" s="125">
        <f t="shared" si="4"/>
        <v>31.3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31.3</v>
      </c>
      <c r="R59" s="18">
        <v>0.7</v>
      </c>
      <c r="S59" s="18"/>
    </row>
    <row r="60" spans="1:19">
      <c r="A60" s="8" t="s">
        <v>102</v>
      </c>
      <c r="B60" s="201">
        <f>'[2]15'!B62</f>
        <v>80</v>
      </c>
      <c r="C60" s="202">
        <f>'[2]15'!C62</f>
        <v>0</v>
      </c>
      <c r="D60" s="202">
        <f>'[2]15'!D62</f>
        <v>0</v>
      </c>
      <c r="E60" s="202">
        <f>'[2]15'!E62</f>
        <v>0</v>
      </c>
      <c r="F60" s="15">
        <f t="shared" si="6"/>
        <v>80</v>
      </c>
      <c r="G60" s="201">
        <f>'[2]15'!H62</f>
        <v>32</v>
      </c>
      <c r="H60" s="202">
        <f>'[2]15'!I62</f>
        <v>0</v>
      </c>
      <c r="I60" s="202">
        <f>'[2]15'!J62</f>
        <v>0</v>
      </c>
      <c r="J60" s="202">
        <f>'[2]15'!K62</f>
        <v>0</v>
      </c>
      <c r="K60" s="15">
        <f t="shared" si="3"/>
        <v>32</v>
      </c>
      <c r="L60" s="18">
        <f>frq!C60</f>
        <v>1</v>
      </c>
      <c r="M60" s="125">
        <f t="shared" si="4"/>
        <v>31.3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31.3</v>
      </c>
      <c r="R60" s="18">
        <v>0.7</v>
      </c>
      <c r="S60" s="18"/>
    </row>
    <row r="61" spans="1:19">
      <c r="A61" s="8" t="s">
        <v>103</v>
      </c>
      <c r="B61" s="201">
        <f>'[2]15'!B63</f>
        <v>80</v>
      </c>
      <c r="C61" s="202">
        <f>'[2]15'!C63</f>
        <v>0</v>
      </c>
      <c r="D61" s="202">
        <f>'[2]15'!D63</f>
        <v>0</v>
      </c>
      <c r="E61" s="202">
        <f>'[2]15'!E63</f>
        <v>0</v>
      </c>
      <c r="F61" s="15">
        <f t="shared" si="6"/>
        <v>80</v>
      </c>
      <c r="G61" s="201">
        <f>'[2]15'!H63</f>
        <v>32</v>
      </c>
      <c r="H61" s="202">
        <f>'[2]15'!I63</f>
        <v>0</v>
      </c>
      <c r="I61" s="202">
        <f>'[2]15'!J63</f>
        <v>0</v>
      </c>
      <c r="J61" s="202">
        <f>'[2]15'!K63</f>
        <v>0</v>
      </c>
      <c r="K61" s="15">
        <f t="shared" si="3"/>
        <v>32</v>
      </c>
      <c r="L61" s="18">
        <f>frq!C61</f>
        <v>1</v>
      </c>
      <c r="M61" s="125">
        <f t="shared" si="4"/>
        <v>31.3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31.3</v>
      </c>
      <c r="R61" s="18">
        <v>0.7</v>
      </c>
      <c r="S61" s="18"/>
    </row>
    <row r="62" spans="1:19">
      <c r="A62" s="8" t="s">
        <v>104</v>
      </c>
      <c r="B62" s="201">
        <f>'[2]15'!B64</f>
        <v>80</v>
      </c>
      <c r="C62" s="202">
        <f>'[2]15'!C64</f>
        <v>0</v>
      </c>
      <c r="D62" s="202">
        <f>'[2]15'!D64</f>
        <v>0</v>
      </c>
      <c r="E62" s="202">
        <f>'[2]15'!E64</f>
        <v>0</v>
      </c>
      <c r="F62" s="15">
        <f t="shared" si="6"/>
        <v>80</v>
      </c>
      <c r="G62" s="201">
        <f>'[2]15'!H64</f>
        <v>32</v>
      </c>
      <c r="H62" s="202">
        <f>'[2]15'!I64</f>
        <v>0</v>
      </c>
      <c r="I62" s="202">
        <f>'[2]15'!J64</f>
        <v>0</v>
      </c>
      <c r="J62" s="202">
        <f>'[2]15'!K64</f>
        <v>0</v>
      </c>
      <c r="K62" s="15">
        <f t="shared" si="3"/>
        <v>32</v>
      </c>
      <c r="L62" s="18">
        <f>frq!C62</f>
        <v>1</v>
      </c>
      <c r="M62" s="125">
        <f t="shared" si="4"/>
        <v>31.3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31.3</v>
      </c>
      <c r="R62" s="18">
        <v>0.7</v>
      </c>
      <c r="S62" s="18"/>
    </row>
    <row r="63" spans="1:19">
      <c r="A63" s="8" t="s">
        <v>105</v>
      </c>
      <c r="B63" s="201">
        <f>'[2]15'!B65</f>
        <v>80</v>
      </c>
      <c r="C63" s="202">
        <f>'[2]15'!C65</f>
        <v>0</v>
      </c>
      <c r="D63" s="202">
        <f>'[2]15'!D65</f>
        <v>0</v>
      </c>
      <c r="E63" s="202">
        <f>'[2]15'!E65</f>
        <v>0</v>
      </c>
      <c r="F63" s="15">
        <f t="shared" si="6"/>
        <v>80</v>
      </c>
      <c r="G63" s="201">
        <f>'[2]15'!H65</f>
        <v>32</v>
      </c>
      <c r="H63" s="202">
        <f>'[2]15'!I65</f>
        <v>0</v>
      </c>
      <c r="I63" s="202">
        <f>'[2]15'!J65</f>
        <v>0</v>
      </c>
      <c r="J63" s="202">
        <f>'[2]15'!K65</f>
        <v>0</v>
      </c>
      <c r="K63" s="15">
        <f t="shared" si="3"/>
        <v>32</v>
      </c>
      <c r="L63" s="18">
        <f>frq!C63</f>
        <v>1</v>
      </c>
      <c r="M63" s="125">
        <f t="shared" si="4"/>
        <v>31.3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31.3</v>
      </c>
      <c r="R63" s="18">
        <v>0.7</v>
      </c>
      <c r="S63" s="18"/>
    </row>
    <row r="64" spans="1:19">
      <c r="A64" s="8" t="s">
        <v>106</v>
      </c>
      <c r="B64" s="201">
        <f>'[2]15'!B66</f>
        <v>80</v>
      </c>
      <c r="C64" s="202">
        <f>'[2]15'!C66</f>
        <v>0</v>
      </c>
      <c r="D64" s="202">
        <f>'[2]15'!D66</f>
        <v>0</v>
      </c>
      <c r="E64" s="202">
        <f>'[2]15'!E66</f>
        <v>0</v>
      </c>
      <c r="F64" s="15">
        <f t="shared" si="6"/>
        <v>80</v>
      </c>
      <c r="G64" s="201">
        <f>'[2]15'!H66</f>
        <v>32</v>
      </c>
      <c r="H64" s="202">
        <f>'[2]15'!I66</f>
        <v>0</v>
      </c>
      <c r="I64" s="202">
        <f>'[2]15'!J66</f>
        <v>0</v>
      </c>
      <c r="J64" s="202">
        <f>'[2]15'!K66</f>
        <v>0</v>
      </c>
      <c r="K64" s="15">
        <f t="shared" si="3"/>
        <v>32</v>
      </c>
      <c r="L64" s="18">
        <f>frq!C64</f>
        <v>1</v>
      </c>
      <c r="M64" s="125">
        <f t="shared" si="4"/>
        <v>31.3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31.3</v>
      </c>
      <c r="R64" s="18">
        <v>0.7</v>
      </c>
      <c r="S64" s="18"/>
    </row>
    <row r="65" spans="1:19">
      <c r="A65" s="8" t="s">
        <v>107</v>
      </c>
      <c r="B65" s="201">
        <f>'[2]15'!B67</f>
        <v>80</v>
      </c>
      <c r="C65" s="202">
        <f>'[2]15'!C67</f>
        <v>0</v>
      </c>
      <c r="D65" s="202">
        <f>'[2]15'!D67</f>
        <v>0</v>
      </c>
      <c r="E65" s="202">
        <f>'[2]15'!E67</f>
        <v>0</v>
      </c>
      <c r="F65" s="15">
        <f t="shared" si="6"/>
        <v>80</v>
      </c>
      <c r="G65" s="201">
        <f>'[2]15'!H67</f>
        <v>32</v>
      </c>
      <c r="H65" s="202">
        <f>'[2]15'!I67</f>
        <v>0</v>
      </c>
      <c r="I65" s="202">
        <f>'[2]15'!J67</f>
        <v>0</v>
      </c>
      <c r="J65" s="202">
        <f>'[2]15'!K67</f>
        <v>0</v>
      </c>
      <c r="K65" s="15">
        <f t="shared" si="3"/>
        <v>32</v>
      </c>
      <c r="L65" s="18">
        <f>frq!C65</f>
        <v>1</v>
      </c>
      <c r="M65" s="125">
        <f t="shared" si="4"/>
        <v>31.3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31.3</v>
      </c>
      <c r="R65" s="18">
        <v>0.7</v>
      </c>
      <c r="S65" s="18"/>
    </row>
    <row r="66" spans="1:19">
      <c r="A66" s="8" t="s">
        <v>108</v>
      </c>
      <c r="B66" s="201">
        <f>'[2]15'!B68</f>
        <v>80</v>
      </c>
      <c r="C66" s="202">
        <f>'[2]15'!C68</f>
        <v>0</v>
      </c>
      <c r="D66" s="202">
        <f>'[2]15'!D68</f>
        <v>0</v>
      </c>
      <c r="E66" s="202">
        <f>'[2]15'!E68</f>
        <v>0</v>
      </c>
      <c r="F66" s="15">
        <f t="shared" si="6"/>
        <v>80</v>
      </c>
      <c r="G66" s="201">
        <f>'[2]15'!H68</f>
        <v>32</v>
      </c>
      <c r="H66" s="202">
        <f>'[2]15'!I68</f>
        <v>0</v>
      </c>
      <c r="I66" s="202">
        <f>'[2]15'!J68</f>
        <v>0</v>
      </c>
      <c r="J66" s="202">
        <f>'[2]15'!K68</f>
        <v>0</v>
      </c>
      <c r="K66" s="15">
        <f t="shared" si="3"/>
        <v>32</v>
      </c>
      <c r="L66" s="18">
        <f>frq!C66</f>
        <v>1</v>
      </c>
      <c r="M66" s="125">
        <f t="shared" si="4"/>
        <v>31.3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31.3</v>
      </c>
      <c r="R66" s="18">
        <v>0.7</v>
      </c>
      <c r="S66" s="18"/>
    </row>
    <row r="67" spans="1:19">
      <c r="A67" s="8" t="s">
        <v>109</v>
      </c>
      <c r="B67" s="201">
        <f>'[2]15'!B69</f>
        <v>80</v>
      </c>
      <c r="C67" s="202">
        <f>'[2]15'!C69</f>
        <v>0</v>
      </c>
      <c r="D67" s="202">
        <f>'[2]15'!D69</f>
        <v>0</v>
      </c>
      <c r="E67" s="202">
        <f>'[2]15'!E69</f>
        <v>0</v>
      </c>
      <c r="F67" s="15">
        <f t="shared" si="6"/>
        <v>80</v>
      </c>
      <c r="G67" s="201">
        <f>'[2]15'!H69</f>
        <v>32</v>
      </c>
      <c r="H67" s="202">
        <f>'[2]15'!I69</f>
        <v>0</v>
      </c>
      <c r="I67" s="202">
        <f>'[2]15'!J69</f>
        <v>0</v>
      </c>
      <c r="J67" s="202">
        <f>'[2]15'!K69</f>
        <v>0</v>
      </c>
      <c r="K67" s="15">
        <f t="shared" si="3"/>
        <v>32</v>
      </c>
      <c r="L67" s="18">
        <f>frq!C67</f>
        <v>1</v>
      </c>
      <c r="M67" s="125">
        <f t="shared" si="4"/>
        <v>31.3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31.3</v>
      </c>
      <c r="R67" s="18">
        <v>0.7</v>
      </c>
      <c r="S67" s="18"/>
    </row>
    <row r="68" spans="1:19">
      <c r="A68" s="8" t="s">
        <v>110</v>
      </c>
      <c r="B68" s="201">
        <f>'[2]15'!B70</f>
        <v>80</v>
      </c>
      <c r="C68" s="202">
        <f>'[2]15'!C70</f>
        <v>0</v>
      </c>
      <c r="D68" s="202">
        <f>'[2]15'!D70</f>
        <v>0</v>
      </c>
      <c r="E68" s="202">
        <f>'[2]15'!E70</f>
        <v>0</v>
      </c>
      <c r="F68" s="15">
        <f t="shared" si="6"/>
        <v>80</v>
      </c>
      <c r="G68" s="201">
        <f>'[2]15'!H70</f>
        <v>32</v>
      </c>
      <c r="H68" s="202">
        <f>'[2]15'!I70</f>
        <v>0</v>
      </c>
      <c r="I68" s="202">
        <f>'[2]15'!J70</f>
        <v>0</v>
      </c>
      <c r="J68" s="202">
        <f>'[2]15'!K70</f>
        <v>0</v>
      </c>
      <c r="K68" s="15">
        <f t="shared" ref="K68:K98" si="13">SUM(G68:J68)</f>
        <v>32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31.3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31.3</v>
      </c>
      <c r="R68" s="18">
        <v>0.7</v>
      </c>
      <c r="S68" s="18"/>
    </row>
    <row r="69" spans="1:19">
      <c r="A69" s="8" t="s">
        <v>111</v>
      </c>
      <c r="B69" s="201">
        <f>'[2]15'!B71</f>
        <v>80</v>
      </c>
      <c r="C69" s="202">
        <f>'[2]15'!C71</f>
        <v>0</v>
      </c>
      <c r="D69" s="202">
        <f>'[2]15'!D71</f>
        <v>0</v>
      </c>
      <c r="E69" s="202">
        <f>'[2]15'!E71</f>
        <v>0</v>
      </c>
      <c r="F69" s="15">
        <f t="shared" ref="F69:F98" si="16">SUM(B69:E69)</f>
        <v>80</v>
      </c>
      <c r="G69" s="201">
        <f>'[2]15'!H71</f>
        <v>32</v>
      </c>
      <c r="H69" s="202">
        <f>'[2]15'!I71</f>
        <v>0</v>
      </c>
      <c r="I69" s="202">
        <f>'[2]15'!J71</f>
        <v>0</v>
      </c>
      <c r="J69" s="202">
        <f>'[2]15'!K71</f>
        <v>0</v>
      </c>
      <c r="K69" s="15">
        <f t="shared" si="13"/>
        <v>32</v>
      </c>
      <c r="L69" s="18">
        <f>frq!C69</f>
        <v>1</v>
      </c>
      <c r="M69" s="125">
        <f t="shared" si="14"/>
        <v>31.3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31.3</v>
      </c>
      <c r="R69" s="18">
        <v>0.7</v>
      </c>
      <c r="S69" s="18"/>
    </row>
    <row r="70" spans="1:19">
      <c r="A70" s="8" t="s">
        <v>112</v>
      </c>
      <c r="B70" s="201">
        <f>'[2]15'!B72</f>
        <v>80</v>
      </c>
      <c r="C70" s="202">
        <f>'[2]15'!C72</f>
        <v>0</v>
      </c>
      <c r="D70" s="202">
        <f>'[2]15'!D72</f>
        <v>0</v>
      </c>
      <c r="E70" s="202">
        <f>'[2]15'!E72</f>
        <v>0</v>
      </c>
      <c r="F70" s="15">
        <f t="shared" si="16"/>
        <v>80</v>
      </c>
      <c r="G70" s="201">
        <f>'[2]15'!H72</f>
        <v>32</v>
      </c>
      <c r="H70" s="202">
        <f>'[2]15'!I72</f>
        <v>0</v>
      </c>
      <c r="I70" s="202">
        <f>'[2]15'!J72</f>
        <v>0</v>
      </c>
      <c r="J70" s="202">
        <f>'[2]15'!K72</f>
        <v>0</v>
      </c>
      <c r="K70" s="15">
        <f t="shared" si="13"/>
        <v>32</v>
      </c>
      <c r="L70" s="18">
        <f>frq!C70</f>
        <v>1</v>
      </c>
      <c r="M70" s="125">
        <f t="shared" si="14"/>
        <v>31.3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31.3</v>
      </c>
      <c r="R70" s="18">
        <v>0.7</v>
      </c>
      <c r="S70" s="18"/>
    </row>
    <row r="71" spans="1:19">
      <c r="A71" s="8" t="s">
        <v>113</v>
      </c>
      <c r="B71" s="201">
        <f>'[2]15'!B73</f>
        <v>80</v>
      </c>
      <c r="C71" s="202">
        <f>'[2]15'!C73</f>
        <v>0</v>
      </c>
      <c r="D71" s="202">
        <f>'[2]15'!D73</f>
        <v>0</v>
      </c>
      <c r="E71" s="202">
        <f>'[2]15'!E73</f>
        <v>0</v>
      </c>
      <c r="F71" s="15">
        <f t="shared" si="16"/>
        <v>80</v>
      </c>
      <c r="G71" s="201">
        <f>'[2]15'!H73</f>
        <v>33</v>
      </c>
      <c r="H71" s="202">
        <f>'[2]15'!I73</f>
        <v>0</v>
      </c>
      <c r="I71" s="202">
        <f>'[2]15'!J73</f>
        <v>0</v>
      </c>
      <c r="J71" s="202">
        <f>'[2]15'!K73</f>
        <v>0</v>
      </c>
      <c r="K71" s="15">
        <f t="shared" si="13"/>
        <v>33</v>
      </c>
      <c r="L71" s="18">
        <f>frq!C71</f>
        <v>1</v>
      </c>
      <c r="M71" s="125">
        <f t="shared" si="14"/>
        <v>32.299999999999997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32.299999999999997</v>
      </c>
      <c r="R71" s="18">
        <v>0.7</v>
      </c>
      <c r="S71" s="18"/>
    </row>
    <row r="72" spans="1:19">
      <c r="A72" s="8" t="s">
        <v>114</v>
      </c>
      <c r="B72" s="201">
        <f>'[2]15'!B74</f>
        <v>80</v>
      </c>
      <c r="C72" s="202">
        <f>'[2]15'!C74</f>
        <v>0</v>
      </c>
      <c r="D72" s="202">
        <f>'[2]15'!D74</f>
        <v>0</v>
      </c>
      <c r="E72" s="202">
        <f>'[2]15'!E74</f>
        <v>0</v>
      </c>
      <c r="F72" s="15">
        <f t="shared" si="16"/>
        <v>80</v>
      </c>
      <c r="G72" s="201">
        <f>'[2]15'!H74</f>
        <v>33</v>
      </c>
      <c r="H72" s="202">
        <f>'[2]15'!I74</f>
        <v>0</v>
      </c>
      <c r="I72" s="202">
        <f>'[2]15'!J74</f>
        <v>0</v>
      </c>
      <c r="J72" s="202">
        <f>'[2]15'!K74</f>
        <v>0</v>
      </c>
      <c r="K72" s="15">
        <f t="shared" si="13"/>
        <v>33</v>
      </c>
      <c r="L72" s="18">
        <f>frq!C72</f>
        <v>1</v>
      </c>
      <c r="M72" s="125">
        <f t="shared" si="14"/>
        <v>32.299999999999997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32.299999999999997</v>
      </c>
      <c r="R72" s="18">
        <v>0.7</v>
      </c>
      <c r="S72" s="18"/>
    </row>
    <row r="73" spans="1:19">
      <c r="A73" s="8" t="s">
        <v>115</v>
      </c>
      <c r="B73" s="201">
        <f>'[2]15'!B75</f>
        <v>80</v>
      </c>
      <c r="C73" s="202">
        <f>'[2]15'!C75</f>
        <v>0</v>
      </c>
      <c r="D73" s="202">
        <f>'[2]15'!D75</f>
        <v>0</v>
      </c>
      <c r="E73" s="202">
        <f>'[2]15'!E75</f>
        <v>0</v>
      </c>
      <c r="F73" s="15">
        <f t="shared" si="16"/>
        <v>80</v>
      </c>
      <c r="G73" s="201">
        <f>'[2]15'!H75</f>
        <v>33</v>
      </c>
      <c r="H73" s="202">
        <f>'[2]15'!I75</f>
        <v>0</v>
      </c>
      <c r="I73" s="202">
        <f>'[2]15'!J75</f>
        <v>0</v>
      </c>
      <c r="J73" s="202">
        <f>'[2]15'!K75</f>
        <v>0</v>
      </c>
      <c r="K73" s="15">
        <f t="shared" si="13"/>
        <v>33</v>
      </c>
      <c r="L73" s="18">
        <f>frq!C73</f>
        <v>1</v>
      </c>
      <c r="M73" s="125">
        <f t="shared" si="14"/>
        <v>32.299999999999997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32.299999999999997</v>
      </c>
      <c r="R73" s="18">
        <v>0.7</v>
      </c>
      <c r="S73" s="18"/>
    </row>
    <row r="74" spans="1:19">
      <c r="A74" s="8" t="s">
        <v>116</v>
      </c>
      <c r="B74" s="201">
        <f>'[2]15'!B76</f>
        <v>80</v>
      </c>
      <c r="C74" s="202">
        <f>'[2]15'!C76</f>
        <v>0</v>
      </c>
      <c r="D74" s="202">
        <f>'[2]15'!D76</f>
        <v>0</v>
      </c>
      <c r="E74" s="202">
        <f>'[2]15'!E76</f>
        <v>0</v>
      </c>
      <c r="F74" s="15">
        <f t="shared" si="16"/>
        <v>80</v>
      </c>
      <c r="G74" s="201">
        <f>'[2]15'!H76</f>
        <v>33</v>
      </c>
      <c r="H74" s="202">
        <f>'[2]15'!I76</f>
        <v>0</v>
      </c>
      <c r="I74" s="202">
        <f>'[2]15'!J76</f>
        <v>0</v>
      </c>
      <c r="J74" s="202">
        <f>'[2]15'!K76</f>
        <v>0</v>
      </c>
      <c r="K74" s="15">
        <f t="shared" si="13"/>
        <v>33</v>
      </c>
      <c r="L74" s="18">
        <f>frq!C74</f>
        <v>1</v>
      </c>
      <c r="M74" s="125">
        <f t="shared" si="14"/>
        <v>32.299999999999997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32.299999999999997</v>
      </c>
      <c r="R74" s="18">
        <v>0.7</v>
      </c>
      <c r="S74" s="18"/>
    </row>
    <row r="75" spans="1:19">
      <c r="A75" s="8" t="s">
        <v>117</v>
      </c>
      <c r="B75" s="201">
        <f>'[2]15'!B77</f>
        <v>80</v>
      </c>
      <c r="C75" s="202">
        <f>'[2]15'!C77</f>
        <v>0</v>
      </c>
      <c r="D75" s="202">
        <f>'[2]15'!D77</f>
        <v>0</v>
      </c>
      <c r="E75" s="202">
        <f>'[2]15'!E77</f>
        <v>0</v>
      </c>
      <c r="F75" s="15">
        <f t="shared" si="16"/>
        <v>80</v>
      </c>
      <c r="G75" s="201">
        <f>'[2]15'!H77</f>
        <v>33</v>
      </c>
      <c r="H75" s="202">
        <f>'[2]15'!I77</f>
        <v>0</v>
      </c>
      <c r="I75" s="202">
        <f>'[2]15'!J77</f>
        <v>0</v>
      </c>
      <c r="J75" s="202">
        <f>'[2]15'!K77</f>
        <v>0</v>
      </c>
      <c r="K75" s="15">
        <f t="shared" si="13"/>
        <v>33</v>
      </c>
      <c r="L75" s="18">
        <f>frq!C75</f>
        <v>1</v>
      </c>
      <c r="M75" s="125">
        <f t="shared" si="14"/>
        <v>32.6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32.6</v>
      </c>
      <c r="R75" s="18">
        <v>0.4</v>
      </c>
      <c r="S75" s="18"/>
    </row>
    <row r="76" spans="1:19">
      <c r="A76" s="8" t="s">
        <v>118</v>
      </c>
      <c r="B76" s="201">
        <f>'[2]15'!B78</f>
        <v>80</v>
      </c>
      <c r="C76" s="202">
        <f>'[2]15'!C78</f>
        <v>0</v>
      </c>
      <c r="D76" s="202">
        <f>'[2]15'!D78</f>
        <v>0</v>
      </c>
      <c r="E76" s="202">
        <f>'[2]15'!E78</f>
        <v>0</v>
      </c>
      <c r="F76" s="15">
        <f t="shared" si="16"/>
        <v>80</v>
      </c>
      <c r="G76" s="201">
        <f>'[2]15'!H78</f>
        <v>33</v>
      </c>
      <c r="H76" s="202">
        <f>'[2]15'!I78</f>
        <v>0</v>
      </c>
      <c r="I76" s="202">
        <f>'[2]15'!J78</f>
        <v>0</v>
      </c>
      <c r="J76" s="202">
        <f>'[2]15'!K78</f>
        <v>0</v>
      </c>
      <c r="K76" s="15">
        <f t="shared" si="13"/>
        <v>33</v>
      </c>
      <c r="L76" s="18">
        <f>frq!C76</f>
        <v>1</v>
      </c>
      <c r="M76" s="125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  <c r="S76" s="18"/>
    </row>
    <row r="77" spans="1:19">
      <c r="A77" s="8" t="s">
        <v>119</v>
      </c>
      <c r="B77" s="201">
        <f>'[2]15'!B79</f>
        <v>80</v>
      </c>
      <c r="C77" s="202">
        <f>'[2]15'!C79</f>
        <v>0</v>
      </c>
      <c r="D77" s="202">
        <f>'[2]15'!D79</f>
        <v>0</v>
      </c>
      <c r="E77" s="202">
        <f>'[2]15'!E79</f>
        <v>0</v>
      </c>
      <c r="F77" s="15">
        <f t="shared" si="16"/>
        <v>80</v>
      </c>
      <c r="G77" s="201">
        <f>'[2]15'!H79</f>
        <v>33</v>
      </c>
      <c r="H77" s="202">
        <f>'[2]15'!I79</f>
        <v>0</v>
      </c>
      <c r="I77" s="202">
        <f>'[2]15'!J79</f>
        <v>0</v>
      </c>
      <c r="J77" s="202">
        <f>'[2]15'!K79</f>
        <v>0</v>
      </c>
      <c r="K77" s="15">
        <f t="shared" si="13"/>
        <v>33</v>
      </c>
      <c r="L77" s="18">
        <f>frq!C77</f>
        <v>1</v>
      </c>
      <c r="M77" s="125">
        <f t="shared" si="14"/>
        <v>32.6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32.6</v>
      </c>
      <c r="R77" s="18">
        <v>0.4</v>
      </c>
      <c r="S77" s="18"/>
    </row>
    <row r="78" spans="1:19">
      <c r="A78" s="8" t="s">
        <v>120</v>
      </c>
      <c r="B78" s="201">
        <f>'[2]15'!B80</f>
        <v>80</v>
      </c>
      <c r="C78" s="202">
        <f>'[2]15'!C80</f>
        <v>0</v>
      </c>
      <c r="D78" s="202">
        <f>'[2]15'!D80</f>
        <v>0</v>
      </c>
      <c r="E78" s="202">
        <f>'[2]15'!E80</f>
        <v>0</v>
      </c>
      <c r="F78" s="15">
        <f t="shared" si="16"/>
        <v>80</v>
      </c>
      <c r="G78" s="201">
        <f>'[2]15'!H80</f>
        <v>33</v>
      </c>
      <c r="H78" s="202">
        <f>'[2]15'!I80</f>
        <v>0</v>
      </c>
      <c r="I78" s="202">
        <f>'[2]15'!J80</f>
        <v>0</v>
      </c>
      <c r="J78" s="202">
        <f>'[2]15'!K80</f>
        <v>0</v>
      </c>
      <c r="K78" s="15">
        <f t="shared" si="13"/>
        <v>33</v>
      </c>
      <c r="L78" s="18">
        <f>frq!C78</f>
        <v>1</v>
      </c>
      <c r="M78" s="125">
        <f t="shared" si="14"/>
        <v>32.6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32.6</v>
      </c>
      <c r="R78" s="18">
        <v>0.4</v>
      </c>
      <c r="S78" s="18"/>
    </row>
    <row r="79" spans="1:19">
      <c r="A79" s="8" t="s">
        <v>121</v>
      </c>
      <c r="B79" s="201">
        <f>'[2]15'!B81</f>
        <v>80</v>
      </c>
      <c r="C79" s="202">
        <f>'[2]15'!C81</f>
        <v>0</v>
      </c>
      <c r="D79" s="202">
        <f>'[2]15'!D81</f>
        <v>0</v>
      </c>
      <c r="E79" s="202">
        <f>'[2]15'!E81</f>
        <v>0</v>
      </c>
      <c r="F79" s="15">
        <f t="shared" si="16"/>
        <v>80</v>
      </c>
      <c r="G79" s="201">
        <f>'[2]15'!H81</f>
        <v>33</v>
      </c>
      <c r="H79" s="202">
        <f>'[2]15'!I81</f>
        <v>0</v>
      </c>
      <c r="I79" s="202">
        <f>'[2]15'!J81</f>
        <v>0</v>
      </c>
      <c r="J79" s="202">
        <f>'[2]15'!K81</f>
        <v>0</v>
      </c>
      <c r="K79" s="15">
        <f t="shared" si="13"/>
        <v>33</v>
      </c>
      <c r="L79" s="18">
        <f>frq!C79</f>
        <v>1</v>
      </c>
      <c r="M79" s="125">
        <f t="shared" si="14"/>
        <v>32.6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32.6</v>
      </c>
      <c r="R79" s="18">
        <v>0.4</v>
      </c>
      <c r="S79" s="18"/>
    </row>
    <row r="80" spans="1:19">
      <c r="A80" s="8" t="s">
        <v>122</v>
      </c>
      <c r="B80" s="201">
        <f>'[2]15'!B82</f>
        <v>80</v>
      </c>
      <c r="C80" s="202">
        <f>'[2]15'!C82</f>
        <v>0</v>
      </c>
      <c r="D80" s="202">
        <f>'[2]15'!D82</f>
        <v>0</v>
      </c>
      <c r="E80" s="202">
        <f>'[2]15'!E82</f>
        <v>0</v>
      </c>
      <c r="F80" s="15">
        <f t="shared" si="16"/>
        <v>80</v>
      </c>
      <c r="G80" s="201">
        <f>'[2]15'!H82</f>
        <v>33</v>
      </c>
      <c r="H80" s="202">
        <f>'[2]15'!I82</f>
        <v>0</v>
      </c>
      <c r="I80" s="202">
        <f>'[2]15'!J82</f>
        <v>0</v>
      </c>
      <c r="J80" s="202">
        <f>'[2]15'!K82</f>
        <v>0</v>
      </c>
      <c r="K80" s="15">
        <f t="shared" si="13"/>
        <v>33</v>
      </c>
      <c r="L80" s="18">
        <f>frq!C80</f>
        <v>1</v>
      </c>
      <c r="M80" s="125">
        <f t="shared" si="14"/>
        <v>32.6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32.6</v>
      </c>
      <c r="R80" s="18">
        <v>0.4</v>
      </c>
      <c r="S80" s="18"/>
    </row>
    <row r="81" spans="1:19">
      <c r="A81" s="8" t="s">
        <v>123</v>
      </c>
      <c r="B81" s="201">
        <f>'[2]15'!B83</f>
        <v>80</v>
      </c>
      <c r="C81" s="202">
        <f>'[2]15'!C83</f>
        <v>0</v>
      </c>
      <c r="D81" s="202">
        <f>'[2]15'!D83</f>
        <v>0</v>
      </c>
      <c r="E81" s="202">
        <f>'[2]15'!E83</f>
        <v>0</v>
      </c>
      <c r="F81" s="15">
        <f t="shared" si="16"/>
        <v>80</v>
      </c>
      <c r="G81" s="201">
        <f>'[2]15'!H83</f>
        <v>34</v>
      </c>
      <c r="H81" s="202">
        <f>'[2]15'!I83</f>
        <v>0</v>
      </c>
      <c r="I81" s="202">
        <f>'[2]15'!J83</f>
        <v>0</v>
      </c>
      <c r="J81" s="202">
        <f>'[2]15'!K83</f>
        <v>0</v>
      </c>
      <c r="K81" s="15">
        <f t="shared" si="13"/>
        <v>34</v>
      </c>
      <c r="L81" s="18">
        <f>frq!C81</f>
        <v>1</v>
      </c>
      <c r="M81" s="125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  <c r="S81" s="18"/>
    </row>
    <row r="82" spans="1:19">
      <c r="A82" s="8" t="s">
        <v>124</v>
      </c>
      <c r="B82" s="201">
        <f>'[2]15'!B84</f>
        <v>80</v>
      </c>
      <c r="C82" s="202">
        <f>'[2]15'!C84</f>
        <v>0</v>
      </c>
      <c r="D82" s="202">
        <f>'[2]15'!D84</f>
        <v>0</v>
      </c>
      <c r="E82" s="202">
        <f>'[2]15'!E84</f>
        <v>0</v>
      </c>
      <c r="F82" s="15">
        <f t="shared" si="16"/>
        <v>80</v>
      </c>
      <c r="G82" s="201">
        <f>'[2]15'!H84</f>
        <v>34</v>
      </c>
      <c r="H82" s="202">
        <f>'[2]15'!I84</f>
        <v>0</v>
      </c>
      <c r="I82" s="202">
        <f>'[2]15'!J84</f>
        <v>0</v>
      </c>
      <c r="J82" s="202">
        <f>'[2]15'!K84</f>
        <v>0</v>
      </c>
      <c r="K82" s="15">
        <f t="shared" si="13"/>
        <v>34</v>
      </c>
      <c r="L82" s="18">
        <f>frq!C82</f>
        <v>1</v>
      </c>
      <c r="M82" s="125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  <c r="S82" s="18"/>
    </row>
    <row r="83" spans="1:19">
      <c r="A83" s="8" t="s">
        <v>125</v>
      </c>
      <c r="B83" s="201">
        <f>'[2]15'!B85</f>
        <v>80</v>
      </c>
      <c r="C83" s="202">
        <f>'[2]15'!C85</f>
        <v>0</v>
      </c>
      <c r="D83" s="202">
        <f>'[2]15'!D85</f>
        <v>0</v>
      </c>
      <c r="E83" s="202">
        <f>'[2]15'!E85</f>
        <v>0</v>
      </c>
      <c r="F83" s="15">
        <f t="shared" si="16"/>
        <v>80</v>
      </c>
      <c r="G83" s="201">
        <f>'[2]15'!H85</f>
        <v>34</v>
      </c>
      <c r="H83" s="202">
        <f>'[2]15'!I85</f>
        <v>0</v>
      </c>
      <c r="I83" s="202">
        <f>'[2]15'!J85</f>
        <v>0</v>
      </c>
      <c r="J83" s="202">
        <f>'[2]15'!K85</f>
        <v>0</v>
      </c>
      <c r="K83" s="15">
        <f t="shared" si="13"/>
        <v>34</v>
      </c>
      <c r="L83" s="18">
        <f>frq!C83</f>
        <v>1</v>
      </c>
      <c r="M83" s="125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  <c r="S83" s="18"/>
    </row>
    <row r="84" spans="1:19">
      <c r="A84" s="8" t="s">
        <v>126</v>
      </c>
      <c r="B84" s="201">
        <f>'[2]15'!B86</f>
        <v>80</v>
      </c>
      <c r="C84" s="202">
        <f>'[2]15'!C86</f>
        <v>0</v>
      </c>
      <c r="D84" s="202">
        <f>'[2]15'!D86</f>
        <v>0</v>
      </c>
      <c r="E84" s="202">
        <f>'[2]15'!E86</f>
        <v>0</v>
      </c>
      <c r="F84" s="15">
        <f t="shared" si="16"/>
        <v>80</v>
      </c>
      <c r="G84" s="201">
        <f>'[2]15'!H86</f>
        <v>34</v>
      </c>
      <c r="H84" s="202">
        <f>'[2]15'!I86</f>
        <v>0</v>
      </c>
      <c r="I84" s="202">
        <f>'[2]15'!J86</f>
        <v>0</v>
      </c>
      <c r="J84" s="202">
        <f>'[2]15'!K86</f>
        <v>0</v>
      </c>
      <c r="K84" s="15">
        <f t="shared" si="13"/>
        <v>34</v>
      </c>
      <c r="L84" s="18">
        <f>frq!C84</f>
        <v>1</v>
      </c>
      <c r="M84" s="125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  <c r="S84" s="18"/>
    </row>
    <row r="85" spans="1:19">
      <c r="A85" s="8" t="s">
        <v>127</v>
      </c>
      <c r="B85" s="201">
        <f>'[2]15'!B87</f>
        <v>80</v>
      </c>
      <c r="C85" s="202">
        <f>'[2]15'!C87</f>
        <v>0</v>
      </c>
      <c r="D85" s="202">
        <f>'[2]15'!D87</f>
        <v>0</v>
      </c>
      <c r="E85" s="202">
        <f>'[2]15'!E87</f>
        <v>0</v>
      </c>
      <c r="F85" s="15">
        <f t="shared" si="16"/>
        <v>80</v>
      </c>
      <c r="G85" s="201">
        <f>'[2]15'!H87</f>
        <v>34</v>
      </c>
      <c r="H85" s="202">
        <f>'[2]15'!I87</f>
        <v>0</v>
      </c>
      <c r="I85" s="202">
        <f>'[2]15'!J87</f>
        <v>0</v>
      </c>
      <c r="J85" s="202">
        <f>'[2]15'!K87</f>
        <v>0</v>
      </c>
      <c r="K85" s="15">
        <f t="shared" si="13"/>
        <v>34</v>
      </c>
      <c r="L85" s="18">
        <f>frq!C85</f>
        <v>1</v>
      </c>
      <c r="M85" s="125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  <c r="S85" s="18"/>
    </row>
    <row r="86" spans="1:19">
      <c r="A86" s="8" t="s">
        <v>128</v>
      </c>
      <c r="B86" s="201">
        <f>'[2]15'!B88</f>
        <v>80</v>
      </c>
      <c r="C86" s="202">
        <f>'[2]15'!C88</f>
        <v>0</v>
      </c>
      <c r="D86" s="202">
        <f>'[2]15'!D88</f>
        <v>0</v>
      </c>
      <c r="E86" s="202">
        <f>'[2]15'!E88</f>
        <v>0</v>
      </c>
      <c r="F86" s="15">
        <f t="shared" si="16"/>
        <v>80</v>
      </c>
      <c r="G86" s="201">
        <f>'[2]15'!H88</f>
        <v>34</v>
      </c>
      <c r="H86" s="202">
        <f>'[2]15'!I88</f>
        <v>0</v>
      </c>
      <c r="I86" s="202">
        <f>'[2]15'!J88</f>
        <v>0</v>
      </c>
      <c r="J86" s="202">
        <f>'[2]15'!K88</f>
        <v>0</v>
      </c>
      <c r="K86" s="15">
        <f t="shared" si="13"/>
        <v>34</v>
      </c>
      <c r="L86" s="18">
        <f>frq!C86</f>
        <v>1</v>
      </c>
      <c r="M86" s="125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  <c r="S86" s="18"/>
    </row>
    <row r="87" spans="1:19">
      <c r="A87" s="8" t="s">
        <v>129</v>
      </c>
      <c r="B87" s="201">
        <f>'[2]15'!B89</f>
        <v>80</v>
      </c>
      <c r="C87" s="202">
        <f>'[2]15'!C89</f>
        <v>0</v>
      </c>
      <c r="D87" s="202">
        <f>'[2]15'!D89</f>
        <v>0</v>
      </c>
      <c r="E87" s="202">
        <f>'[2]15'!E89</f>
        <v>0</v>
      </c>
      <c r="F87" s="15">
        <f t="shared" si="16"/>
        <v>80</v>
      </c>
      <c r="G87" s="201">
        <f>'[2]15'!H89</f>
        <v>35</v>
      </c>
      <c r="H87" s="202">
        <f>'[2]15'!I89</f>
        <v>0</v>
      </c>
      <c r="I87" s="202">
        <f>'[2]15'!J89</f>
        <v>0</v>
      </c>
      <c r="J87" s="202">
        <f>'[2]15'!K89</f>
        <v>0</v>
      </c>
      <c r="K87" s="15">
        <f t="shared" si="13"/>
        <v>35</v>
      </c>
      <c r="L87" s="18">
        <f>frq!C87</f>
        <v>1</v>
      </c>
      <c r="M87" s="125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  <c r="S87" s="18"/>
    </row>
    <row r="88" spans="1:19">
      <c r="A88" s="8" t="s">
        <v>130</v>
      </c>
      <c r="B88" s="201">
        <f>'[2]15'!B90</f>
        <v>80</v>
      </c>
      <c r="C88" s="202">
        <f>'[2]15'!C90</f>
        <v>0</v>
      </c>
      <c r="D88" s="202">
        <f>'[2]15'!D90</f>
        <v>0</v>
      </c>
      <c r="E88" s="202">
        <f>'[2]15'!E90</f>
        <v>0</v>
      </c>
      <c r="F88" s="15">
        <f t="shared" si="16"/>
        <v>80</v>
      </c>
      <c r="G88" s="201">
        <f>'[2]15'!H90</f>
        <v>35</v>
      </c>
      <c r="H88" s="202">
        <f>'[2]15'!I90</f>
        <v>0</v>
      </c>
      <c r="I88" s="202">
        <f>'[2]15'!J90</f>
        <v>0</v>
      </c>
      <c r="J88" s="202">
        <f>'[2]15'!K90</f>
        <v>0</v>
      </c>
      <c r="K88" s="15">
        <f t="shared" si="13"/>
        <v>35</v>
      </c>
      <c r="L88" s="18">
        <f>frq!C88</f>
        <v>1</v>
      </c>
      <c r="M88" s="125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  <c r="S88" s="18"/>
    </row>
    <row r="89" spans="1:19">
      <c r="A89" s="8" t="s">
        <v>131</v>
      </c>
      <c r="B89" s="201">
        <f>'[2]15'!B91</f>
        <v>80</v>
      </c>
      <c r="C89" s="202">
        <f>'[2]15'!C91</f>
        <v>0</v>
      </c>
      <c r="D89" s="202">
        <f>'[2]15'!D91</f>
        <v>0</v>
      </c>
      <c r="E89" s="202">
        <f>'[2]15'!E91</f>
        <v>0</v>
      </c>
      <c r="F89" s="15">
        <f t="shared" si="16"/>
        <v>80</v>
      </c>
      <c r="G89" s="201">
        <f>'[2]15'!H91</f>
        <v>35</v>
      </c>
      <c r="H89" s="202">
        <f>'[2]15'!I91</f>
        <v>0</v>
      </c>
      <c r="I89" s="202">
        <f>'[2]15'!J91</f>
        <v>0</v>
      </c>
      <c r="J89" s="202">
        <f>'[2]15'!K91</f>
        <v>0</v>
      </c>
      <c r="K89" s="15">
        <f t="shared" si="13"/>
        <v>35</v>
      </c>
      <c r="L89" s="18">
        <f>frq!C89</f>
        <v>1</v>
      </c>
      <c r="M89" s="125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  <c r="S89" s="18"/>
    </row>
    <row r="90" spans="1:19">
      <c r="A90" s="8" t="s">
        <v>132</v>
      </c>
      <c r="B90" s="201">
        <f>'[2]15'!B92</f>
        <v>80</v>
      </c>
      <c r="C90" s="202">
        <f>'[2]15'!C92</f>
        <v>0</v>
      </c>
      <c r="D90" s="202">
        <f>'[2]15'!D92</f>
        <v>0</v>
      </c>
      <c r="E90" s="202">
        <f>'[2]15'!E92</f>
        <v>0</v>
      </c>
      <c r="F90" s="15">
        <f t="shared" si="16"/>
        <v>80</v>
      </c>
      <c r="G90" s="201">
        <f>'[2]15'!H92</f>
        <v>35</v>
      </c>
      <c r="H90" s="202">
        <f>'[2]15'!I92</f>
        <v>0</v>
      </c>
      <c r="I90" s="202">
        <f>'[2]15'!J92</f>
        <v>0</v>
      </c>
      <c r="J90" s="202">
        <f>'[2]15'!K92</f>
        <v>0</v>
      </c>
      <c r="K90" s="15">
        <f t="shared" si="13"/>
        <v>35</v>
      </c>
      <c r="L90" s="18">
        <f>frq!C90</f>
        <v>1</v>
      </c>
      <c r="M90" s="125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  <c r="S90" s="18"/>
    </row>
    <row r="91" spans="1:19">
      <c r="A91" s="8" t="s">
        <v>133</v>
      </c>
      <c r="B91" s="201">
        <f>'[2]15'!B93</f>
        <v>80</v>
      </c>
      <c r="C91" s="202">
        <f>'[2]15'!C93</f>
        <v>0</v>
      </c>
      <c r="D91" s="202">
        <f>'[2]15'!D93</f>
        <v>0</v>
      </c>
      <c r="E91" s="202">
        <f>'[2]15'!E93</f>
        <v>0</v>
      </c>
      <c r="F91" s="15">
        <f t="shared" si="16"/>
        <v>80</v>
      </c>
      <c r="G91" s="201">
        <f>'[2]15'!H93</f>
        <v>35</v>
      </c>
      <c r="H91" s="202">
        <f>'[2]15'!I93</f>
        <v>0</v>
      </c>
      <c r="I91" s="202">
        <f>'[2]15'!J93</f>
        <v>0</v>
      </c>
      <c r="J91" s="202">
        <f>'[2]15'!K93</f>
        <v>0</v>
      </c>
      <c r="K91" s="15">
        <f t="shared" si="13"/>
        <v>35</v>
      </c>
      <c r="L91" s="18">
        <f>frq!C91</f>
        <v>1</v>
      </c>
      <c r="M91" s="125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  <c r="S91" s="18"/>
    </row>
    <row r="92" spans="1:19">
      <c r="A92" s="8" t="s">
        <v>134</v>
      </c>
      <c r="B92" s="201">
        <f>'[2]15'!B94</f>
        <v>80</v>
      </c>
      <c r="C92" s="202">
        <f>'[2]15'!C94</f>
        <v>0</v>
      </c>
      <c r="D92" s="202">
        <f>'[2]15'!D94</f>
        <v>0</v>
      </c>
      <c r="E92" s="202">
        <f>'[2]15'!E94</f>
        <v>0</v>
      </c>
      <c r="F92" s="15">
        <f t="shared" si="16"/>
        <v>80</v>
      </c>
      <c r="G92" s="201">
        <f>'[2]15'!H94</f>
        <v>36</v>
      </c>
      <c r="H92" s="202">
        <f>'[2]15'!I94</f>
        <v>0</v>
      </c>
      <c r="I92" s="202">
        <f>'[2]15'!J94</f>
        <v>0</v>
      </c>
      <c r="J92" s="202">
        <f>'[2]15'!K94</f>
        <v>0</v>
      </c>
      <c r="K92" s="15">
        <f t="shared" si="13"/>
        <v>36</v>
      </c>
      <c r="L92" s="18">
        <f>frq!C92</f>
        <v>1</v>
      </c>
      <c r="M92" s="125">
        <f t="shared" si="14"/>
        <v>35.6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35.6</v>
      </c>
      <c r="R92" s="18">
        <v>0.4</v>
      </c>
      <c r="S92" s="18"/>
    </row>
    <row r="93" spans="1:19">
      <c r="A93" s="8" t="s">
        <v>135</v>
      </c>
      <c r="B93" s="201">
        <f>'[2]15'!B95</f>
        <v>80</v>
      </c>
      <c r="C93" s="202">
        <f>'[2]15'!C95</f>
        <v>0</v>
      </c>
      <c r="D93" s="202">
        <f>'[2]15'!D95</f>
        <v>0</v>
      </c>
      <c r="E93" s="202">
        <f>'[2]15'!E95</f>
        <v>0</v>
      </c>
      <c r="F93" s="15">
        <f t="shared" si="16"/>
        <v>80</v>
      </c>
      <c r="G93" s="201">
        <f>'[2]15'!H95</f>
        <v>36</v>
      </c>
      <c r="H93" s="202">
        <f>'[2]15'!I95</f>
        <v>0</v>
      </c>
      <c r="I93" s="202">
        <f>'[2]15'!J95</f>
        <v>0</v>
      </c>
      <c r="J93" s="202">
        <f>'[2]15'!K95</f>
        <v>0</v>
      </c>
      <c r="K93" s="15">
        <f t="shared" si="13"/>
        <v>36</v>
      </c>
      <c r="L93" s="18">
        <f>frq!C93</f>
        <v>1</v>
      </c>
      <c r="M93" s="125">
        <f t="shared" si="14"/>
        <v>35.6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35.6</v>
      </c>
      <c r="R93" s="18">
        <v>0.4</v>
      </c>
      <c r="S93" s="18"/>
    </row>
    <row r="94" spans="1:19">
      <c r="A94" s="8" t="s">
        <v>136</v>
      </c>
      <c r="B94" s="201">
        <f>'[2]15'!B96</f>
        <v>80</v>
      </c>
      <c r="C94" s="202">
        <f>'[2]15'!C96</f>
        <v>0</v>
      </c>
      <c r="D94" s="202">
        <f>'[2]15'!D96</f>
        <v>0</v>
      </c>
      <c r="E94" s="202">
        <f>'[2]15'!E96</f>
        <v>0</v>
      </c>
      <c r="F94" s="15">
        <f t="shared" si="16"/>
        <v>80</v>
      </c>
      <c r="G94" s="201">
        <f>'[2]15'!H96</f>
        <v>36</v>
      </c>
      <c r="H94" s="202">
        <f>'[2]15'!I96</f>
        <v>0</v>
      </c>
      <c r="I94" s="202">
        <f>'[2]15'!J96</f>
        <v>0</v>
      </c>
      <c r="J94" s="202">
        <f>'[2]15'!K96</f>
        <v>0</v>
      </c>
      <c r="K94" s="15">
        <f t="shared" si="13"/>
        <v>36</v>
      </c>
      <c r="L94" s="18">
        <f>frq!C94</f>
        <v>1</v>
      </c>
      <c r="M94" s="125">
        <f t="shared" si="14"/>
        <v>35.6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35.6</v>
      </c>
      <c r="R94" s="18">
        <v>0.4</v>
      </c>
      <c r="S94" s="18"/>
    </row>
    <row r="95" spans="1:19">
      <c r="A95" s="8" t="s">
        <v>137</v>
      </c>
      <c r="B95" s="201">
        <f>'[2]15'!B97</f>
        <v>80</v>
      </c>
      <c r="C95" s="202">
        <f>'[2]15'!C97</f>
        <v>0</v>
      </c>
      <c r="D95" s="202">
        <f>'[2]15'!D97</f>
        <v>0</v>
      </c>
      <c r="E95" s="202">
        <f>'[2]15'!E97</f>
        <v>0</v>
      </c>
      <c r="F95" s="15">
        <f t="shared" si="16"/>
        <v>80</v>
      </c>
      <c r="G95" s="201">
        <f>'[2]15'!H97</f>
        <v>38</v>
      </c>
      <c r="H95" s="202">
        <f>'[2]15'!I97</f>
        <v>0</v>
      </c>
      <c r="I95" s="202">
        <f>'[2]15'!J97</f>
        <v>0</v>
      </c>
      <c r="J95" s="202">
        <f>'[2]15'!K97</f>
        <v>0</v>
      </c>
      <c r="K95" s="15">
        <f t="shared" si="13"/>
        <v>38</v>
      </c>
      <c r="L95" s="18">
        <f>frq!C95</f>
        <v>1</v>
      </c>
      <c r="M95" s="125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  <c r="S95" s="18"/>
    </row>
    <row r="96" spans="1:19">
      <c r="A96" s="8" t="s">
        <v>138</v>
      </c>
      <c r="B96" s="201">
        <f>'[2]15'!B98</f>
        <v>80</v>
      </c>
      <c r="C96" s="202">
        <f>'[2]15'!C98</f>
        <v>0</v>
      </c>
      <c r="D96" s="202">
        <f>'[2]15'!D98</f>
        <v>0</v>
      </c>
      <c r="E96" s="202">
        <f>'[2]15'!E98</f>
        <v>0</v>
      </c>
      <c r="F96" s="15">
        <f t="shared" si="16"/>
        <v>80</v>
      </c>
      <c r="G96" s="201">
        <f>'[2]15'!H98</f>
        <v>38</v>
      </c>
      <c r="H96" s="202">
        <f>'[2]15'!I98</f>
        <v>0</v>
      </c>
      <c r="I96" s="202">
        <f>'[2]15'!J98</f>
        <v>0</v>
      </c>
      <c r="J96" s="202">
        <f>'[2]15'!K98</f>
        <v>0</v>
      </c>
      <c r="K96" s="15">
        <f t="shared" si="13"/>
        <v>38</v>
      </c>
      <c r="L96" s="18">
        <f>frq!C96</f>
        <v>1</v>
      </c>
      <c r="M96" s="125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  <c r="S96" s="18"/>
    </row>
    <row r="97" spans="1:19">
      <c r="A97" s="8" t="s">
        <v>139</v>
      </c>
      <c r="B97" s="201">
        <f>'[2]15'!B99</f>
        <v>80</v>
      </c>
      <c r="C97" s="202">
        <f>'[2]15'!C99</f>
        <v>0</v>
      </c>
      <c r="D97" s="202">
        <f>'[2]15'!D99</f>
        <v>0</v>
      </c>
      <c r="E97" s="202">
        <f>'[2]15'!E99</f>
        <v>0</v>
      </c>
      <c r="F97" s="15">
        <f t="shared" si="16"/>
        <v>80</v>
      </c>
      <c r="G97" s="201">
        <f>'[2]15'!H99</f>
        <v>38</v>
      </c>
      <c r="H97" s="202">
        <f>'[2]15'!I99</f>
        <v>0</v>
      </c>
      <c r="I97" s="202">
        <f>'[2]15'!J99</f>
        <v>0</v>
      </c>
      <c r="J97" s="202">
        <f>'[2]15'!K99</f>
        <v>0</v>
      </c>
      <c r="K97" s="15">
        <f t="shared" si="13"/>
        <v>38</v>
      </c>
      <c r="L97" s="18">
        <f>frq!C97</f>
        <v>1</v>
      </c>
      <c r="M97" s="125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  <c r="S97" s="18"/>
    </row>
    <row r="98" spans="1:19" ht="15.75" thickBot="1">
      <c r="A98" s="8" t="s">
        <v>140</v>
      </c>
      <c r="B98" s="201">
        <f>'[2]15'!B100</f>
        <v>80</v>
      </c>
      <c r="C98" s="202">
        <f>'[2]15'!C100</f>
        <v>0</v>
      </c>
      <c r="D98" s="202">
        <f>'[2]15'!D100</f>
        <v>0</v>
      </c>
      <c r="E98" s="202">
        <f>'[2]15'!E100</f>
        <v>0</v>
      </c>
      <c r="F98" s="15">
        <f t="shared" si="16"/>
        <v>80</v>
      </c>
      <c r="G98" s="201">
        <f>'[2]15'!H100</f>
        <v>38</v>
      </c>
      <c r="H98" s="202">
        <f>'[2]15'!I100</f>
        <v>0</v>
      </c>
      <c r="I98" s="202">
        <f>'[2]15'!J100</f>
        <v>0</v>
      </c>
      <c r="J98" s="202">
        <f>'[2]15'!K100</f>
        <v>0</v>
      </c>
      <c r="K98" s="15">
        <f t="shared" si="13"/>
        <v>38</v>
      </c>
      <c r="L98" s="18">
        <f>frq!C98</f>
        <v>1</v>
      </c>
      <c r="M98" s="125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  <c r="S98" s="18"/>
    </row>
    <row r="99" spans="1:19" ht="15.75" thickBot="1">
      <c r="A99" s="128" t="s">
        <v>171</v>
      </c>
      <c r="B99" s="128">
        <f t="shared" ref="B99:S99" si="17">SUM(B3:B98)/4000</f>
        <v>1.68</v>
      </c>
      <c r="C99" s="128">
        <f t="shared" si="17"/>
        <v>0.18</v>
      </c>
      <c r="D99" s="128">
        <f t="shared" si="17"/>
        <v>0</v>
      </c>
      <c r="E99" s="128">
        <f t="shared" si="17"/>
        <v>0</v>
      </c>
      <c r="F99" s="128">
        <f t="shared" si="17"/>
        <v>1.86</v>
      </c>
      <c r="G99" s="128">
        <f t="shared" si="17"/>
        <v>0.67474999999999996</v>
      </c>
      <c r="H99" s="128">
        <f t="shared" si="17"/>
        <v>7.6999999999999999E-2</v>
      </c>
      <c r="I99" s="128">
        <f t="shared" si="17"/>
        <v>0</v>
      </c>
      <c r="J99" s="128">
        <f t="shared" si="17"/>
        <v>0</v>
      </c>
      <c r="K99" s="128">
        <f t="shared" si="17"/>
        <v>0.75175000000000003</v>
      </c>
      <c r="L99" s="128">
        <f t="shared" si="17"/>
        <v>2.4E-2</v>
      </c>
      <c r="M99" s="128">
        <f t="shared" si="17"/>
        <v>0.66244999999999921</v>
      </c>
      <c r="N99" s="128">
        <f t="shared" si="17"/>
        <v>7.6999999999999999E-2</v>
      </c>
      <c r="O99" s="128">
        <f t="shared" si="17"/>
        <v>0</v>
      </c>
      <c r="P99" s="128">
        <f t="shared" si="17"/>
        <v>0</v>
      </c>
      <c r="Q99" s="128">
        <f t="shared" si="17"/>
        <v>0.73944999999999939</v>
      </c>
      <c r="R99" s="129">
        <f t="shared" si="17"/>
        <v>1.2299999999999997E-2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45580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529</v>
      </c>
      <c r="AW1" s="235" t="s">
        <v>169</v>
      </c>
      <c r="AX1" s="235"/>
      <c r="AY1" s="235"/>
      <c r="AZ1" s="235"/>
      <c r="BA1" s="235"/>
      <c r="BB1" s="235"/>
      <c r="BD1" s="235" t="s">
        <v>170</v>
      </c>
      <c r="BE1" s="235"/>
      <c r="BF1" s="235"/>
      <c r="BG1" s="235"/>
      <c r="BH1" s="235"/>
      <c r="BI1" s="235"/>
      <c r="BL1" s="8" t="s">
        <v>199</v>
      </c>
      <c r="BM1" s="8" t="s">
        <v>200</v>
      </c>
      <c r="BN1" s="235" t="s">
        <v>346</v>
      </c>
      <c r="BO1" s="235"/>
      <c r="BP1" s="236" t="s">
        <v>345</v>
      </c>
      <c r="BQ1" s="236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530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'[3]15'!B5</f>
        <v>320</v>
      </c>
      <c r="C3" s="16">
        <f>'[3]15'!C5</f>
        <v>0</v>
      </c>
      <c r="D3" s="16">
        <f>'[3]15'!D5</f>
        <v>0</v>
      </c>
      <c r="E3" s="16">
        <f>'[3]15'!E5</f>
        <v>0</v>
      </c>
      <c r="F3" s="16">
        <f>'[3]15'!F5</f>
        <v>960</v>
      </c>
      <c r="G3" s="16">
        <f>'[3]15'!G5</f>
        <v>0</v>
      </c>
      <c r="H3" s="17">
        <f>SUM(B3:G3)</f>
        <v>1280</v>
      </c>
      <c r="I3" s="15">
        <f>'[3]15'!J5</f>
        <v>270</v>
      </c>
      <c r="J3" s="16">
        <f>'[3]15'!K5</f>
        <v>0</v>
      </c>
      <c r="K3" s="16">
        <f>'[3]15'!L5</f>
        <v>0</v>
      </c>
      <c r="L3" s="16">
        <f>'[3]15'!M5</f>
        <v>0</v>
      </c>
      <c r="M3" s="16">
        <f>'[3]15'!N5</f>
        <v>0</v>
      </c>
      <c r="N3" s="16">
        <f>'[3]15'!O5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24.8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24.8</v>
      </c>
      <c r="AE3" s="8">
        <f>BD3</f>
        <v>24.8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24.8</v>
      </c>
      <c r="AL3" s="8">
        <f t="shared" ref="AL3:AQ18" si="3">Q3-X3-AE3</f>
        <v>220.39999999999998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220.39999999999998</v>
      </c>
      <c r="AT3" s="8">
        <v>24.8</v>
      </c>
      <c r="AU3" s="8">
        <v>24.8</v>
      </c>
      <c r="AW3" s="205">
        <v>24.8</v>
      </c>
      <c r="AX3" s="205">
        <v>0</v>
      </c>
      <c r="AY3" s="205">
        <v>0</v>
      </c>
      <c r="AZ3" s="205">
        <v>0</v>
      </c>
      <c r="BA3" s="205">
        <v>0</v>
      </c>
      <c r="BB3" s="205">
        <v>0</v>
      </c>
      <c r="BC3" s="8">
        <f>SUM(AW3:BB3)</f>
        <v>24.8</v>
      </c>
      <c r="BD3" s="205">
        <v>24.8</v>
      </c>
      <c r="BE3" s="205">
        <v>0</v>
      </c>
      <c r="BF3" s="205">
        <v>0</v>
      </c>
      <c r="BG3" s="205">
        <v>0</v>
      </c>
      <c r="BH3" s="205">
        <v>0</v>
      </c>
      <c r="BI3" s="205">
        <v>0</v>
      </c>
      <c r="BJ3" s="8">
        <f>SUM(BD3:BI3)</f>
        <v>24.8</v>
      </c>
      <c r="BL3" s="8">
        <f>AT3</f>
        <v>24.8</v>
      </c>
      <c r="BM3" s="8">
        <f>AU3</f>
        <v>24.8</v>
      </c>
      <c r="BN3" s="8">
        <f>BC3</f>
        <v>24.8</v>
      </c>
      <c r="BO3" s="8">
        <f>BJ3</f>
        <v>24.8</v>
      </c>
      <c r="BP3" s="139">
        <f>BL3-BN3</f>
        <v>0</v>
      </c>
      <c r="BQ3" s="139">
        <f>BM3-BO3</f>
        <v>0</v>
      </c>
    </row>
    <row r="4" spans="1:69">
      <c r="A4" s="8" t="s">
        <v>46</v>
      </c>
      <c r="B4" s="15">
        <f>'[3]15'!B6</f>
        <v>320</v>
      </c>
      <c r="C4" s="16">
        <f>'[3]15'!C6</f>
        <v>0</v>
      </c>
      <c r="D4" s="16">
        <f>'[3]15'!D6</f>
        <v>0</v>
      </c>
      <c r="E4" s="16">
        <f>'[3]15'!E6</f>
        <v>0</v>
      </c>
      <c r="F4" s="16">
        <f>'[3]15'!F6</f>
        <v>960</v>
      </c>
      <c r="G4" s="16">
        <f>'[3]15'!G6</f>
        <v>0</v>
      </c>
      <c r="H4" s="17">
        <f>SUM(B4:G4)</f>
        <v>1280</v>
      </c>
      <c r="I4" s="15">
        <f>'[3]15'!J6</f>
        <v>270</v>
      </c>
      <c r="J4" s="16">
        <f>'[3]15'!K6</f>
        <v>0</v>
      </c>
      <c r="K4" s="16">
        <f>'[3]15'!L6</f>
        <v>0</v>
      </c>
      <c r="L4" s="16">
        <f>'[3]15'!M6</f>
        <v>0</v>
      </c>
      <c r="M4" s="16">
        <f>'[3]15'!N6</f>
        <v>0</v>
      </c>
      <c r="N4" s="16">
        <f>'[3]15'!O6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24.8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24.8</v>
      </c>
      <c r="AE4" s="8">
        <f t="shared" ref="AE4:AE67" si="11">BD4</f>
        <v>24.8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24.8</v>
      </c>
      <c r="AL4" s="8">
        <f t="shared" si="3"/>
        <v>220.39999999999998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220.39999999999998</v>
      </c>
      <c r="AT4" s="8">
        <v>24.8</v>
      </c>
      <c r="AU4" s="8">
        <v>24.8</v>
      </c>
      <c r="AW4" s="205">
        <v>24.8</v>
      </c>
      <c r="AX4" s="205">
        <v>0</v>
      </c>
      <c r="AY4" s="205">
        <v>0</v>
      </c>
      <c r="AZ4" s="205">
        <v>0</v>
      </c>
      <c r="BA4" s="205">
        <v>0</v>
      </c>
      <c r="BB4" s="205">
        <v>0</v>
      </c>
      <c r="BC4" s="8">
        <f t="shared" ref="BC4:BC67" si="19">SUM(AW4:BB4)</f>
        <v>24.8</v>
      </c>
      <c r="BD4" s="205">
        <v>24.8</v>
      </c>
      <c r="BE4" s="205">
        <v>0</v>
      </c>
      <c r="BF4" s="205">
        <v>0</v>
      </c>
      <c r="BG4" s="205">
        <v>0</v>
      </c>
      <c r="BH4" s="205">
        <v>0</v>
      </c>
      <c r="BI4" s="205">
        <v>0</v>
      </c>
      <c r="BJ4" s="8">
        <f t="shared" ref="BJ4:BJ67" si="20">SUM(BD4:BI4)</f>
        <v>24.8</v>
      </c>
      <c r="BL4" s="8">
        <f t="shared" ref="BL4:BL67" si="21">AT4</f>
        <v>24.8</v>
      </c>
      <c r="BM4" s="8">
        <f t="shared" ref="BM4:BM67" si="22">AU4</f>
        <v>24.8</v>
      </c>
      <c r="BN4" s="8">
        <f t="shared" ref="BN4:BN67" si="23">BC4</f>
        <v>24.8</v>
      </c>
      <c r="BO4" s="8">
        <f t="shared" ref="BO4:BO67" si="24">BJ4</f>
        <v>24.8</v>
      </c>
      <c r="BP4" s="139">
        <f t="shared" ref="BP4:BP67" si="25">BL4-BN4</f>
        <v>0</v>
      </c>
      <c r="BQ4" s="139">
        <f t="shared" ref="BQ4:BQ67" si="26">BM4-BO4</f>
        <v>0</v>
      </c>
    </row>
    <row r="5" spans="1:69">
      <c r="A5" s="8" t="s">
        <v>47</v>
      </c>
      <c r="B5" s="15">
        <f>'[3]15'!B7</f>
        <v>320</v>
      </c>
      <c r="C5" s="16">
        <f>'[3]15'!C7</f>
        <v>0</v>
      </c>
      <c r="D5" s="16">
        <f>'[3]15'!D7</f>
        <v>0</v>
      </c>
      <c r="E5" s="16">
        <f>'[3]15'!E7</f>
        <v>0</v>
      </c>
      <c r="F5" s="16">
        <f>'[3]15'!F7</f>
        <v>960</v>
      </c>
      <c r="G5" s="16">
        <f>'[3]15'!G7</f>
        <v>0</v>
      </c>
      <c r="H5" s="17">
        <f t="shared" ref="H5:H68" si="27">SUM(B5:G5)</f>
        <v>1280</v>
      </c>
      <c r="I5" s="15">
        <f>'[3]15'!J7</f>
        <v>270</v>
      </c>
      <c r="J5" s="16">
        <f>'[3]15'!K7</f>
        <v>0</v>
      </c>
      <c r="K5" s="16">
        <f>'[3]15'!L7</f>
        <v>0</v>
      </c>
      <c r="L5" s="16">
        <f>'[3]15'!M7</f>
        <v>0</v>
      </c>
      <c r="M5" s="16">
        <f>'[3]15'!N7</f>
        <v>0</v>
      </c>
      <c r="N5" s="16">
        <f>'[3]15'!O7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24.8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24.8</v>
      </c>
      <c r="AE5" s="8">
        <f t="shared" si="11"/>
        <v>24.8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24.8</v>
      </c>
      <c r="AL5" s="8">
        <f t="shared" si="3"/>
        <v>220.39999999999998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220.39999999999998</v>
      </c>
      <c r="AT5" s="8">
        <v>24.8</v>
      </c>
      <c r="AU5" s="8">
        <v>24.8</v>
      </c>
      <c r="AW5" s="205">
        <v>24.8</v>
      </c>
      <c r="AX5" s="205">
        <v>0</v>
      </c>
      <c r="AY5" s="205">
        <v>0</v>
      </c>
      <c r="AZ5" s="205">
        <v>0</v>
      </c>
      <c r="BA5" s="205">
        <v>0</v>
      </c>
      <c r="BB5" s="205">
        <v>0</v>
      </c>
      <c r="BC5" s="8">
        <f t="shared" si="19"/>
        <v>24.8</v>
      </c>
      <c r="BD5" s="205">
        <v>24.8</v>
      </c>
      <c r="BE5" s="205">
        <v>0</v>
      </c>
      <c r="BF5" s="205">
        <v>0</v>
      </c>
      <c r="BG5" s="205">
        <v>0</v>
      </c>
      <c r="BH5" s="205">
        <v>0</v>
      </c>
      <c r="BI5" s="205">
        <v>0</v>
      </c>
      <c r="BJ5" s="8">
        <f t="shared" si="20"/>
        <v>24.8</v>
      </c>
      <c r="BL5" s="8">
        <f t="shared" si="21"/>
        <v>24.8</v>
      </c>
      <c r="BM5" s="8">
        <f t="shared" si="22"/>
        <v>24.8</v>
      </c>
      <c r="BN5" s="8">
        <f t="shared" si="23"/>
        <v>24.8</v>
      </c>
      <c r="BO5" s="8">
        <f t="shared" si="24"/>
        <v>24.8</v>
      </c>
      <c r="BP5" s="139">
        <f t="shared" si="25"/>
        <v>0</v>
      </c>
      <c r="BQ5" s="139">
        <f t="shared" si="26"/>
        <v>0</v>
      </c>
    </row>
    <row r="6" spans="1:69">
      <c r="A6" s="8" t="s">
        <v>48</v>
      </c>
      <c r="B6" s="15">
        <f>'[3]15'!B8</f>
        <v>320</v>
      </c>
      <c r="C6" s="16">
        <f>'[3]15'!C8</f>
        <v>0</v>
      </c>
      <c r="D6" s="16">
        <f>'[3]15'!D8</f>
        <v>0</v>
      </c>
      <c r="E6" s="16">
        <f>'[3]15'!E8</f>
        <v>0</v>
      </c>
      <c r="F6" s="16">
        <f>'[3]15'!F8</f>
        <v>960</v>
      </c>
      <c r="G6" s="16">
        <f>'[3]15'!G8</f>
        <v>0</v>
      </c>
      <c r="H6" s="17">
        <f t="shared" si="27"/>
        <v>1280</v>
      </c>
      <c r="I6" s="15">
        <f>'[3]15'!J8</f>
        <v>270</v>
      </c>
      <c r="J6" s="16">
        <f>'[3]15'!K8</f>
        <v>0</v>
      </c>
      <c r="K6" s="16">
        <f>'[3]15'!L8</f>
        <v>0</v>
      </c>
      <c r="L6" s="16">
        <f>'[3]15'!M8</f>
        <v>0</v>
      </c>
      <c r="M6" s="16">
        <f>'[3]15'!N8</f>
        <v>0</v>
      </c>
      <c r="N6" s="16">
        <f>'[3]15'!O8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24.8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24.8</v>
      </c>
      <c r="AE6" s="8">
        <f t="shared" si="11"/>
        <v>24.8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24.8</v>
      </c>
      <c r="AL6" s="8">
        <f t="shared" si="3"/>
        <v>220.39999999999998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220.39999999999998</v>
      </c>
      <c r="AT6" s="8">
        <v>24.8</v>
      </c>
      <c r="AU6" s="8">
        <v>24.8</v>
      </c>
      <c r="AW6" s="205">
        <v>24.8</v>
      </c>
      <c r="AX6" s="205">
        <v>0</v>
      </c>
      <c r="AY6" s="205">
        <v>0</v>
      </c>
      <c r="AZ6" s="205">
        <v>0</v>
      </c>
      <c r="BA6" s="205">
        <v>0</v>
      </c>
      <c r="BB6" s="205">
        <v>0</v>
      </c>
      <c r="BC6" s="8">
        <f t="shared" si="19"/>
        <v>24.8</v>
      </c>
      <c r="BD6" s="205">
        <v>24.8</v>
      </c>
      <c r="BE6" s="205">
        <v>0</v>
      </c>
      <c r="BF6" s="205">
        <v>0</v>
      </c>
      <c r="BG6" s="205">
        <v>0</v>
      </c>
      <c r="BH6" s="205">
        <v>0</v>
      </c>
      <c r="BI6" s="205">
        <v>0</v>
      </c>
      <c r="BJ6" s="8">
        <f t="shared" si="20"/>
        <v>24.8</v>
      </c>
      <c r="BL6" s="8">
        <f t="shared" si="21"/>
        <v>24.8</v>
      </c>
      <c r="BM6" s="8">
        <f t="shared" si="22"/>
        <v>24.8</v>
      </c>
      <c r="BN6" s="8">
        <f t="shared" si="23"/>
        <v>24.8</v>
      </c>
      <c r="BO6" s="8">
        <f t="shared" si="24"/>
        <v>24.8</v>
      </c>
      <c r="BP6" s="139">
        <f t="shared" si="25"/>
        <v>0</v>
      </c>
      <c r="BQ6" s="139">
        <f t="shared" si="26"/>
        <v>0</v>
      </c>
    </row>
    <row r="7" spans="1:69">
      <c r="A7" s="8" t="s">
        <v>49</v>
      </c>
      <c r="B7" s="15">
        <f>'[3]15'!B9</f>
        <v>320</v>
      </c>
      <c r="C7" s="16">
        <f>'[3]15'!C9</f>
        <v>0</v>
      </c>
      <c r="D7" s="16">
        <f>'[3]15'!D9</f>
        <v>0</v>
      </c>
      <c r="E7" s="16">
        <f>'[3]15'!E9</f>
        <v>0</v>
      </c>
      <c r="F7" s="16">
        <f>'[3]15'!F9</f>
        <v>960</v>
      </c>
      <c r="G7" s="16">
        <f>'[3]15'!G9</f>
        <v>0</v>
      </c>
      <c r="H7" s="17">
        <f t="shared" si="27"/>
        <v>1280</v>
      </c>
      <c r="I7" s="15">
        <f>'[3]15'!J9</f>
        <v>270</v>
      </c>
      <c r="J7" s="16">
        <f>'[3]15'!K9</f>
        <v>0</v>
      </c>
      <c r="K7" s="16">
        <f>'[3]15'!L9</f>
        <v>0</v>
      </c>
      <c r="L7" s="16">
        <f>'[3]15'!M9</f>
        <v>0</v>
      </c>
      <c r="M7" s="16">
        <f>'[3]15'!N9</f>
        <v>0</v>
      </c>
      <c r="N7" s="16">
        <f>'[3]15'!O9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24.8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24.8</v>
      </c>
      <c r="AE7" s="8">
        <f t="shared" si="11"/>
        <v>24.8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24.8</v>
      </c>
      <c r="AL7" s="8">
        <f t="shared" si="3"/>
        <v>220.39999999999998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220.39999999999998</v>
      </c>
      <c r="AT7" s="8">
        <v>24.8</v>
      </c>
      <c r="AU7" s="8">
        <v>24.8</v>
      </c>
      <c r="AW7" s="205">
        <v>24.8</v>
      </c>
      <c r="AX7" s="205">
        <v>0</v>
      </c>
      <c r="AY7" s="205">
        <v>0</v>
      </c>
      <c r="AZ7" s="205">
        <v>0</v>
      </c>
      <c r="BA7" s="205">
        <v>0</v>
      </c>
      <c r="BB7" s="205">
        <v>0</v>
      </c>
      <c r="BC7" s="8">
        <f t="shared" si="19"/>
        <v>24.8</v>
      </c>
      <c r="BD7" s="205">
        <v>24.8</v>
      </c>
      <c r="BE7" s="205">
        <v>0</v>
      </c>
      <c r="BF7" s="205">
        <v>0</v>
      </c>
      <c r="BG7" s="205">
        <v>0</v>
      </c>
      <c r="BH7" s="205">
        <v>0</v>
      </c>
      <c r="BI7" s="205">
        <v>0</v>
      </c>
      <c r="BJ7" s="8">
        <f t="shared" si="20"/>
        <v>24.8</v>
      </c>
      <c r="BL7" s="8">
        <f t="shared" si="21"/>
        <v>24.8</v>
      </c>
      <c r="BM7" s="8">
        <f t="shared" si="22"/>
        <v>24.8</v>
      </c>
      <c r="BN7" s="8">
        <f t="shared" si="23"/>
        <v>24.8</v>
      </c>
      <c r="BO7" s="8">
        <f t="shared" si="24"/>
        <v>24.8</v>
      </c>
      <c r="BP7" s="139">
        <f t="shared" si="25"/>
        <v>0</v>
      </c>
      <c r="BQ7" s="139">
        <f t="shared" si="26"/>
        <v>0</v>
      </c>
    </row>
    <row r="8" spans="1:69">
      <c r="A8" s="8" t="s">
        <v>50</v>
      </c>
      <c r="B8" s="15">
        <f>'[3]15'!B10</f>
        <v>320</v>
      </c>
      <c r="C8" s="16">
        <f>'[3]15'!C10</f>
        <v>0</v>
      </c>
      <c r="D8" s="16">
        <f>'[3]15'!D10</f>
        <v>0</v>
      </c>
      <c r="E8" s="16">
        <f>'[3]15'!E10</f>
        <v>0</v>
      </c>
      <c r="F8" s="16">
        <f>'[3]15'!F10</f>
        <v>960</v>
      </c>
      <c r="G8" s="16">
        <f>'[3]15'!G10</f>
        <v>0</v>
      </c>
      <c r="H8" s="17">
        <f t="shared" si="27"/>
        <v>1280</v>
      </c>
      <c r="I8" s="15">
        <f>'[3]15'!J10</f>
        <v>270</v>
      </c>
      <c r="J8" s="16">
        <f>'[3]15'!K10</f>
        <v>0</v>
      </c>
      <c r="K8" s="16">
        <f>'[3]15'!L10</f>
        <v>0</v>
      </c>
      <c r="L8" s="16">
        <f>'[3]15'!M10</f>
        <v>0</v>
      </c>
      <c r="M8" s="16">
        <f>'[3]15'!N10</f>
        <v>0</v>
      </c>
      <c r="N8" s="16">
        <f>'[3]15'!O10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24.8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24.8</v>
      </c>
      <c r="AE8" s="8">
        <f t="shared" si="11"/>
        <v>24.8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24.8</v>
      </c>
      <c r="AL8" s="8">
        <f t="shared" si="3"/>
        <v>220.39999999999998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220.39999999999998</v>
      </c>
      <c r="AT8" s="8">
        <v>24.8</v>
      </c>
      <c r="AU8" s="8">
        <v>24.8</v>
      </c>
      <c r="AW8" s="205">
        <v>24.8</v>
      </c>
      <c r="AX8" s="205">
        <v>0</v>
      </c>
      <c r="AY8" s="205">
        <v>0</v>
      </c>
      <c r="AZ8" s="205">
        <v>0</v>
      </c>
      <c r="BA8" s="205">
        <v>0</v>
      </c>
      <c r="BB8" s="205">
        <v>0</v>
      </c>
      <c r="BC8" s="8">
        <f t="shared" si="19"/>
        <v>24.8</v>
      </c>
      <c r="BD8" s="205">
        <v>24.8</v>
      </c>
      <c r="BE8" s="205">
        <v>0</v>
      </c>
      <c r="BF8" s="205">
        <v>0</v>
      </c>
      <c r="BG8" s="205">
        <v>0</v>
      </c>
      <c r="BH8" s="205">
        <v>0</v>
      </c>
      <c r="BI8" s="205">
        <v>0</v>
      </c>
      <c r="BJ8" s="8">
        <f t="shared" si="20"/>
        <v>24.8</v>
      </c>
      <c r="BL8" s="8">
        <f t="shared" si="21"/>
        <v>24.8</v>
      </c>
      <c r="BM8" s="8">
        <f t="shared" si="22"/>
        <v>24.8</v>
      </c>
      <c r="BN8" s="8">
        <f t="shared" si="23"/>
        <v>24.8</v>
      </c>
      <c r="BO8" s="8">
        <f t="shared" si="24"/>
        <v>24.8</v>
      </c>
      <c r="BP8" s="139">
        <f t="shared" si="25"/>
        <v>0</v>
      </c>
      <c r="BQ8" s="139">
        <f t="shared" si="26"/>
        <v>0</v>
      </c>
    </row>
    <row r="9" spans="1:69">
      <c r="A9" s="8" t="s">
        <v>51</v>
      </c>
      <c r="B9" s="15">
        <f>'[3]15'!B11</f>
        <v>320</v>
      </c>
      <c r="C9" s="16">
        <f>'[3]15'!C11</f>
        <v>0</v>
      </c>
      <c r="D9" s="16">
        <f>'[3]15'!D11</f>
        <v>0</v>
      </c>
      <c r="E9" s="16">
        <f>'[3]15'!E11</f>
        <v>0</v>
      </c>
      <c r="F9" s="16">
        <f>'[3]15'!F11</f>
        <v>960</v>
      </c>
      <c r="G9" s="16">
        <f>'[3]15'!G11</f>
        <v>0</v>
      </c>
      <c r="H9" s="17">
        <f t="shared" si="27"/>
        <v>1280</v>
      </c>
      <c r="I9" s="15">
        <f>'[3]15'!J11</f>
        <v>270</v>
      </c>
      <c r="J9" s="16">
        <f>'[3]15'!K11</f>
        <v>0</v>
      </c>
      <c r="K9" s="16">
        <f>'[3]15'!L11</f>
        <v>0</v>
      </c>
      <c r="L9" s="16">
        <f>'[3]15'!M11</f>
        <v>0</v>
      </c>
      <c r="M9" s="16">
        <f>'[3]15'!N11</f>
        <v>0</v>
      </c>
      <c r="N9" s="16">
        <f>'[3]15'!O11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24.8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24.8</v>
      </c>
      <c r="AE9" s="8">
        <f t="shared" si="11"/>
        <v>24.8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24.8</v>
      </c>
      <c r="AL9" s="8">
        <f t="shared" si="3"/>
        <v>220.39999999999998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220.39999999999998</v>
      </c>
      <c r="AT9" s="8">
        <v>24.8</v>
      </c>
      <c r="AU9" s="8">
        <v>24.8</v>
      </c>
      <c r="AW9" s="205">
        <v>24.8</v>
      </c>
      <c r="AX9" s="205">
        <v>0</v>
      </c>
      <c r="AY9" s="205">
        <v>0</v>
      </c>
      <c r="AZ9" s="205">
        <v>0</v>
      </c>
      <c r="BA9" s="205">
        <v>0</v>
      </c>
      <c r="BB9" s="205">
        <v>0</v>
      </c>
      <c r="BC9" s="8">
        <f t="shared" si="19"/>
        <v>24.8</v>
      </c>
      <c r="BD9" s="205">
        <v>24.8</v>
      </c>
      <c r="BE9" s="205">
        <v>0</v>
      </c>
      <c r="BF9" s="205">
        <v>0</v>
      </c>
      <c r="BG9" s="205">
        <v>0</v>
      </c>
      <c r="BH9" s="205">
        <v>0</v>
      </c>
      <c r="BI9" s="205">
        <v>0</v>
      </c>
      <c r="BJ9" s="8">
        <f t="shared" si="20"/>
        <v>24.8</v>
      </c>
      <c r="BL9" s="8">
        <f t="shared" si="21"/>
        <v>24.8</v>
      </c>
      <c r="BM9" s="8">
        <f t="shared" si="22"/>
        <v>24.8</v>
      </c>
      <c r="BN9" s="8">
        <f t="shared" si="23"/>
        <v>24.8</v>
      </c>
      <c r="BO9" s="8">
        <f t="shared" si="24"/>
        <v>24.8</v>
      </c>
      <c r="BP9" s="139">
        <f t="shared" si="25"/>
        <v>0</v>
      </c>
      <c r="BQ9" s="139">
        <f t="shared" si="26"/>
        <v>0</v>
      </c>
    </row>
    <row r="10" spans="1:69">
      <c r="A10" s="8" t="s">
        <v>52</v>
      </c>
      <c r="B10" s="15">
        <f>'[3]15'!B12</f>
        <v>320</v>
      </c>
      <c r="C10" s="16">
        <f>'[3]15'!C12</f>
        <v>0</v>
      </c>
      <c r="D10" s="16">
        <f>'[3]15'!D12</f>
        <v>0</v>
      </c>
      <c r="E10" s="16">
        <f>'[3]15'!E12</f>
        <v>0</v>
      </c>
      <c r="F10" s="16">
        <f>'[3]15'!F12</f>
        <v>960</v>
      </c>
      <c r="G10" s="16">
        <f>'[3]15'!G12</f>
        <v>0</v>
      </c>
      <c r="H10" s="17">
        <f t="shared" si="27"/>
        <v>1280</v>
      </c>
      <c r="I10" s="15">
        <f>'[3]15'!J12</f>
        <v>270</v>
      </c>
      <c r="J10" s="16">
        <f>'[3]15'!K12</f>
        <v>0</v>
      </c>
      <c r="K10" s="16">
        <f>'[3]15'!L12</f>
        <v>0</v>
      </c>
      <c r="L10" s="16">
        <f>'[3]15'!M12</f>
        <v>0</v>
      </c>
      <c r="M10" s="16">
        <f>'[3]15'!N12</f>
        <v>0</v>
      </c>
      <c r="N10" s="16">
        <f>'[3]15'!O12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24.8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24.8</v>
      </c>
      <c r="AE10" s="8">
        <f t="shared" si="11"/>
        <v>24.8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24.8</v>
      </c>
      <c r="AL10" s="8">
        <f t="shared" si="3"/>
        <v>220.39999999999998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220.39999999999998</v>
      </c>
      <c r="AT10" s="8">
        <v>24.8</v>
      </c>
      <c r="AU10" s="8">
        <v>24.8</v>
      </c>
      <c r="AW10" s="205">
        <v>24.8</v>
      </c>
      <c r="AX10" s="205">
        <v>0</v>
      </c>
      <c r="AY10" s="205">
        <v>0</v>
      </c>
      <c r="AZ10" s="205">
        <v>0</v>
      </c>
      <c r="BA10" s="205">
        <v>0</v>
      </c>
      <c r="BB10" s="205">
        <v>0</v>
      </c>
      <c r="BC10" s="8">
        <f t="shared" si="19"/>
        <v>24.8</v>
      </c>
      <c r="BD10" s="205">
        <v>24.8</v>
      </c>
      <c r="BE10" s="205">
        <v>0</v>
      </c>
      <c r="BF10" s="205">
        <v>0</v>
      </c>
      <c r="BG10" s="205">
        <v>0</v>
      </c>
      <c r="BH10" s="205">
        <v>0</v>
      </c>
      <c r="BI10" s="205">
        <v>0</v>
      </c>
      <c r="BJ10" s="8">
        <f t="shared" si="20"/>
        <v>24.8</v>
      </c>
      <c r="BL10" s="8">
        <f t="shared" si="21"/>
        <v>24.8</v>
      </c>
      <c r="BM10" s="8">
        <f t="shared" si="22"/>
        <v>24.8</v>
      </c>
      <c r="BN10" s="8">
        <f t="shared" si="23"/>
        <v>24.8</v>
      </c>
      <c r="BO10" s="8">
        <f t="shared" si="24"/>
        <v>24.8</v>
      </c>
      <c r="BP10" s="139">
        <f t="shared" si="25"/>
        <v>0</v>
      </c>
      <c r="BQ10" s="139">
        <f t="shared" si="26"/>
        <v>0</v>
      </c>
    </row>
    <row r="11" spans="1:69">
      <c r="A11" s="8" t="s">
        <v>53</v>
      </c>
      <c r="B11" s="15">
        <f>'[3]15'!B13</f>
        <v>320</v>
      </c>
      <c r="C11" s="16">
        <f>'[3]15'!C13</f>
        <v>0</v>
      </c>
      <c r="D11" s="16">
        <f>'[3]15'!D13</f>
        <v>0</v>
      </c>
      <c r="E11" s="16">
        <f>'[3]15'!E13</f>
        <v>0</v>
      </c>
      <c r="F11" s="16">
        <f>'[3]15'!F13</f>
        <v>960</v>
      </c>
      <c r="G11" s="16">
        <f>'[3]15'!G13</f>
        <v>0</v>
      </c>
      <c r="H11" s="17">
        <f t="shared" si="27"/>
        <v>1280</v>
      </c>
      <c r="I11" s="15">
        <f>'[3]15'!J13</f>
        <v>270</v>
      </c>
      <c r="J11" s="16">
        <f>'[3]15'!K13</f>
        <v>0</v>
      </c>
      <c r="K11" s="16">
        <f>'[3]15'!L13</f>
        <v>0</v>
      </c>
      <c r="L11" s="16">
        <f>'[3]15'!M13</f>
        <v>0</v>
      </c>
      <c r="M11" s="16">
        <f>'[3]15'!N13</f>
        <v>0</v>
      </c>
      <c r="N11" s="16">
        <f>'[3]15'!O13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26.87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26.87</v>
      </c>
      <c r="AE11" s="8">
        <f t="shared" si="11"/>
        <v>26.87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26.87</v>
      </c>
      <c r="AL11" s="8">
        <f t="shared" si="3"/>
        <v>216.26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216.26</v>
      </c>
      <c r="AT11" s="8">
        <v>26.87</v>
      </c>
      <c r="AU11" s="8">
        <v>26.87</v>
      </c>
      <c r="AW11" s="205">
        <v>26.87</v>
      </c>
      <c r="AX11" s="205">
        <v>0</v>
      </c>
      <c r="AY11" s="205">
        <v>0</v>
      </c>
      <c r="AZ11" s="205">
        <v>0</v>
      </c>
      <c r="BA11" s="205">
        <v>0</v>
      </c>
      <c r="BB11" s="205">
        <v>0</v>
      </c>
      <c r="BC11" s="8">
        <f t="shared" si="19"/>
        <v>26.87</v>
      </c>
      <c r="BD11" s="205">
        <v>26.87</v>
      </c>
      <c r="BE11" s="205">
        <v>0</v>
      </c>
      <c r="BF11" s="205">
        <v>0</v>
      </c>
      <c r="BG11" s="205">
        <v>0</v>
      </c>
      <c r="BH11" s="205">
        <v>0</v>
      </c>
      <c r="BI11" s="205">
        <v>0</v>
      </c>
      <c r="BJ11" s="8">
        <f t="shared" si="20"/>
        <v>26.87</v>
      </c>
      <c r="BL11" s="8">
        <f t="shared" si="21"/>
        <v>26.87</v>
      </c>
      <c r="BM11" s="8">
        <f t="shared" si="22"/>
        <v>26.87</v>
      </c>
      <c r="BN11" s="8">
        <f t="shared" si="23"/>
        <v>26.87</v>
      </c>
      <c r="BO11" s="8">
        <f t="shared" si="24"/>
        <v>26.87</v>
      </c>
      <c r="BP11" s="139">
        <f t="shared" si="25"/>
        <v>0</v>
      </c>
      <c r="BQ11" s="139">
        <f t="shared" si="26"/>
        <v>0</v>
      </c>
    </row>
    <row r="12" spans="1:69">
      <c r="A12" s="8" t="s">
        <v>54</v>
      </c>
      <c r="B12" s="15">
        <f>'[3]15'!B14</f>
        <v>320</v>
      </c>
      <c r="C12" s="16">
        <f>'[3]15'!C14</f>
        <v>0</v>
      </c>
      <c r="D12" s="16">
        <f>'[3]15'!D14</f>
        <v>0</v>
      </c>
      <c r="E12" s="16">
        <f>'[3]15'!E14</f>
        <v>0</v>
      </c>
      <c r="F12" s="16">
        <f>'[3]15'!F14</f>
        <v>960</v>
      </c>
      <c r="G12" s="16">
        <f>'[3]15'!G14</f>
        <v>0</v>
      </c>
      <c r="H12" s="17">
        <f t="shared" si="27"/>
        <v>1280</v>
      </c>
      <c r="I12" s="15">
        <f>'[3]15'!J14</f>
        <v>270</v>
      </c>
      <c r="J12" s="16">
        <f>'[3]15'!K14</f>
        <v>0</v>
      </c>
      <c r="K12" s="16">
        <f>'[3]15'!L14</f>
        <v>0</v>
      </c>
      <c r="L12" s="16">
        <f>'[3]15'!M14</f>
        <v>0</v>
      </c>
      <c r="M12" s="16">
        <f>'[3]15'!N14</f>
        <v>0</v>
      </c>
      <c r="N12" s="16">
        <f>'[3]15'!O14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26.87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26.87</v>
      </c>
      <c r="AE12" s="8">
        <f t="shared" si="11"/>
        <v>26.87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26.87</v>
      </c>
      <c r="AL12" s="8">
        <f t="shared" si="3"/>
        <v>216.26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216.26</v>
      </c>
      <c r="AT12" s="8">
        <v>26.87</v>
      </c>
      <c r="AU12" s="8">
        <v>26.87</v>
      </c>
      <c r="AW12" s="205">
        <v>26.87</v>
      </c>
      <c r="AX12" s="205">
        <v>0</v>
      </c>
      <c r="AY12" s="205">
        <v>0</v>
      </c>
      <c r="AZ12" s="205">
        <v>0</v>
      </c>
      <c r="BA12" s="205">
        <v>0</v>
      </c>
      <c r="BB12" s="205">
        <v>0</v>
      </c>
      <c r="BC12" s="8">
        <f t="shared" si="19"/>
        <v>26.87</v>
      </c>
      <c r="BD12" s="205">
        <v>26.87</v>
      </c>
      <c r="BE12" s="205">
        <v>0</v>
      </c>
      <c r="BF12" s="205">
        <v>0</v>
      </c>
      <c r="BG12" s="205">
        <v>0</v>
      </c>
      <c r="BH12" s="205">
        <v>0</v>
      </c>
      <c r="BI12" s="205">
        <v>0</v>
      </c>
      <c r="BJ12" s="8">
        <f t="shared" si="20"/>
        <v>26.87</v>
      </c>
      <c r="BL12" s="8">
        <f t="shared" si="21"/>
        <v>26.87</v>
      </c>
      <c r="BM12" s="8">
        <f t="shared" si="22"/>
        <v>26.87</v>
      </c>
      <c r="BN12" s="8">
        <f t="shared" si="23"/>
        <v>26.87</v>
      </c>
      <c r="BO12" s="8">
        <f t="shared" si="24"/>
        <v>26.87</v>
      </c>
      <c r="BP12" s="139">
        <f t="shared" si="25"/>
        <v>0</v>
      </c>
      <c r="BQ12" s="139">
        <f t="shared" si="26"/>
        <v>0</v>
      </c>
    </row>
    <row r="13" spans="1:69">
      <c r="A13" s="8" t="s">
        <v>55</v>
      </c>
      <c r="B13" s="15">
        <f>'[3]15'!B15</f>
        <v>320</v>
      </c>
      <c r="C13" s="16">
        <f>'[3]15'!C15</f>
        <v>0</v>
      </c>
      <c r="D13" s="16">
        <f>'[3]15'!D15</f>
        <v>0</v>
      </c>
      <c r="E13" s="16">
        <f>'[3]15'!E15</f>
        <v>0</v>
      </c>
      <c r="F13" s="16">
        <f>'[3]15'!F15</f>
        <v>960</v>
      </c>
      <c r="G13" s="16">
        <f>'[3]15'!G15</f>
        <v>0</v>
      </c>
      <c r="H13" s="17">
        <f t="shared" si="27"/>
        <v>1280</v>
      </c>
      <c r="I13" s="15">
        <f>'[3]15'!J15</f>
        <v>270</v>
      </c>
      <c r="J13" s="16">
        <f>'[3]15'!K15</f>
        <v>0</v>
      </c>
      <c r="K13" s="16">
        <f>'[3]15'!L15</f>
        <v>0</v>
      </c>
      <c r="L13" s="16">
        <f>'[3]15'!M15</f>
        <v>0</v>
      </c>
      <c r="M13" s="16">
        <f>'[3]15'!N15</f>
        <v>0</v>
      </c>
      <c r="N13" s="16">
        <f>'[3]15'!O15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26.87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26.87</v>
      </c>
      <c r="AE13" s="8">
        <f t="shared" si="11"/>
        <v>26.87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26.87</v>
      </c>
      <c r="AL13" s="8">
        <f t="shared" si="3"/>
        <v>216.26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216.26</v>
      </c>
      <c r="AT13" s="8">
        <v>26.87</v>
      </c>
      <c r="AU13" s="8">
        <v>26.87</v>
      </c>
      <c r="AW13" s="205">
        <v>26.87</v>
      </c>
      <c r="AX13" s="205">
        <v>0</v>
      </c>
      <c r="AY13" s="205">
        <v>0</v>
      </c>
      <c r="AZ13" s="205">
        <v>0</v>
      </c>
      <c r="BA13" s="205">
        <v>0</v>
      </c>
      <c r="BB13" s="205">
        <v>0</v>
      </c>
      <c r="BC13" s="8">
        <f t="shared" si="19"/>
        <v>26.87</v>
      </c>
      <c r="BD13" s="205">
        <v>26.87</v>
      </c>
      <c r="BE13" s="205">
        <v>0</v>
      </c>
      <c r="BF13" s="205">
        <v>0</v>
      </c>
      <c r="BG13" s="205">
        <v>0</v>
      </c>
      <c r="BH13" s="205">
        <v>0</v>
      </c>
      <c r="BI13" s="205">
        <v>0</v>
      </c>
      <c r="BJ13" s="8">
        <f t="shared" si="20"/>
        <v>26.87</v>
      </c>
      <c r="BL13" s="8">
        <f t="shared" si="21"/>
        <v>26.87</v>
      </c>
      <c r="BM13" s="8">
        <f t="shared" si="22"/>
        <v>26.87</v>
      </c>
      <c r="BN13" s="8">
        <f t="shared" si="23"/>
        <v>26.87</v>
      </c>
      <c r="BO13" s="8">
        <f t="shared" si="24"/>
        <v>26.87</v>
      </c>
      <c r="BP13" s="139">
        <f t="shared" si="25"/>
        <v>0</v>
      </c>
      <c r="BQ13" s="139">
        <f t="shared" si="26"/>
        <v>0</v>
      </c>
    </row>
    <row r="14" spans="1:69">
      <c r="A14" s="8" t="s">
        <v>56</v>
      </c>
      <c r="B14" s="15">
        <f>'[3]15'!B16</f>
        <v>320</v>
      </c>
      <c r="C14" s="16">
        <f>'[3]15'!C16</f>
        <v>0</v>
      </c>
      <c r="D14" s="16">
        <f>'[3]15'!D16</f>
        <v>0</v>
      </c>
      <c r="E14" s="16">
        <f>'[3]15'!E16</f>
        <v>0</v>
      </c>
      <c r="F14" s="16">
        <f>'[3]15'!F16</f>
        <v>960</v>
      </c>
      <c r="G14" s="16">
        <f>'[3]15'!G16</f>
        <v>0</v>
      </c>
      <c r="H14" s="17">
        <f t="shared" si="27"/>
        <v>1280</v>
      </c>
      <c r="I14" s="15">
        <f>'[3]15'!J16</f>
        <v>270</v>
      </c>
      <c r="J14" s="16">
        <f>'[3]15'!K16</f>
        <v>0</v>
      </c>
      <c r="K14" s="16">
        <f>'[3]15'!L16</f>
        <v>0</v>
      </c>
      <c r="L14" s="16">
        <f>'[3]15'!M16</f>
        <v>0</v>
      </c>
      <c r="M14" s="16">
        <f>'[3]15'!N16</f>
        <v>0</v>
      </c>
      <c r="N14" s="16">
        <f>'[3]15'!O16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26.87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26.87</v>
      </c>
      <c r="AE14" s="8">
        <f t="shared" si="11"/>
        <v>26.87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26.87</v>
      </c>
      <c r="AL14" s="8">
        <f t="shared" si="3"/>
        <v>216.26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216.26</v>
      </c>
      <c r="AT14" s="8">
        <v>26.87</v>
      </c>
      <c r="AU14" s="8">
        <v>26.87</v>
      </c>
      <c r="AW14" s="205">
        <v>26.87</v>
      </c>
      <c r="AX14" s="205">
        <v>0</v>
      </c>
      <c r="AY14" s="205">
        <v>0</v>
      </c>
      <c r="AZ14" s="205">
        <v>0</v>
      </c>
      <c r="BA14" s="205">
        <v>0</v>
      </c>
      <c r="BB14" s="205">
        <v>0</v>
      </c>
      <c r="BC14" s="8">
        <f t="shared" si="19"/>
        <v>26.87</v>
      </c>
      <c r="BD14" s="205">
        <v>26.87</v>
      </c>
      <c r="BE14" s="205">
        <v>0</v>
      </c>
      <c r="BF14" s="205">
        <v>0</v>
      </c>
      <c r="BG14" s="205">
        <v>0</v>
      </c>
      <c r="BH14" s="205">
        <v>0</v>
      </c>
      <c r="BI14" s="205">
        <v>0</v>
      </c>
      <c r="BJ14" s="8">
        <f t="shared" si="20"/>
        <v>26.87</v>
      </c>
      <c r="BL14" s="8">
        <f t="shared" si="21"/>
        <v>26.87</v>
      </c>
      <c r="BM14" s="8">
        <f t="shared" si="22"/>
        <v>26.87</v>
      </c>
      <c r="BN14" s="8">
        <f t="shared" si="23"/>
        <v>26.87</v>
      </c>
      <c r="BO14" s="8">
        <f t="shared" si="24"/>
        <v>26.87</v>
      </c>
      <c r="BP14" s="139">
        <f t="shared" si="25"/>
        <v>0</v>
      </c>
      <c r="BQ14" s="139">
        <f t="shared" si="26"/>
        <v>0</v>
      </c>
    </row>
    <row r="15" spans="1:69">
      <c r="A15" s="8" t="s">
        <v>57</v>
      </c>
      <c r="B15" s="15">
        <f>'[3]15'!B17</f>
        <v>320</v>
      </c>
      <c r="C15" s="16">
        <f>'[3]15'!C17</f>
        <v>0</v>
      </c>
      <c r="D15" s="16">
        <f>'[3]15'!D17</f>
        <v>0</v>
      </c>
      <c r="E15" s="16">
        <f>'[3]15'!E17</f>
        <v>0</v>
      </c>
      <c r="F15" s="16">
        <f>'[3]15'!F17</f>
        <v>960</v>
      </c>
      <c r="G15" s="16">
        <f>'[3]15'!G17</f>
        <v>0</v>
      </c>
      <c r="H15" s="17">
        <f t="shared" si="27"/>
        <v>1280</v>
      </c>
      <c r="I15" s="15">
        <f>'[3]15'!J17</f>
        <v>270</v>
      </c>
      <c r="J15" s="16">
        <f>'[3]15'!K17</f>
        <v>0</v>
      </c>
      <c r="K15" s="16">
        <f>'[3]15'!L17</f>
        <v>0</v>
      </c>
      <c r="L15" s="16">
        <f>'[3]15'!M17</f>
        <v>0</v>
      </c>
      <c r="M15" s="16">
        <f>'[3]15'!N17</f>
        <v>0</v>
      </c>
      <c r="N15" s="16">
        <f>'[3]15'!O17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26.87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26.87</v>
      </c>
      <c r="AE15" s="8">
        <f t="shared" si="11"/>
        <v>26.87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26.87</v>
      </c>
      <c r="AL15" s="8">
        <f t="shared" si="3"/>
        <v>216.26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216.26</v>
      </c>
      <c r="AT15" s="8">
        <v>26.87</v>
      </c>
      <c r="AU15" s="8">
        <v>26.87</v>
      </c>
      <c r="AW15" s="205">
        <v>26.87</v>
      </c>
      <c r="AX15" s="205">
        <v>0</v>
      </c>
      <c r="AY15" s="205">
        <v>0</v>
      </c>
      <c r="AZ15" s="205">
        <v>0</v>
      </c>
      <c r="BA15" s="205">
        <v>0</v>
      </c>
      <c r="BB15" s="205">
        <v>0</v>
      </c>
      <c r="BC15" s="8">
        <f t="shared" si="19"/>
        <v>26.87</v>
      </c>
      <c r="BD15" s="205">
        <v>26.87</v>
      </c>
      <c r="BE15" s="205">
        <v>0</v>
      </c>
      <c r="BF15" s="205">
        <v>0</v>
      </c>
      <c r="BG15" s="205">
        <v>0</v>
      </c>
      <c r="BH15" s="205">
        <v>0</v>
      </c>
      <c r="BI15" s="205">
        <v>0</v>
      </c>
      <c r="BJ15" s="8">
        <f t="shared" si="20"/>
        <v>26.87</v>
      </c>
      <c r="BL15" s="8">
        <f t="shared" si="21"/>
        <v>26.87</v>
      </c>
      <c r="BM15" s="8">
        <f t="shared" si="22"/>
        <v>26.87</v>
      </c>
      <c r="BN15" s="8">
        <f t="shared" si="23"/>
        <v>26.87</v>
      </c>
      <c r="BO15" s="8">
        <f t="shared" si="24"/>
        <v>26.87</v>
      </c>
      <c r="BP15" s="139">
        <f t="shared" si="25"/>
        <v>0</v>
      </c>
      <c r="BQ15" s="139">
        <f t="shared" si="26"/>
        <v>0</v>
      </c>
    </row>
    <row r="16" spans="1:69">
      <c r="A16" s="8" t="s">
        <v>58</v>
      </c>
      <c r="B16" s="15">
        <f>'[3]15'!B18</f>
        <v>320</v>
      </c>
      <c r="C16" s="16">
        <f>'[3]15'!C18</f>
        <v>0</v>
      </c>
      <c r="D16" s="16">
        <f>'[3]15'!D18</f>
        <v>0</v>
      </c>
      <c r="E16" s="16">
        <f>'[3]15'!E18</f>
        <v>0</v>
      </c>
      <c r="F16" s="16">
        <f>'[3]15'!F18</f>
        <v>960</v>
      </c>
      <c r="G16" s="16">
        <f>'[3]15'!G18</f>
        <v>0</v>
      </c>
      <c r="H16" s="17">
        <f t="shared" si="27"/>
        <v>1280</v>
      </c>
      <c r="I16" s="15">
        <f>'[3]15'!J18</f>
        <v>270</v>
      </c>
      <c r="J16" s="16">
        <f>'[3]15'!K18</f>
        <v>0</v>
      </c>
      <c r="K16" s="16">
        <f>'[3]15'!L18</f>
        <v>0</v>
      </c>
      <c r="L16" s="16">
        <f>'[3]15'!M18</f>
        <v>0</v>
      </c>
      <c r="M16" s="16">
        <f>'[3]15'!N18</f>
        <v>0</v>
      </c>
      <c r="N16" s="16">
        <f>'[3]15'!O18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26.87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26.87</v>
      </c>
      <c r="AE16" s="8">
        <f t="shared" si="11"/>
        <v>26.87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26.87</v>
      </c>
      <c r="AL16" s="8">
        <f t="shared" si="3"/>
        <v>216.26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216.26</v>
      </c>
      <c r="AT16" s="8">
        <v>26.87</v>
      </c>
      <c r="AU16" s="8">
        <v>26.87</v>
      </c>
      <c r="AW16" s="205">
        <v>26.87</v>
      </c>
      <c r="AX16" s="205">
        <v>0</v>
      </c>
      <c r="AY16" s="205">
        <v>0</v>
      </c>
      <c r="AZ16" s="205">
        <v>0</v>
      </c>
      <c r="BA16" s="205">
        <v>0</v>
      </c>
      <c r="BB16" s="205">
        <v>0</v>
      </c>
      <c r="BC16" s="8">
        <f t="shared" si="19"/>
        <v>26.87</v>
      </c>
      <c r="BD16" s="205">
        <v>26.87</v>
      </c>
      <c r="BE16" s="205">
        <v>0</v>
      </c>
      <c r="BF16" s="205">
        <v>0</v>
      </c>
      <c r="BG16" s="205">
        <v>0</v>
      </c>
      <c r="BH16" s="205">
        <v>0</v>
      </c>
      <c r="BI16" s="205">
        <v>0</v>
      </c>
      <c r="BJ16" s="8">
        <f t="shared" si="20"/>
        <v>26.87</v>
      </c>
      <c r="BL16" s="8">
        <f t="shared" si="21"/>
        <v>26.87</v>
      </c>
      <c r="BM16" s="8">
        <f t="shared" si="22"/>
        <v>26.87</v>
      </c>
      <c r="BN16" s="8">
        <f t="shared" si="23"/>
        <v>26.87</v>
      </c>
      <c r="BO16" s="8">
        <f t="shared" si="24"/>
        <v>26.87</v>
      </c>
      <c r="BP16" s="139">
        <f t="shared" si="25"/>
        <v>0</v>
      </c>
      <c r="BQ16" s="139">
        <f t="shared" si="26"/>
        <v>0</v>
      </c>
    </row>
    <row r="17" spans="1:69">
      <c r="A17" s="8" t="s">
        <v>59</v>
      </c>
      <c r="B17" s="15">
        <f>'[3]15'!B19</f>
        <v>320</v>
      </c>
      <c r="C17" s="16">
        <f>'[3]15'!C19</f>
        <v>0</v>
      </c>
      <c r="D17" s="16">
        <f>'[3]15'!D19</f>
        <v>0</v>
      </c>
      <c r="E17" s="16">
        <f>'[3]15'!E19</f>
        <v>0</v>
      </c>
      <c r="F17" s="16">
        <f>'[3]15'!F19</f>
        <v>960</v>
      </c>
      <c r="G17" s="16">
        <f>'[3]15'!G19</f>
        <v>0</v>
      </c>
      <c r="H17" s="17">
        <f t="shared" si="27"/>
        <v>1280</v>
      </c>
      <c r="I17" s="15">
        <f>'[3]15'!J19</f>
        <v>270</v>
      </c>
      <c r="J17" s="16">
        <f>'[3]15'!K19</f>
        <v>0</v>
      </c>
      <c r="K17" s="16">
        <f>'[3]15'!L19</f>
        <v>0</v>
      </c>
      <c r="L17" s="16">
        <f>'[3]15'!M19</f>
        <v>0</v>
      </c>
      <c r="M17" s="16">
        <f>'[3]15'!N19</f>
        <v>0</v>
      </c>
      <c r="N17" s="16">
        <f>'[3]15'!O19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26.87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26.87</v>
      </c>
      <c r="AE17" s="8">
        <f t="shared" si="11"/>
        <v>26.87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26.87</v>
      </c>
      <c r="AL17" s="8">
        <f t="shared" si="3"/>
        <v>216.26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216.26</v>
      </c>
      <c r="AT17" s="8">
        <v>26.87</v>
      </c>
      <c r="AU17" s="8">
        <v>26.87</v>
      </c>
      <c r="AW17" s="205">
        <v>26.87</v>
      </c>
      <c r="AX17" s="205">
        <v>0</v>
      </c>
      <c r="AY17" s="205">
        <v>0</v>
      </c>
      <c r="AZ17" s="205">
        <v>0</v>
      </c>
      <c r="BA17" s="205">
        <v>0</v>
      </c>
      <c r="BB17" s="205">
        <v>0</v>
      </c>
      <c r="BC17" s="8">
        <f t="shared" si="19"/>
        <v>26.87</v>
      </c>
      <c r="BD17" s="205">
        <v>26.87</v>
      </c>
      <c r="BE17" s="205">
        <v>0</v>
      </c>
      <c r="BF17" s="205">
        <v>0</v>
      </c>
      <c r="BG17" s="205">
        <v>0</v>
      </c>
      <c r="BH17" s="205">
        <v>0</v>
      </c>
      <c r="BI17" s="205">
        <v>0</v>
      </c>
      <c r="BJ17" s="8">
        <f t="shared" si="20"/>
        <v>26.87</v>
      </c>
      <c r="BL17" s="8">
        <f t="shared" si="21"/>
        <v>26.87</v>
      </c>
      <c r="BM17" s="8">
        <f t="shared" si="22"/>
        <v>26.87</v>
      </c>
      <c r="BN17" s="8">
        <f t="shared" si="23"/>
        <v>26.87</v>
      </c>
      <c r="BO17" s="8">
        <f t="shared" si="24"/>
        <v>26.87</v>
      </c>
      <c r="BP17" s="139">
        <f t="shared" si="25"/>
        <v>0</v>
      </c>
      <c r="BQ17" s="139">
        <f t="shared" si="26"/>
        <v>0</v>
      </c>
    </row>
    <row r="18" spans="1:69">
      <c r="A18" s="8" t="s">
        <v>60</v>
      </c>
      <c r="B18" s="15">
        <f>'[3]15'!B20</f>
        <v>320</v>
      </c>
      <c r="C18" s="16">
        <f>'[3]15'!C20</f>
        <v>0</v>
      </c>
      <c r="D18" s="16">
        <f>'[3]15'!D20</f>
        <v>0</v>
      </c>
      <c r="E18" s="16">
        <f>'[3]15'!E20</f>
        <v>0</v>
      </c>
      <c r="F18" s="16">
        <f>'[3]15'!F20</f>
        <v>960</v>
      </c>
      <c r="G18" s="16">
        <f>'[3]15'!G20</f>
        <v>0</v>
      </c>
      <c r="H18" s="17">
        <f t="shared" si="27"/>
        <v>1280</v>
      </c>
      <c r="I18" s="15">
        <f>'[3]15'!J20</f>
        <v>270</v>
      </c>
      <c r="J18" s="16">
        <f>'[3]15'!K20</f>
        <v>0</v>
      </c>
      <c r="K18" s="16">
        <f>'[3]15'!L20</f>
        <v>0</v>
      </c>
      <c r="L18" s="16">
        <f>'[3]15'!M20</f>
        <v>0</v>
      </c>
      <c r="M18" s="16">
        <f>'[3]15'!N20</f>
        <v>0</v>
      </c>
      <c r="N18" s="16">
        <f>'[3]15'!O20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26.87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26.87</v>
      </c>
      <c r="AE18" s="8">
        <f t="shared" si="11"/>
        <v>26.87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26.87</v>
      </c>
      <c r="AL18" s="8">
        <f t="shared" si="3"/>
        <v>216.26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216.26</v>
      </c>
      <c r="AT18" s="8">
        <v>26.87</v>
      </c>
      <c r="AU18" s="8">
        <v>26.87</v>
      </c>
      <c r="AW18" s="205">
        <v>26.87</v>
      </c>
      <c r="AX18" s="205">
        <v>0</v>
      </c>
      <c r="AY18" s="205">
        <v>0</v>
      </c>
      <c r="AZ18" s="205">
        <v>0</v>
      </c>
      <c r="BA18" s="205">
        <v>0</v>
      </c>
      <c r="BB18" s="205">
        <v>0</v>
      </c>
      <c r="BC18" s="8">
        <f t="shared" si="19"/>
        <v>26.87</v>
      </c>
      <c r="BD18" s="205">
        <v>26.87</v>
      </c>
      <c r="BE18" s="205">
        <v>0</v>
      </c>
      <c r="BF18" s="205">
        <v>0</v>
      </c>
      <c r="BG18" s="205">
        <v>0</v>
      </c>
      <c r="BH18" s="205">
        <v>0</v>
      </c>
      <c r="BI18" s="205">
        <v>0</v>
      </c>
      <c r="BJ18" s="8">
        <f t="shared" si="20"/>
        <v>26.87</v>
      </c>
      <c r="BL18" s="8">
        <f t="shared" si="21"/>
        <v>26.87</v>
      </c>
      <c r="BM18" s="8">
        <f t="shared" si="22"/>
        <v>26.87</v>
      </c>
      <c r="BN18" s="8">
        <f t="shared" si="23"/>
        <v>26.87</v>
      </c>
      <c r="BO18" s="8">
        <f t="shared" si="24"/>
        <v>26.87</v>
      </c>
      <c r="BP18" s="139">
        <f t="shared" si="25"/>
        <v>0</v>
      </c>
      <c r="BQ18" s="139">
        <f t="shared" si="26"/>
        <v>0</v>
      </c>
    </row>
    <row r="19" spans="1:69">
      <c r="A19" s="8" t="s">
        <v>61</v>
      </c>
      <c r="B19" s="15">
        <f>'[3]15'!B21</f>
        <v>320</v>
      </c>
      <c r="C19" s="16">
        <f>'[3]15'!C21</f>
        <v>0</v>
      </c>
      <c r="D19" s="16">
        <f>'[3]15'!D21</f>
        <v>0</v>
      </c>
      <c r="E19" s="16">
        <f>'[3]15'!E21</f>
        <v>0</v>
      </c>
      <c r="F19" s="16">
        <f>'[3]15'!F21</f>
        <v>960</v>
      </c>
      <c r="G19" s="16">
        <f>'[3]15'!G21</f>
        <v>0</v>
      </c>
      <c r="H19" s="17">
        <f t="shared" si="27"/>
        <v>1280</v>
      </c>
      <c r="I19" s="15">
        <f>'[3]15'!J21</f>
        <v>270</v>
      </c>
      <c r="J19" s="16">
        <f>'[3]15'!K21</f>
        <v>0</v>
      </c>
      <c r="K19" s="16">
        <f>'[3]15'!L21</f>
        <v>0</v>
      </c>
      <c r="L19" s="16">
        <f>'[3]15'!M21</f>
        <v>0</v>
      </c>
      <c r="M19" s="16">
        <f>'[3]15'!N21</f>
        <v>0</v>
      </c>
      <c r="N19" s="16">
        <f>'[3]15'!O21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26.87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26.87</v>
      </c>
      <c r="AE19" s="8">
        <f t="shared" si="11"/>
        <v>26.87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26.87</v>
      </c>
      <c r="AL19" s="8">
        <f t="shared" ref="AL19:AQ61" si="31">Q19-X19-AE19</f>
        <v>216.26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216.26</v>
      </c>
      <c r="AT19" s="8">
        <v>26.87</v>
      </c>
      <c r="AU19" s="8">
        <v>26.87</v>
      </c>
      <c r="AW19" s="205">
        <v>26.87</v>
      </c>
      <c r="AX19" s="205">
        <v>0</v>
      </c>
      <c r="AY19" s="205">
        <v>0</v>
      </c>
      <c r="AZ19" s="205">
        <v>0</v>
      </c>
      <c r="BA19" s="205">
        <v>0</v>
      </c>
      <c r="BB19" s="205">
        <v>0</v>
      </c>
      <c r="BC19" s="8">
        <f t="shared" si="19"/>
        <v>26.87</v>
      </c>
      <c r="BD19" s="205">
        <v>26.87</v>
      </c>
      <c r="BE19" s="205">
        <v>0</v>
      </c>
      <c r="BF19" s="205">
        <v>0</v>
      </c>
      <c r="BG19" s="205">
        <v>0</v>
      </c>
      <c r="BH19" s="205">
        <v>0</v>
      </c>
      <c r="BI19" s="205">
        <v>0</v>
      </c>
      <c r="BJ19" s="8">
        <f t="shared" si="20"/>
        <v>26.87</v>
      </c>
      <c r="BL19" s="8">
        <f t="shared" si="21"/>
        <v>26.87</v>
      </c>
      <c r="BM19" s="8">
        <f t="shared" si="22"/>
        <v>26.87</v>
      </c>
      <c r="BN19" s="8">
        <f t="shared" si="23"/>
        <v>26.87</v>
      </c>
      <c r="BO19" s="8">
        <f t="shared" si="24"/>
        <v>26.87</v>
      </c>
      <c r="BP19" s="139">
        <f t="shared" si="25"/>
        <v>0</v>
      </c>
      <c r="BQ19" s="139">
        <f t="shared" si="26"/>
        <v>0</v>
      </c>
    </row>
    <row r="20" spans="1:69">
      <c r="A20" s="8" t="s">
        <v>62</v>
      </c>
      <c r="B20" s="15">
        <f>'[3]15'!B22</f>
        <v>320</v>
      </c>
      <c r="C20" s="16">
        <f>'[3]15'!C22</f>
        <v>0</v>
      </c>
      <c r="D20" s="16">
        <f>'[3]15'!D22</f>
        <v>0</v>
      </c>
      <c r="E20" s="16">
        <f>'[3]15'!E22</f>
        <v>0</v>
      </c>
      <c r="F20" s="16">
        <f>'[3]15'!F22</f>
        <v>960</v>
      </c>
      <c r="G20" s="16">
        <f>'[3]15'!G22</f>
        <v>0</v>
      </c>
      <c r="H20" s="17">
        <f t="shared" si="27"/>
        <v>1280</v>
      </c>
      <c r="I20" s="15">
        <f>'[3]15'!J22</f>
        <v>270</v>
      </c>
      <c r="J20" s="16">
        <f>'[3]15'!K22</f>
        <v>0</v>
      </c>
      <c r="K20" s="16">
        <f>'[3]15'!L22</f>
        <v>0</v>
      </c>
      <c r="L20" s="16">
        <f>'[3]15'!M22</f>
        <v>0</v>
      </c>
      <c r="M20" s="16">
        <f>'[3]15'!N22</f>
        <v>0</v>
      </c>
      <c r="N20" s="16">
        <f>'[3]15'!O22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26.87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26.87</v>
      </c>
      <c r="AE20" s="8">
        <f t="shared" si="11"/>
        <v>26.87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26.87</v>
      </c>
      <c r="AL20" s="8">
        <f t="shared" si="31"/>
        <v>216.26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216.26</v>
      </c>
      <c r="AT20" s="8">
        <v>26.87</v>
      </c>
      <c r="AU20" s="8">
        <v>26.87</v>
      </c>
      <c r="AW20" s="205">
        <v>26.87</v>
      </c>
      <c r="AX20" s="205">
        <v>0</v>
      </c>
      <c r="AY20" s="205">
        <v>0</v>
      </c>
      <c r="AZ20" s="205">
        <v>0</v>
      </c>
      <c r="BA20" s="205">
        <v>0</v>
      </c>
      <c r="BB20" s="205">
        <v>0</v>
      </c>
      <c r="BC20" s="8">
        <f t="shared" si="19"/>
        <v>26.87</v>
      </c>
      <c r="BD20" s="205">
        <v>26.87</v>
      </c>
      <c r="BE20" s="205">
        <v>0</v>
      </c>
      <c r="BF20" s="205">
        <v>0</v>
      </c>
      <c r="BG20" s="205">
        <v>0</v>
      </c>
      <c r="BH20" s="205">
        <v>0</v>
      </c>
      <c r="BI20" s="205">
        <v>0</v>
      </c>
      <c r="BJ20" s="8">
        <f t="shared" si="20"/>
        <v>26.87</v>
      </c>
      <c r="BL20" s="8">
        <f t="shared" si="21"/>
        <v>26.87</v>
      </c>
      <c r="BM20" s="8">
        <f t="shared" si="22"/>
        <v>26.87</v>
      </c>
      <c r="BN20" s="8">
        <f t="shared" si="23"/>
        <v>26.87</v>
      </c>
      <c r="BO20" s="8">
        <f t="shared" si="24"/>
        <v>26.87</v>
      </c>
      <c r="BP20" s="139">
        <f t="shared" si="25"/>
        <v>0</v>
      </c>
      <c r="BQ20" s="139">
        <f t="shared" si="26"/>
        <v>0</v>
      </c>
    </row>
    <row r="21" spans="1:69">
      <c r="A21" s="8" t="s">
        <v>63</v>
      </c>
      <c r="B21" s="15">
        <f>'[3]15'!B23</f>
        <v>320</v>
      </c>
      <c r="C21" s="16">
        <f>'[3]15'!C23</f>
        <v>0</v>
      </c>
      <c r="D21" s="16">
        <f>'[3]15'!D23</f>
        <v>0</v>
      </c>
      <c r="E21" s="16">
        <f>'[3]15'!E23</f>
        <v>0</v>
      </c>
      <c r="F21" s="16">
        <f>'[3]15'!F23</f>
        <v>960</v>
      </c>
      <c r="G21" s="16">
        <f>'[3]15'!G23</f>
        <v>0</v>
      </c>
      <c r="H21" s="17">
        <f t="shared" si="27"/>
        <v>1280</v>
      </c>
      <c r="I21" s="15">
        <f>'[3]15'!J23</f>
        <v>270</v>
      </c>
      <c r="J21" s="16">
        <f>'[3]15'!K23</f>
        <v>0</v>
      </c>
      <c r="K21" s="16">
        <f>'[3]15'!L23</f>
        <v>0</v>
      </c>
      <c r="L21" s="16">
        <f>'[3]15'!M23</f>
        <v>0</v>
      </c>
      <c r="M21" s="16">
        <f>'[3]15'!N23</f>
        <v>0</v>
      </c>
      <c r="N21" s="16">
        <f>'[3]15'!O23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26.87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26.87</v>
      </c>
      <c r="AE21" s="8">
        <f t="shared" si="11"/>
        <v>26.87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26.87</v>
      </c>
      <c r="AL21" s="8">
        <f t="shared" si="31"/>
        <v>216.26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216.26</v>
      </c>
      <c r="AT21" s="8">
        <v>26.87</v>
      </c>
      <c r="AU21" s="8">
        <v>26.87</v>
      </c>
      <c r="AW21" s="205">
        <v>26.87</v>
      </c>
      <c r="AX21" s="205">
        <v>0</v>
      </c>
      <c r="AY21" s="205">
        <v>0</v>
      </c>
      <c r="AZ21" s="205">
        <v>0</v>
      </c>
      <c r="BA21" s="205">
        <v>0</v>
      </c>
      <c r="BB21" s="205">
        <v>0</v>
      </c>
      <c r="BC21" s="8">
        <f t="shared" si="19"/>
        <v>26.87</v>
      </c>
      <c r="BD21" s="205">
        <v>26.87</v>
      </c>
      <c r="BE21" s="205">
        <v>0</v>
      </c>
      <c r="BF21" s="205">
        <v>0</v>
      </c>
      <c r="BG21" s="205">
        <v>0</v>
      </c>
      <c r="BH21" s="205">
        <v>0</v>
      </c>
      <c r="BI21" s="205">
        <v>0</v>
      </c>
      <c r="BJ21" s="8">
        <f t="shared" si="20"/>
        <v>26.87</v>
      </c>
      <c r="BL21" s="8">
        <f t="shared" si="21"/>
        <v>26.87</v>
      </c>
      <c r="BM21" s="8">
        <f t="shared" si="22"/>
        <v>26.87</v>
      </c>
      <c r="BN21" s="8">
        <f t="shared" si="23"/>
        <v>26.87</v>
      </c>
      <c r="BO21" s="8">
        <f t="shared" si="24"/>
        <v>26.87</v>
      </c>
      <c r="BP21" s="139">
        <f t="shared" si="25"/>
        <v>0</v>
      </c>
      <c r="BQ21" s="139">
        <f t="shared" si="26"/>
        <v>0</v>
      </c>
    </row>
    <row r="22" spans="1:69">
      <c r="A22" s="8" t="s">
        <v>64</v>
      </c>
      <c r="B22" s="15">
        <f>'[3]15'!B24</f>
        <v>320</v>
      </c>
      <c r="C22" s="16">
        <f>'[3]15'!C24</f>
        <v>0</v>
      </c>
      <c r="D22" s="16">
        <f>'[3]15'!D24</f>
        <v>0</v>
      </c>
      <c r="E22" s="16">
        <f>'[3]15'!E24</f>
        <v>0</v>
      </c>
      <c r="F22" s="16">
        <f>'[3]15'!F24</f>
        <v>960</v>
      </c>
      <c r="G22" s="16">
        <f>'[3]15'!G24</f>
        <v>0</v>
      </c>
      <c r="H22" s="17">
        <f t="shared" si="27"/>
        <v>1280</v>
      </c>
      <c r="I22" s="15">
        <f>'[3]15'!J24</f>
        <v>270</v>
      </c>
      <c r="J22" s="16">
        <f>'[3]15'!K24</f>
        <v>0</v>
      </c>
      <c r="K22" s="16">
        <f>'[3]15'!L24</f>
        <v>0</v>
      </c>
      <c r="L22" s="16">
        <f>'[3]15'!M24</f>
        <v>0</v>
      </c>
      <c r="M22" s="16">
        <f>'[3]15'!N24</f>
        <v>0</v>
      </c>
      <c r="N22" s="16">
        <f>'[3]15'!O24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26.87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26.87</v>
      </c>
      <c r="AE22" s="8">
        <f t="shared" si="11"/>
        <v>26.87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26.87</v>
      </c>
      <c r="AL22" s="8">
        <f t="shared" si="31"/>
        <v>216.26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216.26</v>
      </c>
      <c r="AT22" s="8">
        <v>26.87</v>
      </c>
      <c r="AU22" s="8">
        <v>26.87</v>
      </c>
      <c r="AW22" s="205">
        <v>26.87</v>
      </c>
      <c r="AX22" s="205">
        <v>0</v>
      </c>
      <c r="AY22" s="205">
        <v>0</v>
      </c>
      <c r="AZ22" s="205">
        <v>0</v>
      </c>
      <c r="BA22" s="205">
        <v>0</v>
      </c>
      <c r="BB22" s="205">
        <v>0</v>
      </c>
      <c r="BC22" s="8">
        <f t="shared" si="19"/>
        <v>26.87</v>
      </c>
      <c r="BD22" s="205">
        <v>26.87</v>
      </c>
      <c r="BE22" s="205">
        <v>0</v>
      </c>
      <c r="BF22" s="205">
        <v>0</v>
      </c>
      <c r="BG22" s="205">
        <v>0</v>
      </c>
      <c r="BH22" s="205">
        <v>0</v>
      </c>
      <c r="BI22" s="205">
        <v>0</v>
      </c>
      <c r="BJ22" s="8">
        <f t="shared" si="20"/>
        <v>26.87</v>
      </c>
      <c r="BL22" s="8">
        <f t="shared" si="21"/>
        <v>26.87</v>
      </c>
      <c r="BM22" s="8">
        <f t="shared" si="22"/>
        <v>26.87</v>
      </c>
      <c r="BN22" s="8">
        <f t="shared" si="23"/>
        <v>26.87</v>
      </c>
      <c r="BO22" s="8">
        <f t="shared" si="24"/>
        <v>26.87</v>
      </c>
      <c r="BP22" s="139">
        <f t="shared" si="25"/>
        <v>0</v>
      </c>
      <c r="BQ22" s="139">
        <f t="shared" si="26"/>
        <v>0</v>
      </c>
    </row>
    <row r="23" spans="1:69">
      <c r="A23" s="8" t="s">
        <v>65</v>
      </c>
      <c r="B23" s="15">
        <f>'[3]15'!B25</f>
        <v>320</v>
      </c>
      <c r="C23" s="16">
        <f>'[3]15'!C25</f>
        <v>0</v>
      </c>
      <c r="D23" s="16">
        <f>'[3]15'!D25</f>
        <v>0</v>
      </c>
      <c r="E23" s="16">
        <f>'[3]15'!E25</f>
        <v>0</v>
      </c>
      <c r="F23" s="16">
        <f>'[3]15'!F25</f>
        <v>960</v>
      </c>
      <c r="G23" s="16">
        <f>'[3]15'!G25</f>
        <v>0</v>
      </c>
      <c r="H23" s="17">
        <f t="shared" si="27"/>
        <v>1280</v>
      </c>
      <c r="I23" s="15">
        <f>'[3]15'!J25</f>
        <v>270</v>
      </c>
      <c r="J23" s="16">
        <f>'[3]15'!K25</f>
        <v>0</v>
      </c>
      <c r="K23" s="16">
        <f>'[3]15'!L25</f>
        <v>0</v>
      </c>
      <c r="L23" s="16">
        <f>'[3]15'!M25</f>
        <v>0</v>
      </c>
      <c r="M23" s="16">
        <f>'[3]15'!N25</f>
        <v>0</v>
      </c>
      <c r="N23" s="16">
        <f>'[3]15'!O25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26.87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26.87</v>
      </c>
      <c r="AE23" s="8">
        <f t="shared" si="11"/>
        <v>26.87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26.87</v>
      </c>
      <c r="AL23" s="8">
        <f t="shared" si="31"/>
        <v>216.26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216.26</v>
      </c>
      <c r="AT23" s="8">
        <v>26.87</v>
      </c>
      <c r="AU23" s="8">
        <v>26.87</v>
      </c>
      <c r="AW23" s="205">
        <v>26.87</v>
      </c>
      <c r="AX23" s="205">
        <v>0</v>
      </c>
      <c r="AY23" s="205">
        <v>0</v>
      </c>
      <c r="AZ23" s="205">
        <v>0</v>
      </c>
      <c r="BA23" s="205">
        <v>0</v>
      </c>
      <c r="BB23" s="205">
        <v>0</v>
      </c>
      <c r="BC23" s="8">
        <f t="shared" si="19"/>
        <v>26.87</v>
      </c>
      <c r="BD23" s="205">
        <v>26.87</v>
      </c>
      <c r="BE23" s="205">
        <v>0</v>
      </c>
      <c r="BF23" s="205">
        <v>0</v>
      </c>
      <c r="BG23" s="205">
        <v>0</v>
      </c>
      <c r="BH23" s="205">
        <v>0</v>
      </c>
      <c r="BI23" s="205">
        <v>0</v>
      </c>
      <c r="BJ23" s="8">
        <f t="shared" si="20"/>
        <v>26.87</v>
      </c>
      <c r="BL23" s="8">
        <f t="shared" si="21"/>
        <v>26.87</v>
      </c>
      <c r="BM23" s="8">
        <f t="shared" si="22"/>
        <v>26.87</v>
      </c>
      <c r="BN23" s="8">
        <f t="shared" si="23"/>
        <v>26.87</v>
      </c>
      <c r="BO23" s="8">
        <f t="shared" si="24"/>
        <v>26.87</v>
      </c>
      <c r="BP23" s="139">
        <f t="shared" si="25"/>
        <v>0</v>
      </c>
      <c r="BQ23" s="139">
        <f t="shared" si="26"/>
        <v>0</v>
      </c>
    </row>
    <row r="24" spans="1:69">
      <c r="A24" s="8" t="s">
        <v>66</v>
      </c>
      <c r="B24" s="15">
        <f>'[3]15'!B26</f>
        <v>320</v>
      </c>
      <c r="C24" s="16">
        <f>'[3]15'!C26</f>
        <v>0</v>
      </c>
      <c r="D24" s="16">
        <f>'[3]15'!D26</f>
        <v>0</v>
      </c>
      <c r="E24" s="16">
        <f>'[3]15'!E26</f>
        <v>0</v>
      </c>
      <c r="F24" s="16">
        <f>'[3]15'!F26</f>
        <v>960</v>
      </c>
      <c r="G24" s="16">
        <f>'[3]15'!G26</f>
        <v>0</v>
      </c>
      <c r="H24" s="17">
        <f t="shared" si="27"/>
        <v>1280</v>
      </c>
      <c r="I24" s="15">
        <f>'[3]15'!J26</f>
        <v>270</v>
      </c>
      <c r="J24" s="16">
        <f>'[3]15'!K26</f>
        <v>0</v>
      </c>
      <c r="K24" s="16">
        <f>'[3]15'!L26</f>
        <v>0</v>
      </c>
      <c r="L24" s="16">
        <f>'[3]15'!M26</f>
        <v>0</v>
      </c>
      <c r="M24" s="16">
        <f>'[3]15'!N26</f>
        <v>0</v>
      </c>
      <c r="N24" s="16">
        <f>'[3]15'!O26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26.87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26.87</v>
      </c>
      <c r="AE24" s="8">
        <f t="shared" si="11"/>
        <v>26.87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26.87</v>
      </c>
      <c r="AL24" s="8">
        <f t="shared" si="31"/>
        <v>216.26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216.26</v>
      </c>
      <c r="AT24" s="8">
        <v>26.87</v>
      </c>
      <c r="AU24" s="8">
        <v>26.87</v>
      </c>
      <c r="AW24" s="205">
        <v>26.87</v>
      </c>
      <c r="AX24" s="205">
        <v>0</v>
      </c>
      <c r="AY24" s="205">
        <v>0</v>
      </c>
      <c r="AZ24" s="205">
        <v>0</v>
      </c>
      <c r="BA24" s="205">
        <v>0</v>
      </c>
      <c r="BB24" s="205">
        <v>0</v>
      </c>
      <c r="BC24" s="8">
        <f t="shared" si="19"/>
        <v>26.87</v>
      </c>
      <c r="BD24" s="205">
        <v>26.87</v>
      </c>
      <c r="BE24" s="205">
        <v>0</v>
      </c>
      <c r="BF24" s="205">
        <v>0</v>
      </c>
      <c r="BG24" s="205">
        <v>0</v>
      </c>
      <c r="BH24" s="205">
        <v>0</v>
      </c>
      <c r="BI24" s="205">
        <v>0</v>
      </c>
      <c r="BJ24" s="8">
        <f t="shared" si="20"/>
        <v>26.87</v>
      </c>
      <c r="BL24" s="8">
        <f t="shared" si="21"/>
        <v>26.87</v>
      </c>
      <c r="BM24" s="8">
        <f t="shared" si="22"/>
        <v>26.87</v>
      </c>
      <c r="BN24" s="8">
        <f t="shared" si="23"/>
        <v>26.87</v>
      </c>
      <c r="BO24" s="8">
        <f t="shared" si="24"/>
        <v>26.87</v>
      </c>
      <c r="BP24" s="139">
        <f t="shared" si="25"/>
        <v>0</v>
      </c>
      <c r="BQ24" s="139">
        <f t="shared" si="26"/>
        <v>0</v>
      </c>
    </row>
    <row r="25" spans="1:69">
      <c r="A25" s="8" t="s">
        <v>67</v>
      </c>
      <c r="B25" s="15">
        <f>'[3]15'!B27</f>
        <v>320</v>
      </c>
      <c r="C25" s="16">
        <f>'[3]15'!C27</f>
        <v>0</v>
      </c>
      <c r="D25" s="16">
        <f>'[3]15'!D27</f>
        <v>0</v>
      </c>
      <c r="E25" s="16">
        <f>'[3]15'!E27</f>
        <v>0</v>
      </c>
      <c r="F25" s="16">
        <f>'[3]15'!F27</f>
        <v>960</v>
      </c>
      <c r="G25" s="16">
        <f>'[3]15'!G27</f>
        <v>0</v>
      </c>
      <c r="H25" s="17">
        <f t="shared" si="27"/>
        <v>1280</v>
      </c>
      <c r="I25" s="15">
        <f>'[3]15'!J27</f>
        <v>270</v>
      </c>
      <c r="J25" s="16">
        <f>'[3]15'!K27</f>
        <v>0</v>
      </c>
      <c r="K25" s="16">
        <f>'[3]15'!L27</f>
        <v>0</v>
      </c>
      <c r="L25" s="16">
        <f>'[3]15'!M27</f>
        <v>0</v>
      </c>
      <c r="M25" s="16">
        <f>'[3]15'!N27</f>
        <v>0</v>
      </c>
      <c r="N25" s="16">
        <f>'[3]15'!O27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26.87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26.87</v>
      </c>
      <c r="AE25" s="8">
        <f t="shared" si="11"/>
        <v>26.87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26.87</v>
      </c>
      <c r="AL25" s="8">
        <f t="shared" si="31"/>
        <v>216.26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216.26</v>
      </c>
      <c r="AT25" s="8">
        <v>26.87</v>
      </c>
      <c r="AU25" s="8">
        <v>26.87</v>
      </c>
      <c r="AW25" s="205">
        <v>26.87</v>
      </c>
      <c r="AX25" s="205">
        <v>0</v>
      </c>
      <c r="AY25" s="205">
        <v>0</v>
      </c>
      <c r="AZ25" s="205">
        <v>0</v>
      </c>
      <c r="BA25" s="205">
        <v>0</v>
      </c>
      <c r="BB25" s="205">
        <v>0</v>
      </c>
      <c r="BC25" s="8">
        <f t="shared" si="19"/>
        <v>26.87</v>
      </c>
      <c r="BD25" s="205">
        <v>26.87</v>
      </c>
      <c r="BE25" s="205">
        <v>0</v>
      </c>
      <c r="BF25" s="205">
        <v>0</v>
      </c>
      <c r="BG25" s="205">
        <v>0</v>
      </c>
      <c r="BH25" s="205">
        <v>0</v>
      </c>
      <c r="BI25" s="205">
        <v>0</v>
      </c>
      <c r="BJ25" s="8">
        <f t="shared" si="20"/>
        <v>26.87</v>
      </c>
      <c r="BL25" s="8">
        <f t="shared" si="21"/>
        <v>26.87</v>
      </c>
      <c r="BM25" s="8">
        <f t="shared" si="22"/>
        <v>26.87</v>
      </c>
      <c r="BN25" s="8">
        <f t="shared" si="23"/>
        <v>26.87</v>
      </c>
      <c r="BO25" s="8">
        <f t="shared" si="24"/>
        <v>26.87</v>
      </c>
      <c r="BP25" s="139">
        <f t="shared" si="25"/>
        <v>0</v>
      </c>
      <c r="BQ25" s="139">
        <f t="shared" si="26"/>
        <v>0</v>
      </c>
    </row>
    <row r="26" spans="1:69">
      <c r="A26" s="8" t="s">
        <v>68</v>
      </c>
      <c r="B26" s="15">
        <f>'[3]15'!B28</f>
        <v>320</v>
      </c>
      <c r="C26" s="16">
        <f>'[3]15'!C28</f>
        <v>0</v>
      </c>
      <c r="D26" s="16">
        <f>'[3]15'!D28</f>
        <v>0</v>
      </c>
      <c r="E26" s="16">
        <f>'[3]15'!E28</f>
        <v>0</v>
      </c>
      <c r="F26" s="16">
        <f>'[3]15'!F28</f>
        <v>960</v>
      </c>
      <c r="G26" s="16">
        <f>'[3]15'!G28</f>
        <v>0</v>
      </c>
      <c r="H26" s="17">
        <f t="shared" si="27"/>
        <v>1280</v>
      </c>
      <c r="I26" s="15">
        <f>'[3]15'!J28</f>
        <v>270</v>
      </c>
      <c r="J26" s="16">
        <f>'[3]15'!K28</f>
        <v>0</v>
      </c>
      <c r="K26" s="16">
        <f>'[3]15'!L28</f>
        <v>0</v>
      </c>
      <c r="L26" s="16">
        <f>'[3]15'!M28</f>
        <v>0</v>
      </c>
      <c r="M26" s="16">
        <f>'[3]15'!N28</f>
        <v>0</v>
      </c>
      <c r="N26" s="16">
        <f>'[3]15'!O28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26.87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26.87</v>
      </c>
      <c r="AE26" s="8">
        <f t="shared" si="11"/>
        <v>26.87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26.87</v>
      </c>
      <c r="AL26" s="8">
        <f t="shared" si="31"/>
        <v>216.26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216.26</v>
      </c>
      <c r="AT26" s="8">
        <v>26.87</v>
      </c>
      <c r="AU26" s="8">
        <v>26.87</v>
      </c>
      <c r="AW26" s="205">
        <v>26.87</v>
      </c>
      <c r="AX26" s="205">
        <v>0</v>
      </c>
      <c r="AY26" s="205">
        <v>0</v>
      </c>
      <c r="AZ26" s="205">
        <v>0</v>
      </c>
      <c r="BA26" s="205">
        <v>0</v>
      </c>
      <c r="BB26" s="205">
        <v>0</v>
      </c>
      <c r="BC26" s="8">
        <f t="shared" si="19"/>
        <v>26.87</v>
      </c>
      <c r="BD26" s="205">
        <v>26.87</v>
      </c>
      <c r="BE26" s="205">
        <v>0</v>
      </c>
      <c r="BF26" s="205">
        <v>0</v>
      </c>
      <c r="BG26" s="205">
        <v>0</v>
      </c>
      <c r="BH26" s="205">
        <v>0</v>
      </c>
      <c r="BI26" s="205">
        <v>0</v>
      </c>
      <c r="BJ26" s="8">
        <f t="shared" si="20"/>
        <v>26.87</v>
      </c>
      <c r="BL26" s="8">
        <f t="shared" si="21"/>
        <v>26.87</v>
      </c>
      <c r="BM26" s="8">
        <f t="shared" si="22"/>
        <v>26.87</v>
      </c>
      <c r="BN26" s="8">
        <f t="shared" si="23"/>
        <v>26.87</v>
      </c>
      <c r="BO26" s="8">
        <f t="shared" si="24"/>
        <v>26.87</v>
      </c>
      <c r="BP26" s="139">
        <f t="shared" si="25"/>
        <v>0</v>
      </c>
      <c r="BQ26" s="139">
        <f t="shared" si="26"/>
        <v>0</v>
      </c>
    </row>
    <row r="27" spans="1:69">
      <c r="A27" s="8" t="s">
        <v>69</v>
      </c>
      <c r="B27" s="15">
        <f>'[3]15'!B29</f>
        <v>320</v>
      </c>
      <c r="C27" s="16">
        <f>'[3]15'!C29</f>
        <v>0</v>
      </c>
      <c r="D27" s="16">
        <f>'[3]15'!D29</f>
        <v>0</v>
      </c>
      <c r="E27" s="16">
        <f>'[3]15'!E29</f>
        <v>0</v>
      </c>
      <c r="F27" s="16">
        <f>'[3]15'!F29</f>
        <v>960</v>
      </c>
      <c r="G27" s="16">
        <f>'[3]15'!G29</f>
        <v>0</v>
      </c>
      <c r="H27" s="17">
        <f t="shared" si="27"/>
        <v>1280</v>
      </c>
      <c r="I27" s="15">
        <f>'[3]15'!J29</f>
        <v>270</v>
      </c>
      <c r="J27" s="16">
        <f>'[3]15'!K29</f>
        <v>0</v>
      </c>
      <c r="K27" s="16">
        <f>'[3]15'!L29</f>
        <v>0</v>
      </c>
      <c r="L27" s="16">
        <f>'[3]15'!M29</f>
        <v>0</v>
      </c>
      <c r="M27" s="16">
        <f>'[3]15'!N29</f>
        <v>0</v>
      </c>
      <c r="N27" s="16">
        <f>'[3]15'!O29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26.87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26.87</v>
      </c>
      <c r="AE27" s="8">
        <f t="shared" si="11"/>
        <v>26.87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26.87</v>
      </c>
      <c r="AL27" s="8">
        <f t="shared" si="31"/>
        <v>216.26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216.26</v>
      </c>
      <c r="AT27" s="8">
        <v>26.87</v>
      </c>
      <c r="AU27" s="8">
        <v>26.87</v>
      </c>
      <c r="AW27" s="205">
        <v>26.87</v>
      </c>
      <c r="AX27" s="205">
        <v>0</v>
      </c>
      <c r="AY27" s="205">
        <v>0</v>
      </c>
      <c r="AZ27" s="205">
        <v>0</v>
      </c>
      <c r="BA27" s="205">
        <v>0</v>
      </c>
      <c r="BB27" s="205">
        <v>0</v>
      </c>
      <c r="BC27" s="8">
        <f t="shared" si="19"/>
        <v>26.87</v>
      </c>
      <c r="BD27" s="205">
        <v>26.87</v>
      </c>
      <c r="BE27" s="205">
        <v>0</v>
      </c>
      <c r="BF27" s="205">
        <v>0</v>
      </c>
      <c r="BG27" s="205">
        <v>0</v>
      </c>
      <c r="BH27" s="205">
        <v>0</v>
      </c>
      <c r="BI27" s="205">
        <v>0</v>
      </c>
      <c r="BJ27" s="8">
        <f t="shared" si="20"/>
        <v>26.87</v>
      </c>
      <c r="BL27" s="8">
        <f t="shared" si="21"/>
        <v>26.87</v>
      </c>
      <c r="BM27" s="8">
        <f t="shared" si="22"/>
        <v>26.87</v>
      </c>
      <c r="BN27" s="8">
        <f t="shared" si="23"/>
        <v>26.87</v>
      </c>
      <c r="BO27" s="8">
        <f t="shared" si="24"/>
        <v>26.87</v>
      </c>
      <c r="BP27" s="139">
        <f t="shared" si="25"/>
        <v>0</v>
      </c>
      <c r="BQ27" s="139">
        <f t="shared" si="26"/>
        <v>0</v>
      </c>
    </row>
    <row r="28" spans="1:69">
      <c r="A28" s="8" t="s">
        <v>70</v>
      </c>
      <c r="B28" s="15">
        <f>'[3]15'!B30</f>
        <v>320</v>
      </c>
      <c r="C28" s="16">
        <f>'[3]15'!C30</f>
        <v>0</v>
      </c>
      <c r="D28" s="16">
        <f>'[3]15'!D30</f>
        <v>0</v>
      </c>
      <c r="E28" s="16">
        <f>'[3]15'!E30</f>
        <v>0</v>
      </c>
      <c r="F28" s="16">
        <f>'[3]15'!F30</f>
        <v>960</v>
      </c>
      <c r="G28" s="16">
        <f>'[3]15'!G30</f>
        <v>0</v>
      </c>
      <c r="H28" s="17">
        <f t="shared" si="27"/>
        <v>1280</v>
      </c>
      <c r="I28" s="15">
        <f>'[3]15'!J30</f>
        <v>270</v>
      </c>
      <c r="J28" s="16">
        <f>'[3]15'!K30</f>
        <v>0</v>
      </c>
      <c r="K28" s="16">
        <f>'[3]15'!L30</f>
        <v>0</v>
      </c>
      <c r="L28" s="16">
        <f>'[3]15'!M30</f>
        <v>0</v>
      </c>
      <c r="M28" s="16">
        <f>'[3]15'!N30</f>
        <v>0</v>
      </c>
      <c r="N28" s="16">
        <f>'[3]15'!O30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26.87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26.87</v>
      </c>
      <c r="AE28" s="8">
        <f t="shared" si="11"/>
        <v>26.87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26.87</v>
      </c>
      <c r="AL28" s="8">
        <f t="shared" si="31"/>
        <v>216.26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216.26</v>
      </c>
      <c r="AT28" s="8">
        <v>26.87</v>
      </c>
      <c r="AU28" s="8">
        <v>26.87</v>
      </c>
      <c r="AW28" s="205">
        <v>26.87</v>
      </c>
      <c r="AX28" s="205">
        <v>0</v>
      </c>
      <c r="AY28" s="205">
        <v>0</v>
      </c>
      <c r="AZ28" s="205">
        <v>0</v>
      </c>
      <c r="BA28" s="205">
        <v>0</v>
      </c>
      <c r="BB28" s="205">
        <v>0</v>
      </c>
      <c r="BC28" s="8">
        <f t="shared" si="19"/>
        <v>26.87</v>
      </c>
      <c r="BD28" s="205">
        <v>26.87</v>
      </c>
      <c r="BE28" s="205">
        <v>0</v>
      </c>
      <c r="BF28" s="205">
        <v>0</v>
      </c>
      <c r="BG28" s="205">
        <v>0</v>
      </c>
      <c r="BH28" s="205">
        <v>0</v>
      </c>
      <c r="BI28" s="205">
        <v>0</v>
      </c>
      <c r="BJ28" s="8">
        <f t="shared" si="20"/>
        <v>26.87</v>
      </c>
      <c r="BL28" s="8">
        <f t="shared" si="21"/>
        <v>26.87</v>
      </c>
      <c r="BM28" s="8">
        <f t="shared" si="22"/>
        <v>26.87</v>
      </c>
      <c r="BN28" s="8">
        <f t="shared" si="23"/>
        <v>26.87</v>
      </c>
      <c r="BO28" s="8">
        <f t="shared" si="24"/>
        <v>26.87</v>
      </c>
      <c r="BP28" s="139">
        <f t="shared" si="25"/>
        <v>0</v>
      </c>
      <c r="BQ28" s="139">
        <f t="shared" si="26"/>
        <v>0</v>
      </c>
    </row>
    <row r="29" spans="1:69">
      <c r="A29" s="8" t="s">
        <v>71</v>
      </c>
      <c r="B29" s="15">
        <f>'[3]15'!B31</f>
        <v>320</v>
      </c>
      <c r="C29" s="16">
        <f>'[3]15'!C31</f>
        <v>0</v>
      </c>
      <c r="D29" s="16">
        <f>'[3]15'!D31</f>
        <v>0</v>
      </c>
      <c r="E29" s="16">
        <f>'[3]15'!E31</f>
        <v>0</v>
      </c>
      <c r="F29" s="16">
        <f>'[3]15'!F31</f>
        <v>960</v>
      </c>
      <c r="G29" s="16">
        <f>'[3]15'!G31</f>
        <v>0</v>
      </c>
      <c r="H29" s="17">
        <f t="shared" si="27"/>
        <v>1280</v>
      </c>
      <c r="I29" s="15">
        <f>'[3]15'!J31</f>
        <v>270</v>
      </c>
      <c r="J29" s="16">
        <f>'[3]15'!K31</f>
        <v>0</v>
      </c>
      <c r="K29" s="16">
        <f>'[3]15'!L31</f>
        <v>0</v>
      </c>
      <c r="L29" s="16">
        <f>'[3]15'!M31</f>
        <v>0</v>
      </c>
      <c r="M29" s="16">
        <f>'[3]15'!N31</f>
        <v>0</v>
      </c>
      <c r="N29" s="16">
        <f>'[3]15'!O31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26.87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26.87</v>
      </c>
      <c r="AE29" s="8">
        <f t="shared" si="11"/>
        <v>26.87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26.87</v>
      </c>
      <c r="AL29" s="8">
        <f t="shared" si="31"/>
        <v>216.26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216.26</v>
      </c>
      <c r="AT29" s="8">
        <v>26.87</v>
      </c>
      <c r="AU29" s="8">
        <v>26.87</v>
      </c>
      <c r="AW29" s="205">
        <v>26.87</v>
      </c>
      <c r="AX29" s="205">
        <v>0</v>
      </c>
      <c r="AY29" s="205">
        <v>0</v>
      </c>
      <c r="AZ29" s="205">
        <v>0</v>
      </c>
      <c r="BA29" s="205">
        <v>0</v>
      </c>
      <c r="BB29" s="205">
        <v>0</v>
      </c>
      <c r="BC29" s="8">
        <f t="shared" si="19"/>
        <v>26.87</v>
      </c>
      <c r="BD29" s="205">
        <v>26.87</v>
      </c>
      <c r="BE29" s="205">
        <v>0</v>
      </c>
      <c r="BF29" s="205">
        <v>0</v>
      </c>
      <c r="BG29" s="205">
        <v>0</v>
      </c>
      <c r="BH29" s="205">
        <v>0</v>
      </c>
      <c r="BI29" s="205">
        <v>0</v>
      </c>
      <c r="BJ29" s="8">
        <f t="shared" si="20"/>
        <v>26.87</v>
      </c>
      <c r="BL29" s="8">
        <f t="shared" si="21"/>
        <v>26.87</v>
      </c>
      <c r="BM29" s="8">
        <f t="shared" si="22"/>
        <v>26.87</v>
      </c>
      <c r="BN29" s="8">
        <f t="shared" si="23"/>
        <v>26.87</v>
      </c>
      <c r="BO29" s="8">
        <f t="shared" si="24"/>
        <v>26.87</v>
      </c>
      <c r="BP29" s="139">
        <f t="shared" si="25"/>
        <v>0</v>
      </c>
      <c r="BQ29" s="139">
        <f t="shared" si="26"/>
        <v>0</v>
      </c>
    </row>
    <row r="30" spans="1:69">
      <c r="A30" s="8" t="s">
        <v>72</v>
      </c>
      <c r="B30" s="15">
        <f>'[3]15'!B32</f>
        <v>320</v>
      </c>
      <c r="C30" s="16">
        <f>'[3]15'!C32</f>
        <v>0</v>
      </c>
      <c r="D30" s="16">
        <f>'[3]15'!D32</f>
        <v>0</v>
      </c>
      <c r="E30" s="16">
        <f>'[3]15'!E32</f>
        <v>0</v>
      </c>
      <c r="F30" s="16">
        <f>'[3]15'!F32</f>
        <v>960</v>
      </c>
      <c r="G30" s="16">
        <f>'[3]15'!G32</f>
        <v>0</v>
      </c>
      <c r="H30" s="17">
        <f t="shared" si="27"/>
        <v>1280</v>
      </c>
      <c r="I30" s="15">
        <f>'[3]15'!J32</f>
        <v>270</v>
      </c>
      <c r="J30" s="16">
        <f>'[3]15'!K32</f>
        <v>0</v>
      </c>
      <c r="K30" s="16">
        <f>'[3]15'!L32</f>
        <v>0</v>
      </c>
      <c r="L30" s="16">
        <f>'[3]15'!M32</f>
        <v>0</v>
      </c>
      <c r="M30" s="16">
        <f>'[3]15'!N32</f>
        <v>0</v>
      </c>
      <c r="N30" s="16">
        <f>'[3]15'!O32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26.87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26.87</v>
      </c>
      <c r="AE30" s="8">
        <f t="shared" si="11"/>
        <v>26.87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26.87</v>
      </c>
      <c r="AL30" s="8">
        <f t="shared" si="31"/>
        <v>216.26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216.26</v>
      </c>
      <c r="AT30" s="8">
        <v>26.87</v>
      </c>
      <c r="AU30" s="8">
        <v>26.87</v>
      </c>
      <c r="AW30" s="205">
        <v>26.87</v>
      </c>
      <c r="AX30" s="205">
        <v>0</v>
      </c>
      <c r="AY30" s="205">
        <v>0</v>
      </c>
      <c r="AZ30" s="205">
        <v>0</v>
      </c>
      <c r="BA30" s="205">
        <v>0</v>
      </c>
      <c r="BB30" s="205">
        <v>0</v>
      </c>
      <c r="BC30" s="8">
        <f t="shared" si="19"/>
        <v>26.87</v>
      </c>
      <c r="BD30" s="205">
        <v>26.87</v>
      </c>
      <c r="BE30" s="205">
        <v>0</v>
      </c>
      <c r="BF30" s="205">
        <v>0</v>
      </c>
      <c r="BG30" s="205">
        <v>0</v>
      </c>
      <c r="BH30" s="205">
        <v>0</v>
      </c>
      <c r="BI30" s="205">
        <v>0</v>
      </c>
      <c r="BJ30" s="8">
        <f t="shared" si="20"/>
        <v>26.87</v>
      </c>
      <c r="BL30" s="8">
        <f t="shared" si="21"/>
        <v>26.87</v>
      </c>
      <c r="BM30" s="8">
        <f t="shared" si="22"/>
        <v>26.87</v>
      </c>
      <c r="BN30" s="8">
        <f t="shared" si="23"/>
        <v>26.87</v>
      </c>
      <c r="BO30" s="8">
        <f t="shared" si="24"/>
        <v>26.87</v>
      </c>
      <c r="BP30" s="139">
        <f t="shared" si="25"/>
        <v>0</v>
      </c>
      <c r="BQ30" s="139">
        <f t="shared" si="26"/>
        <v>0</v>
      </c>
    </row>
    <row r="31" spans="1:69">
      <c r="A31" s="8" t="s">
        <v>73</v>
      </c>
      <c r="B31" s="15">
        <f>'[3]15'!B33</f>
        <v>320</v>
      </c>
      <c r="C31" s="16">
        <f>'[3]15'!C33</f>
        <v>0</v>
      </c>
      <c r="D31" s="16">
        <f>'[3]15'!D33</f>
        <v>0</v>
      </c>
      <c r="E31" s="16">
        <f>'[3]15'!E33</f>
        <v>0</v>
      </c>
      <c r="F31" s="16">
        <f>'[3]15'!F33</f>
        <v>960</v>
      </c>
      <c r="G31" s="16">
        <f>'[3]15'!G33</f>
        <v>0</v>
      </c>
      <c r="H31" s="17">
        <f t="shared" si="27"/>
        <v>1280</v>
      </c>
      <c r="I31" s="15">
        <f>'[3]15'!J33</f>
        <v>270</v>
      </c>
      <c r="J31" s="16">
        <f>'[3]15'!K33</f>
        <v>0</v>
      </c>
      <c r="K31" s="16">
        <f>'[3]15'!L33</f>
        <v>0</v>
      </c>
      <c r="L31" s="16">
        <f>'[3]15'!M33</f>
        <v>0</v>
      </c>
      <c r="M31" s="16">
        <f>'[3]15'!N33</f>
        <v>0</v>
      </c>
      <c r="N31" s="16">
        <f>'[3]15'!O33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26.87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26.87</v>
      </c>
      <c r="AE31" s="8">
        <f t="shared" si="11"/>
        <v>26.87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26.87</v>
      </c>
      <c r="AL31" s="8">
        <f t="shared" si="31"/>
        <v>216.26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216.26</v>
      </c>
      <c r="AT31" s="8">
        <v>26.87</v>
      </c>
      <c r="AU31" s="8">
        <v>26.87</v>
      </c>
      <c r="AW31" s="205">
        <v>26.87</v>
      </c>
      <c r="AX31" s="205">
        <v>0</v>
      </c>
      <c r="AY31" s="205">
        <v>0</v>
      </c>
      <c r="AZ31" s="205">
        <v>0</v>
      </c>
      <c r="BA31" s="205">
        <v>0</v>
      </c>
      <c r="BB31" s="205">
        <v>0</v>
      </c>
      <c r="BC31" s="8">
        <f t="shared" si="19"/>
        <v>26.87</v>
      </c>
      <c r="BD31" s="205">
        <v>26.87</v>
      </c>
      <c r="BE31" s="205">
        <v>0</v>
      </c>
      <c r="BF31" s="205">
        <v>0</v>
      </c>
      <c r="BG31" s="205">
        <v>0</v>
      </c>
      <c r="BH31" s="205">
        <v>0</v>
      </c>
      <c r="BI31" s="205">
        <v>0</v>
      </c>
      <c r="BJ31" s="8">
        <f t="shared" si="20"/>
        <v>26.87</v>
      </c>
      <c r="BL31" s="8">
        <f t="shared" si="21"/>
        <v>26.87</v>
      </c>
      <c r="BM31" s="8">
        <f t="shared" si="22"/>
        <v>26.87</v>
      </c>
      <c r="BN31" s="8">
        <f t="shared" si="23"/>
        <v>26.87</v>
      </c>
      <c r="BO31" s="8">
        <f t="shared" si="24"/>
        <v>26.87</v>
      </c>
      <c r="BP31" s="139">
        <f t="shared" si="25"/>
        <v>0</v>
      </c>
      <c r="BQ31" s="139">
        <f t="shared" si="26"/>
        <v>0</v>
      </c>
    </row>
    <row r="32" spans="1:69">
      <c r="A32" s="8" t="s">
        <v>74</v>
      </c>
      <c r="B32" s="15">
        <f>'[3]15'!B34</f>
        <v>320</v>
      </c>
      <c r="C32" s="16">
        <f>'[3]15'!C34</f>
        <v>0</v>
      </c>
      <c r="D32" s="16">
        <f>'[3]15'!D34</f>
        <v>0</v>
      </c>
      <c r="E32" s="16">
        <f>'[3]15'!E34</f>
        <v>0</v>
      </c>
      <c r="F32" s="16">
        <f>'[3]15'!F34</f>
        <v>960</v>
      </c>
      <c r="G32" s="16">
        <f>'[3]15'!G34</f>
        <v>0</v>
      </c>
      <c r="H32" s="17">
        <f t="shared" si="27"/>
        <v>1280</v>
      </c>
      <c r="I32" s="15">
        <f>'[3]15'!J34</f>
        <v>270</v>
      </c>
      <c r="J32" s="16">
        <f>'[3]15'!K34</f>
        <v>0</v>
      </c>
      <c r="K32" s="16">
        <f>'[3]15'!L34</f>
        <v>0</v>
      </c>
      <c r="L32" s="16">
        <f>'[3]15'!M34</f>
        <v>0</v>
      </c>
      <c r="M32" s="16">
        <f>'[3]15'!N34</f>
        <v>0</v>
      </c>
      <c r="N32" s="16">
        <f>'[3]15'!O34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26.87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26.87</v>
      </c>
      <c r="AE32" s="8">
        <f t="shared" si="11"/>
        <v>26.87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26.87</v>
      </c>
      <c r="AL32" s="8">
        <f t="shared" si="31"/>
        <v>216.26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216.26</v>
      </c>
      <c r="AT32" s="8">
        <v>26.87</v>
      </c>
      <c r="AU32" s="8">
        <v>26.87</v>
      </c>
      <c r="AW32" s="205">
        <v>26.87</v>
      </c>
      <c r="AX32" s="205">
        <v>0</v>
      </c>
      <c r="AY32" s="205">
        <v>0</v>
      </c>
      <c r="AZ32" s="205">
        <v>0</v>
      </c>
      <c r="BA32" s="205">
        <v>0</v>
      </c>
      <c r="BB32" s="205">
        <v>0</v>
      </c>
      <c r="BC32" s="8">
        <f t="shared" si="19"/>
        <v>26.87</v>
      </c>
      <c r="BD32" s="205">
        <v>26.87</v>
      </c>
      <c r="BE32" s="205">
        <v>0</v>
      </c>
      <c r="BF32" s="205">
        <v>0</v>
      </c>
      <c r="BG32" s="205">
        <v>0</v>
      </c>
      <c r="BH32" s="205">
        <v>0</v>
      </c>
      <c r="BI32" s="205">
        <v>0</v>
      </c>
      <c r="BJ32" s="8">
        <f t="shared" si="20"/>
        <v>26.87</v>
      </c>
      <c r="BL32" s="8">
        <f t="shared" si="21"/>
        <v>26.87</v>
      </c>
      <c r="BM32" s="8">
        <f t="shared" si="22"/>
        <v>26.87</v>
      </c>
      <c r="BN32" s="8">
        <f t="shared" si="23"/>
        <v>26.87</v>
      </c>
      <c r="BO32" s="8">
        <f t="shared" si="24"/>
        <v>26.87</v>
      </c>
      <c r="BP32" s="139">
        <f t="shared" si="25"/>
        <v>0</v>
      </c>
      <c r="BQ32" s="139">
        <f t="shared" si="26"/>
        <v>0</v>
      </c>
    </row>
    <row r="33" spans="1:69">
      <c r="A33" s="8" t="s">
        <v>75</v>
      </c>
      <c r="B33" s="15">
        <f>'[3]15'!B35</f>
        <v>320</v>
      </c>
      <c r="C33" s="16">
        <f>'[3]15'!C35</f>
        <v>0</v>
      </c>
      <c r="D33" s="16">
        <f>'[3]15'!D35</f>
        <v>0</v>
      </c>
      <c r="E33" s="16">
        <f>'[3]15'!E35</f>
        <v>0</v>
      </c>
      <c r="F33" s="16">
        <f>'[3]15'!F35</f>
        <v>960</v>
      </c>
      <c r="G33" s="16">
        <f>'[3]15'!G35</f>
        <v>0</v>
      </c>
      <c r="H33" s="17">
        <f t="shared" si="27"/>
        <v>1280</v>
      </c>
      <c r="I33" s="15">
        <f>'[3]15'!J35</f>
        <v>270</v>
      </c>
      <c r="J33" s="16">
        <f>'[3]15'!K35</f>
        <v>0</v>
      </c>
      <c r="K33" s="16">
        <f>'[3]15'!L35</f>
        <v>0</v>
      </c>
      <c r="L33" s="16">
        <f>'[3]15'!M35</f>
        <v>0</v>
      </c>
      <c r="M33" s="16">
        <f>'[3]15'!N35</f>
        <v>0</v>
      </c>
      <c r="N33" s="16">
        <f>'[3]15'!O35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26.87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26.87</v>
      </c>
      <c r="AE33" s="8">
        <f t="shared" si="11"/>
        <v>26.87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26.87</v>
      </c>
      <c r="AL33" s="8">
        <f t="shared" si="31"/>
        <v>216.26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216.26</v>
      </c>
      <c r="AT33" s="8">
        <v>26.87</v>
      </c>
      <c r="AU33" s="8">
        <v>26.87</v>
      </c>
      <c r="AW33" s="205">
        <v>26.87</v>
      </c>
      <c r="AX33" s="205">
        <v>0</v>
      </c>
      <c r="AY33" s="205">
        <v>0</v>
      </c>
      <c r="AZ33" s="205">
        <v>0</v>
      </c>
      <c r="BA33" s="205">
        <v>0</v>
      </c>
      <c r="BB33" s="205">
        <v>0</v>
      </c>
      <c r="BC33" s="8">
        <f t="shared" si="19"/>
        <v>26.87</v>
      </c>
      <c r="BD33" s="205">
        <v>26.87</v>
      </c>
      <c r="BE33" s="205">
        <v>0</v>
      </c>
      <c r="BF33" s="205">
        <v>0</v>
      </c>
      <c r="BG33" s="205">
        <v>0</v>
      </c>
      <c r="BH33" s="205">
        <v>0</v>
      </c>
      <c r="BI33" s="205">
        <v>0</v>
      </c>
      <c r="BJ33" s="8">
        <f t="shared" si="20"/>
        <v>26.87</v>
      </c>
      <c r="BL33" s="8">
        <f t="shared" si="21"/>
        <v>26.87</v>
      </c>
      <c r="BM33" s="8">
        <f t="shared" si="22"/>
        <v>26.87</v>
      </c>
      <c r="BN33" s="8">
        <f t="shared" si="23"/>
        <v>26.87</v>
      </c>
      <c r="BO33" s="8">
        <f t="shared" si="24"/>
        <v>26.87</v>
      </c>
      <c r="BP33" s="139">
        <f t="shared" si="25"/>
        <v>0</v>
      </c>
      <c r="BQ33" s="139">
        <f t="shared" si="26"/>
        <v>0</v>
      </c>
    </row>
    <row r="34" spans="1:69">
      <c r="A34" s="8" t="s">
        <v>76</v>
      </c>
      <c r="B34" s="15">
        <f>'[3]15'!B36</f>
        <v>320</v>
      </c>
      <c r="C34" s="16">
        <f>'[3]15'!C36</f>
        <v>0</v>
      </c>
      <c r="D34" s="16">
        <f>'[3]15'!D36</f>
        <v>0</v>
      </c>
      <c r="E34" s="16">
        <f>'[3]15'!E36</f>
        <v>0</v>
      </c>
      <c r="F34" s="16">
        <f>'[3]15'!F36</f>
        <v>960</v>
      </c>
      <c r="G34" s="16">
        <f>'[3]15'!G36</f>
        <v>0</v>
      </c>
      <c r="H34" s="17">
        <f t="shared" si="27"/>
        <v>1280</v>
      </c>
      <c r="I34" s="15">
        <f>'[3]15'!J36</f>
        <v>270</v>
      </c>
      <c r="J34" s="16">
        <f>'[3]15'!K36</f>
        <v>0</v>
      </c>
      <c r="K34" s="16">
        <f>'[3]15'!L36</f>
        <v>0</v>
      </c>
      <c r="L34" s="16">
        <f>'[3]15'!M36</f>
        <v>0</v>
      </c>
      <c r="M34" s="16">
        <f>'[3]15'!N36</f>
        <v>0</v>
      </c>
      <c r="N34" s="16">
        <f>'[3]15'!O36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26.87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26.87</v>
      </c>
      <c r="AE34" s="8">
        <f t="shared" si="11"/>
        <v>26.87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26.87</v>
      </c>
      <c r="AL34" s="8">
        <f t="shared" si="31"/>
        <v>216.26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216.26</v>
      </c>
      <c r="AT34" s="8">
        <v>26.87</v>
      </c>
      <c r="AU34" s="8">
        <v>26.87</v>
      </c>
      <c r="AW34" s="205">
        <v>26.87</v>
      </c>
      <c r="AX34" s="205">
        <v>0</v>
      </c>
      <c r="AY34" s="205">
        <v>0</v>
      </c>
      <c r="AZ34" s="205">
        <v>0</v>
      </c>
      <c r="BA34" s="205">
        <v>0</v>
      </c>
      <c r="BB34" s="205">
        <v>0</v>
      </c>
      <c r="BC34" s="8">
        <f t="shared" si="19"/>
        <v>26.87</v>
      </c>
      <c r="BD34" s="205">
        <v>26.87</v>
      </c>
      <c r="BE34" s="205">
        <v>0</v>
      </c>
      <c r="BF34" s="205">
        <v>0</v>
      </c>
      <c r="BG34" s="205">
        <v>0</v>
      </c>
      <c r="BH34" s="205">
        <v>0</v>
      </c>
      <c r="BI34" s="205">
        <v>0</v>
      </c>
      <c r="BJ34" s="8">
        <f t="shared" si="20"/>
        <v>26.87</v>
      </c>
      <c r="BL34" s="8">
        <f t="shared" si="21"/>
        <v>26.87</v>
      </c>
      <c r="BM34" s="8">
        <f t="shared" si="22"/>
        <v>26.87</v>
      </c>
      <c r="BN34" s="8">
        <f t="shared" si="23"/>
        <v>26.87</v>
      </c>
      <c r="BO34" s="8">
        <f t="shared" si="24"/>
        <v>26.87</v>
      </c>
      <c r="BP34" s="139">
        <f t="shared" si="25"/>
        <v>0</v>
      </c>
      <c r="BQ34" s="139">
        <f t="shared" si="26"/>
        <v>0</v>
      </c>
    </row>
    <row r="35" spans="1:69">
      <c r="A35" s="8" t="s">
        <v>77</v>
      </c>
      <c r="B35" s="15">
        <f>'[3]15'!B37</f>
        <v>320</v>
      </c>
      <c r="C35" s="16">
        <f>'[3]15'!C37</f>
        <v>0</v>
      </c>
      <c r="D35" s="16">
        <f>'[3]15'!D37</f>
        <v>0</v>
      </c>
      <c r="E35" s="16">
        <f>'[3]15'!E37</f>
        <v>0</v>
      </c>
      <c r="F35" s="16">
        <f>'[3]15'!F37</f>
        <v>960</v>
      </c>
      <c r="G35" s="16">
        <f>'[3]15'!G37</f>
        <v>0</v>
      </c>
      <c r="H35" s="17">
        <f t="shared" si="27"/>
        <v>1280</v>
      </c>
      <c r="I35" s="15">
        <f>'[3]15'!J37</f>
        <v>270</v>
      </c>
      <c r="J35" s="16">
        <f>'[3]15'!K37</f>
        <v>0</v>
      </c>
      <c r="K35" s="16">
        <f>'[3]15'!L37</f>
        <v>0</v>
      </c>
      <c r="L35" s="16">
        <f>'[3]15'!M37</f>
        <v>0</v>
      </c>
      <c r="M35" s="16">
        <f>'[3]15'!N37</f>
        <v>0</v>
      </c>
      <c r="N35" s="16">
        <f>'[3]15'!O37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26.87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26.87</v>
      </c>
      <c r="AE35" s="8">
        <f t="shared" si="11"/>
        <v>26.87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26.87</v>
      </c>
      <c r="AL35" s="8">
        <f t="shared" si="31"/>
        <v>216.26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216.26</v>
      </c>
      <c r="AT35" s="8">
        <v>26.87</v>
      </c>
      <c r="AU35" s="8">
        <v>26.87</v>
      </c>
      <c r="AW35" s="205">
        <v>26.87</v>
      </c>
      <c r="AX35" s="205">
        <v>0</v>
      </c>
      <c r="AY35" s="205">
        <v>0</v>
      </c>
      <c r="AZ35" s="205">
        <v>0</v>
      </c>
      <c r="BA35" s="205">
        <v>0</v>
      </c>
      <c r="BB35" s="205">
        <v>0</v>
      </c>
      <c r="BC35" s="8">
        <f t="shared" si="19"/>
        <v>26.87</v>
      </c>
      <c r="BD35" s="205">
        <v>26.87</v>
      </c>
      <c r="BE35" s="205">
        <v>0</v>
      </c>
      <c r="BF35" s="205">
        <v>0</v>
      </c>
      <c r="BG35" s="205">
        <v>0</v>
      </c>
      <c r="BH35" s="205">
        <v>0</v>
      </c>
      <c r="BI35" s="205">
        <v>0</v>
      </c>
      <c r="BJ35" s="8">
        <f t="shared" si="20"/>
        <v>26.87</v>
      </c>
      <c r="BL35" s="8">
        <f t="shared" si="21"/>
        <v>26.87</v>
      </c>
      <c r="BM35" s="8">
        <f t="shared" si="22"/>
        <v>26.87</v>
      </c>
      <c r="BN35" s="8">
        <f t="shared" si="23"/>
        <v>26.87</v>
      </c>
      <c r="BO35" s="8">
        <f t="shared" si="24"/>
        <v>26.87</v>
      </c>
      <c r="BP35" s="139">
        <f t="shared" si="25"/>
        <v>0</v>
      </c>
      <c r="BQ35" s="139">
        <f t="shared" si="26"/>
        <v>0</v>
      </c>
    </row>
    <row r="36" spans="1:69">
      <c r="A36" s="8" t="s">
        <v>78</v>
      </c>
      <c r="B36" s="15">
        <f>'[3]15'!B38</f>
        <v>320</v>
      </c>
      <c r="C36" s="16">
        <f>'[3]15'!C38</f>
        <v>0</v>
      </c>
      <c r="D36" s="16">
        <f>'[3]15'!D38</f>
        <v>0</v>
      </c>
      <c r="E36" s="16">
        <f>'[3]15'!E38</f>
        <v>0</v>
      </c>
      <c r="F36" s="16">
        <f>'[3]15'!F38</f>
        <v>960</v>
      </c>
      <c r="G36" s="16">
        <f>'[3]15'!G38</f>
        <v>0</v>
      </c>
      <c r="H36" s="17">
        <f t="shared" si="27"/>
        <v>1280</v>
      </c>
      <c r="I36" s="15">
        <f>'[3]15'!J38</f>
        <v>270</v>
      </c>
      <c r="J36" s="16">
        <f>'[3]15'!K38</f>
        <v>0</v>
      </c>
      <c r="K36" s="16">
        <f>'[3]15'!L38</f>
        <v>0</v>
      </c>
      <c r="L36" s="16">
        <f>'[3]15'!M38</f>
        <v>0</v>
      </c>
      <c r="M36" s="16">
        <f>'[3]15'!N38</f>
        <v>0</v>
      </c>
      <c r="N36" s="16">
        <f>'[3]15'!O38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26.87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26.87</v>
      </c>
      <c r="AE36" s="8">
        <f t="shared" si="11"/>
        <v>26.87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26.87</v>
      </c>
      <c r="AL36" s="8">
        <f t="shared" si="31"/>
        <v>216.26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216.26</v>
      </c>
      <c r="AT36" s="8">
        <v>26.87</v>
      </c>
      <c r="AU36" s="8">
        <v>26.87</v>
      </c>
      <c r="AW36" s="205">
        <v>26.87</v>
      </c>
      <c r="AX36" s="205">
        <v>0</v>
      </c>
      <c r="AY36" s="205">
        <v>0</v>
      </c>
      <c r="AZ36" s="205">
        <v>0</v>
      </c>
      <c r="BA36" s="205">
        <v>0</v>
      </c>
      <c r="BB36" s="205">
        <v>0</v>
      </c>
      <c r="BC36" s="8">
        <f t="shared" si="19"/>
        <v>26.87</v>
      </c>
      <c r="BD36" s="205">
        <v>26.87</v>
      </c>
      <c r="BE36" s="205">
        <v>0</v>
      </c>
      <c r="BF36" s="205">
        <v>0</v>
      </c>
      <c r="BG36" s="205">
        <v>0</v>
      </c>
      <c r="BH36" s="205">
        <v>0</v>
      </c>
      <c r="BI36" s="205">
        <v>0</v>
      </c>
      <c r="BJ36" s="8">
        <f t="shared" si="20"/>
        <v>26.87</v>
      </c>
      <c r="BL36" s="8">
        <f t="shared" si="21"/>
        <v>26.87</v>
      </c>
      <c r="BM36" s="8">
        <f t="shared" si="22"/>
        <v>26.87</v>
      </c>
      <c r="BN36" s="8">
        <f t="shared" si="23"/>
        <v>26.87</v>
      </c>
      <c r="BO36" s="8">
        <f t="shared" si="24"/>
        <v>26.87</v>
      </c>
      <c r="BP36" s="139">
        <f t="shared" si="25"/>
        <v>0</v>
      </c>
      <c r="BQ36" s="139">
        <f t="shared" si="26"/>
        <v>0</v>
      </c>
    </row>
    <row r="37" spans="1:69">
      <c r="A37" s="8" t="s">
        <v>79</v>
      </c>
      <c r="B37" s="15">
        <f>'[3]15'!B39</f>
        <v>320</v>
      </c>
      <c r="C37" s="16">
        <f>'[3]15'!C39</f>
        <v>0</v>
      </c>
      <c r="D37" s="16">
        <f>'[3]15'!D39</f>
        <v>0</v>
      </c>
      <c r="E37" s="16">
        <f>'[3]15'!E39</f>
        <v>0</v>
      </c>
      <c r="F37" s="16">
        <f>'[3]15'!F39</f>
        <v>960</v>
      </c>
      <c r="G37" s="16">
        <f>'[3]15'!G39</f>
        <v>0</v>
      </c>
      <c r="H37" s="17">
        <f t="shared" si="27"/>
        <v>1280</v>
      </c>
      <c r="I37" s="15">
        <f>'[3]15'!J39</f>
        <v>270</v>
      </c>
      <c r="J37" s="16">
        <f>'[3]15'!K39</f>
        <v>0</v>
      </c>
      <c r="K37" s="16">
        <f>'[3]15'!L39</f>
        <v>0</v>
      </c>
      <c r="L37" s="16">
        <f>'[3]15'!M39</f>
        <v>0</v>
      </c>
      <c r="M37" s="16">
        <f>'[3]15'!N39</f>
        <v>0</v>
      </c>
      <c r="N37" s="16">
        <f>'[3]15'!O39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26.87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26.87</v>
      </c>
      <c r="AE37" s="8">
        <f t="shared" si="11"/>
        <v>26.87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26.87</v>
      </c>
      <c r="AL37" s="8">
        <f t="shared" si="31"/>
        <v>216.26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216.26</v>
      </c>
      <c r="AT37" s="8">
        <v>26.87</v>
      </c>
      <c r="AU37" s="8">
        <v>26.87</v>
      </c>
      <c r="AW37" s="205">
        <v>26.87</v>
      </c>
      <c r="AX37" s="205">
        <v>0</v>
      </c>
      <c r="AY37" s="205">
        <v>0</v>
      </c>
      <c r="AZ37" s="205">
        <v>0</v>
      </c>
      <c r="BA37" s="205">
        <v>0</v>
      </c>
      <c r="BB37" s="205">
        <v>0</v>
      </c>
      <c r="BC37" s="8">
        <f t="shared" si="19"/>
        <v>26.87</v>
      </c>
      <c r="BD37" s="205">
        <v>26.87</v>
      </c>
      <c r="BE37" s="205">
        <v>0</v>
      </c>
      <c r="BF37" s="205">
        <v>0</v>
      </c>
      <c r="BG37" s="205">
        <v>0</v>
      </c>
      <c r="BH37" s="205">
        <v>0</v>
      </c>
      <c r="BI37" s="205">
        <v>0</v>
      </c>
      <c r="BJ37" s="8">
        <f t="shared" si="20"/>
        <v>26.87</v>
      </c>
      <c r="BL37" s="8">
        <f t="shared" si="21"/>
        <v>26.87</v>
      </c>
      <c r="BM37" s="8">
        <f t="shared" si="22"/>
        <v>26.87</v>
      </c>
      <c r="BN37" s="8">
        <f t="shared" si="23"/>
        <v>26.87</v>
      </c>
      <c r="BO37" s="8">
        <f t="shared" si="24"/>
        <v>26.87</v>
      </c>
      <c r="BP37" s="139">
        <f t="shared" si="25"/>
        <v>0</v>
      </c>
      <c r="BQ37" s="139">
        <f t="shared" si="26"/>
        <v>0</v>
      </c>
    </row>
    <row r="38" spans="1:69">
      <c r="A38" s="8" t="s">
        <v>80</v>
      </c>
      <c r="B38" s="15">
        <f>'[3]15'!B40</f>
        <v>320</v>
      </c>
      <c r="C38" s="16">
        <f>'[3]15'!C40</f>
        <v>0</v>
      </c>
      <c r="D38" s="16">
        <f>'[3]15'!D40</f>
        <v>0</v>
      </c>
      <c r="E38" s="16">
        <f>'[3]15'!E40</f>
        <v>0</v>
      </c>
      <c r="F38" s="16">
        <f>'[3]15'!F40</f>
        <v>960</v>
      </c>
      <c r="G38" s="16">
        <f>'[3]15'!G40</f>
        <v>0</v>
      </c>
      <c r="H38" s="17">
        <f t="shared" si="27"/>
        <v>1280</v>
      </c>
      <c r="I38" s="15">
        <f>'[3]15'!J40</f>
        <v>270</v>
      </c>
      <c r="J38" s="16">
        <f>'[3]15'!K40</f>
        <v>0</v>
      </c>
      <c r="K38" s="16">
        <f>'[3]15'!L40</f>
        <v>0</v>
      </c>
      <c r="L38" s="16">
        <f>'[3]15'!M40</f>
        <v>0</v>
      </c>
      <c r="M38" s="16">
        <f>'[3]15'!N40</f>
        <v>0</v>
      </c>
      <c r="N38" s="16">
        <f>'[3]15'!O40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26.87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26.87</v>
      </c>
      <c r="AE38" s="8">
        <f t="shared" si="11"/>
        <v>26.87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26.87</v>
      </c>
      <c r="AL38" s="8">
        <f t="shared" si="31"/>
        <v>216.26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216.26</v>
      </c>
      <c r="AT38" s="8">
        <v>26.87</v>
      </c>
      <c r="AU38" s="8">
        <v>26.87</v>
      </c>
      <c r="AW38" s="205">
        <v>26.87</v>
      </c>
      <c r="AX38" s="205">
        <v>0</v>
      </c>
      <c r="AY38" s="205">
        <v>0</v>
      </c>
      <c r="AZ38" s="205">
        <v>0</v>
      </c>
      <c r="BA38" s="205">
        <v>0</v>
      </c>
      <c r="BB38" s="205">
        <v>0</v>
      </c>
      <c r="BC38" s="8">
        <f t="shared" si="19"/>
        <v>26.87</v>
      </c>
      <c r="BD38" s="205">
        <v>26.87</v>
      </c>
      <c r="BE38" s="205">
        <v>0</v>
      </c>
      <c r="BF38" s="205">
        <v>0</v>
      </c>
      <c r="BG38" s="205">
        <v>0</v>
      </c>
      <c r="BH38" s="205">
        <v>0</v>
      </c>
      <c r="BI38" s="205">
        <v>0</v>
      </c>
      <c r="BJ38" s="8">
        <f t="shared" si="20"/>
        <v>26.87</v>
      </c>
      <c r="BL38" s="8">
        <f t="shared" si="21"/>
        <v>26.87</v>
      </c>
      <c r="BM38" s="8">
        <f t="shared" si="22"/>
        <v>26.87</v>
      </c>
      <c r="BN38" s="8">
        <f t="shared" si="23"/>
        <v>26.87</v>
      </c>
      <c r="BO38" s="8">
        <f t="shared" si="24"/>
        <v>26.87</v>
      </c>
      <c r="BP38" s="139">
        <f t="shared" si="25"/>
        <v>0</v>
      </c>
      <c r="BQ38" s="139">
        <f t="shared" si="26"/>
        <v>0</v>
      </c>
    </row>
    <row r="39" spans="1:69">
      <c r="A39" s="8" t="s">
        <v>81</v>
      </c>
      <c r="B39" s="15">
        <f>'[3]15'!B41</f>
        <v>320</v>
      </c>
      <c r="C39" s="16">
        <f>'[3]15'!C41</f>
        <v>0</v>
      </c>
      <c r="D39" s="16">
        <f>'[3]15'!D41</f>
        <v>0</v>
      </c>
      <c r="E39" s="16">
        <f>'[3]15'!E41</f>
        <v>0</v>
      </c>
      <c r="F39" s="16">
        <f>'[3]15'!F41</f>
        <v>950</v>
      </c>
      <c r="G39" s="16">
        <f>'[3]15'!G41</f>
        <v>0</v>
      </c>
      <c r="H39" s="17">
        <f t="shared" si="27"/>
        <v>1270</v>
      </c>
      <c r="I39" s="15">
        <f>'[3]15'!J41</f>
        <v>270</v>
      </c>
      <c r="J39" s="16">
        <f>'[3]15'!K41</f>
        <v>0</v>
      </c>
      <c r="K39" s="16">
        <f>'[3]15'!L41</f>
        <v>0</v>
      </c>
      <c r="L39" s="16">
        <f>'[3]15'!M41</f>
        <v>0</v>
      </c>
      <c r="M39" s="16">
        <f>'[3]15'!N41</f>
        <v>0</v>
      </c>
      <c r="N39" s="16">
        <f>'[3]15'!O41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26.87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26.87</v>
      </c>
      <c r="AE39" s="8">
        <f t="shared" si="11"/>
        <v>26.87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26.87</v>
      </c>
      <c r="AL39" s="8">
        <f t="shared" si="31"/>
        <v>216.26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216.26</v>
      </c>
      <c r="AT39" s="8">
        <v>26.87</v>
      </c>
      <c r="AU39" s="8">
        <v>26.87</v>
      </c>
      <c r="AW39" s="205">
        <v>26.87</v>
      </c>
      <c r="AX39" s="205">
        <v>0</v>
      </c>
      <c r="AY39" s="205">
        <v>0</v>
      </c>
      <c r="AZ39" s="205">
        <v>0</v>
      </c>
      <c r="BA39" s="205">
        <v>0</v>
      </c>
      <c r="BB39" s="205">
        <v>0</v>
      </c>
      <c r="BC39" s="8">
        <f t="shared" si="19"/>
        <v>26.87</v>
      </c>
      <c r="BD39" s="205">
        <v>26.87</v>
      </c>
      <c r="BE39" s="205">
        <v>0</v>
      </c>
      <c r="BF39" s="205">
        <v>0</v>
      </c>
      <c r="BG39" s="205">
        <v>0</v>
      </c>
      <c r="BH39" s="205">
        <v>0</v>
      </c>
      <c r="BI39" s="205">
        <v>0</v>
      </c>
      <c r="BJ39" s="8">
        <f t="shared" si="20"/>
        <v>26.87</v>
      </c>
      <c r="BL39" s="8">
        <f t="shared" si="21"/>
        <v>26.87</v>
      </c>
      <c r="BM39" s="8">
        <f t="shared" si="22"/>
        <v>26.87</v>
      </c>
      <c r="BN39" s="8">
        <f t="shared" si="23"/>
        <v>26.87</v>
      </c>
      <c r="BO39" s="8">
        <f t="shared" si="24"/>
        <v>26.87</v>
      </c>
      <c r="BP39" s="139">
        <f t="shared" si="25"/>
        <v>0</v>
      </c>
      <c r="BQ39" s="139">
        <f t="shared" si="26"/>
        <v>0</v>
      </c>
    </row>
    <row r="40" spans="1:69">
      <c r="A40" s="8" t="s">
        <v>82</v>
      </c>
      <c r="B40" s="15">
        <f>'[3]15'!B42</f>
        <v>320</v>
      </c>
      <c r="C40" s="16">
        <f>'[3]15'!C42</f>
        <v>0</v>
      </c>
      <c r="D40" s="16">
        <f>'[3]15'!D42</f>
        <v>0</v>
      </c>
      <c r="E40" s="16">
        <f>'[3]15'!E42</f>
        <v>0</v>
      </c>
      <c r="F40" s="16">
        <f>'[3]15'!F42</f>
        <v>950</v>
      </c>
      <c r="G40" s="16">
        <f>'[3]15'!G42</f>
        <v>0</v>
      </c>
      <c r="H40" s="17">
        <f t="shared" si="27"/>
        <v>1270</v>
      </c>
      <c r="I40" s="15">
        <f>'[3]15'!J42</f>
        <v>270</v>
      </c>
      <c r="J40" s="16">
        <f>'[3]15'!K42</f>
        <v>0</v>
      </c>
      <c r="K40" s="16">
        <f>'[3]15'!L42</f>
        <v>0</v>
      </c>
      <c r="L40" s="16">
        <f>'[3]15'!M42</f>
        <v>0</v>
      </c>
      <c r="M40" s="16">
        <f>'[3]15'!N42</f>
        <v>0</v>
      </c>
      <c r="N40" s="16">
        <f>'[3]15'!O42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26.87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26.87</v>
      </c>
      <c r="AE40" s="8">
        <f t="shared" si="11"/>
        <v>26.87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26.87</v>
      </c>
      <c r="AL40" s="8">
        <f t="shared" si="31"/>
        <v>216.26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216.26</v>
      </c>
      <c r="AT40" s="8">
        <v>26.87</v>
      </c>
      <c r="AU40" s="8">
        <v>26.87</v>
      </c>
      <c r="AW40" s="205">
        <v>26.87</v>
      </c>
      <c r="AX40" s="205">
        <v>0</v>
      </c>
      <c r="AY40" s="205">
        <v>0</v>
      </c>
      <c r="AZ40" s="205">
        <v>0</v>
      </c>
      <c r="BA40" s="205">
        <v>0</v>
      </c>
      <c r="BB40" s="205">
        <v>0</v>
      </c>
      <c r="BC40" s="8">
        <f t="shared" si="19"/>
        <v>26.87</v>
      </c>
      <c r="BD40" s="205">
        <v>26.87</v>
      </c>
      <c r="BE40" s="205">
        <v>0</v>
      </c>
      <c r="BF40" s="205">
        <v>0</v>
      </c>
      <c r="BG40" s="205">
        <v>0</v>
      </c>
      <c r="BH40" s="205">
        <v>0</v>
      </c>
      <c r="BI40" s="205">
        <v>0</v>
      </c>
      <c r="BJ40" s="8">
        <f t="shared" si="20"/>
        <v>26.87</v>
      </c>
      <c r="BL40" s="8">
        <f t="shared" si="21"/>
        <v>26.87</v>
      </c>
      <c r="BM40" s="8">
        <f t="shared" si="22"/>
        <v>26.87</v>
      </c>
      <c r="BN40" s="8">
        <f t="shared" si="23"/>
        <v>26.87</v>
      </c>
      <c r="BO40" s="8">
        <f t="shared" si="24"/>
        <v>26.87</v>
      </c>
      <c r="BP40" s="139">
        <f t="shared" si="25"/>
        <v>0</v>
      </c>
      <c r="BQ40" s="139">
        <f t="shared" si="26"/>
        <v>0</v>
      </c>
    </row>
    <row r="41" spans="1:69">
      <c r="A41" s="8" t="s">
        <v>83</v>
      </c>
      <c r="B41" s="15">
        <f>'[3]15'!B43</f>
        <v>320</v>
      </c>
      <c r="C41" s="16">
        <f>'[3]15'!C43</f>
        <v>0</v>
      </c>
      <c r="D41" s="16">
        <f>'[3]15'!D43</f>
        <v>0</v>
      </c>
      <c r="E41" s="16">
        <f>'[3]15'!E43</f>
        <v>0</v>
      </c>
      <c r="F41" s="16">
        <f>'[3]15'!F43</f>
        <v>950</v>
      </c>
      <c r="G41" s="16">
        <f>'[3]15'!G43</f>
        <v>0</v>
      </c>
      <c r="H41" s="17">
        <f t="shared" si="27"/>
        <v>1270</v>
      </c>
      <c r="I41" s="15">
        <f>'[3]15'!J43</f>
        <v>270</v>
      </c>
      <c r="J41" s="16">
        <f>'[3]15'!K43</f>
        <v>0</v>
      </c>
      <c r="K41" s="16">
        <f>'[3]15'!L43</f>
        <v>0</v>
      </c>
      <c r="L41" s="16">
        <f>'[3]15'!M43</f>
        <v>0</v>
      </c>
      <c r="M41" s="16">
        <f>'[3]15'!N43</f>
        <v>0</v>
      </c>
      <c r="N41" s="16">
        <f>'[3]15'!O43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26.87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26.87</v>
      </c>
      <c r="AE41" s="8">
        <f t="shared" si="11"/>
        <v>26.87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26.87</v>
      </c>
      <c r="AL41" s="8">
        <f t="shared" si="31"/>
        <v>216.26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216.26</v>
      </c>
      <c r="AT41" s="8">
        <v>26.87</v>
      </c>
      <c r="AU41" s="8">
        <v>26.87</v>
      </c>
      <c r="AW41" s="205">
        <v>26.87</v>
      </c>
      <c r="AX41" s="205">
        <v>0</v>
      </c>
      <c r="AY41" s="205">
        <v>0</v>
      </c>
      <c r="AZ41" s="205">
        <v>0</v>
      </c>
      <c r="BA41" s="205">
        <v>0</v>
      </c>
      <c r="BB41" s="205">
        <v>0</v>
      </c>
      <c r="BC41" s="8">
        <f t="shared" si="19"/>
        <v>26.87</v>
      </c>
      <c r="BD41" s="205">
        <v>26.87</v>
      </c>
      <c r="BE41" s="205">
        <v>0</v>
      </c>
      <c r="BF41" s="205">
        <v>0</v>
      </c>
      <c r="BG41" s="205">
        <v>0</v>
      </c>
      <c r="BH41" s="205">
        <v>0</v>
      </c>
      <c r="BI41" s="205">
        <v>0</v>
      </c>
      <c r="BJ41" s="8">
        <f t="shared" si="20"/>
        <v>26.87</v>
      </c>
      <c r="BL41" s="8">
        <f t="shared" si="21"/>
        <v>26.87</v>
      </c>
      <c r="BM41" s="8">
        <f t="shared" si="22"/>
        <v>26.87</v>
      </c>
      <c r="BN41" s="8">
        <f t="shared" si="23"/>
        <v>26.87</v>
      </c>
      <c r="BO41" s="8">
        <f t="shared" si="24"/>
        <v>26.87</v>
      </c>
      <c r="BP41" s="139">
        <f t="shared" si="25"/>
        <v>0</v>
      </c>
      <c r="BQ41" s="139">
        <f t="shared" si="26"/>
        <v>0</v>
      </c>
    </row>
    <row r="42" spans="1:69">
      <c r="A42" s="8" t="s">
        <v>84</v>
      </c>
      <c r="B42" s="15">
        <f>'[3]15'!B44</f>
        <v>320</v>
      </c>
      <c r="C42" s="16">
        <f>'[3]15'!C44</f>
        <v>0</v>
      </c>
      <c r="D42" s="16">
        <f>'[3]15'!D44</f>
        <v>0</v>
      </c>
      <c r="E42" s="16">
        <f>'[3]15'!E44</f>
        <v>0</v>
      </c>
      <c r="F42" s="16">
        <f>'[3]15'!F44</f>
        <v>950</v>
      </c>
      <c r="G42" s="16">
        <f>'[3]15'!G44</f>
        <v>0</v>
      </c>
      <c r="H42" s="17">
        <f t="shared" si="27"/>
        <v>1270</v>
      </c>
      <c r="I42" s="15">
        <f>'[3]15'!J44</f>
        <v>270</v>
      </c>
      <c r="J42" s="16">
        <f>'[3]15'!K44</f>
        <v>0</v>
      </c>
      <c r="K42" s="16">
        <f>'[3]15'!L44</f>
        <v>0</v>
      </c>
      <c r="L42" s="16">
        <f>'[3]15'!M44</f>
        <v>0</v>
      </c>
      <c r="M42" s="16">
        <f>'[3]15'!N44</f>
        <v>0</v>
      </c>
      <c r="N42" s="16">
        <f>'[3]15'!O44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26.87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26.87</v>
      </c>
      <c r="AE42" s="8">
        <f t="shared" si="11"/>
        <v>26.87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26.87</v>
      </c>
      <c r="AL42" s="8">
        <f t="shared" si="31"/>
        <v>216.26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216.26</v>
      </c>
      <c r="AT42" s="8">
        <v>26.87</v>
      </c>
      <c r="AU42" s="8">
        <v>26.87</v>
      </c>
      <c r="AW42" s="205">
        <v>26.87</v>
      </c>
      <c r="AX42" s="205">
        <v>0</v>
      </c>
      <c r="AY42" s="205">
        <v>0</v>
      </c>
      <c r="AZ42" s="205">
        <v>0</v>
      </c>
      <c r="BA42" s="205">
        <v>0</v>
      </c>
      <c r="BB42" s="205">
        <v>0</v>
      </c>
      <c r="BC42" s="8">
        <f t="shared" si="19"/>
        <v>26.87</v>
      </c>
      <c r="BD42" s="205">
        <v>26.87</v>
      </c>
      <c r="BE42" s="205">
        <v>0</v>
      </c>
      <c r="BF42" s="205">
        <v>0</v>
      </c>
      <c r="BG42" s="205">
        <v>0</v>
      </c>
      <c r="BH42" s="205">
        <v>0</v>
      </c>
      <c r="BI42" s="205">
        <v>0</v>
      </c>
      <c r="BJ42" s="8">
        <f t="shared" si="20"/>
        <v>26.87</v>
      </c>
      <c r="BL42" s="8">
        <f t="shared" si="21"/>
        <v>26.87</v>
      </c>
      <c r="BM42" s="8">
        <f t="shared" si="22"/>
        <v>26.87</v>
      </c>
      <c r="BN42" s="8">
        <f t="shared" si="23"/>
        <v>26.87</v>
      </c>
      <c r="BO42" s="8">
        <f t="shared" si="24"/>
        <v>26.87</v>
      </c>
      <c r="BP42" s="139">
        <f t="shared" si="25"/>
        <v>0</v>
      </c>
      <c r="BQ42" s="139">
        <f t="shared" si="26"/>
        <v>0</v>
      </c>
    </row>
    <row r="43" spans="1:69">
      <c r="A43" s="8" t="s">
        <v>85</v>
      </c>
      <c r="B43" s="15">
        <f>'[3]15'!B45</f>
        <v>320</v>
      </c>
      <c r="C43" s="16">
        <f>'[3]15'!C45</f>
        <v>0</v>
      </c>
      <c r="D43" s="16">
        <f>'[3]15'!D45</f>
        <v>0</v>
      </c>
      <c r="E43" s="16">
        <f>'[3]15'!E45</f>
        <v>0</v>
      </c>
      <c r="F43" s="16">
        <f>'[3]15'!F45</f>
        <v>950</v>
      </c>
      <c r="G43" s="16">
        <f>'[3]15'!G45</f>
        <v>0</v>
      </c>
      <c r="H43" s="17">
        <f t="shared" si="27"/>
        <v>1270</v>
      </c>
      <c r="I43" s="15">
        <f>'[3]15'!J45</f>
        <v>270</v>
      </c>
      <c r="J43" s="16">
        <f>'[3]15'!K45</f>
        <v>0</v>
      </c>
      <c r="K43" s="16">
        <f>'[3]15'!L45</f>
        <v>0</v>
      </c>
      <c r="L43" s="16">
        <f>'[3]15'!M45</f>
        <v>0</v>
      </c>
      <c r="M43" s="16">
        <f>'[3]15'!N45</f>
        <v>0</v>
      </c>
      <c r="N43" s="16">
        <f>'[3]15'!O45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26.87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26.87</v>
      </c>
      <c r="AE43" s="8">
        <f t="shared" si="11"/>
        <v>26.87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26.87</v>
      </c>
      <c r="AL43" s="8">
        <f t="shared" si="31"/>
        <v>216.26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216.26</v>
      </c>
      <c r="AT43" s="8">
        <v>26.87</v>
      </c>
      <c r="AU43" s="8">
        <v>26.87</v>
      </c>
      <c r="AW43" s="205">
        <v>26.87</v>
      </c>
      <c r="AX43" s="205">
        <v>0</v>
      </c>
      <c r="AY43" s="205">
        <v>0</v>
      </c>
      <c r="AZ43" s="205">
        <v>0</v>
      </c>
      <c r="BA43" s="205">
        <v>0</v>
      </c>
      <c r="BB43" s="205">
        <v>0</v>
      </c>
      <c r="BC43" s="8">
        <f t="shared" si="19"/>
        <v>26.87</v>
      </c>
      <c r="BD43" s="205">
        <v>26.87</v>
      </c>
      <c r="BE43" s="205">
        <v>0</v>
      </c>
      <c r="BF43" s="205">
        <v>0</v>
      </c>
      <c r="BG43" s="205">
        <v>0</v>
      </c>
      <c r="BH43" s="205">
        <v>0</v>
      </c>
      <c r="BI43" s="205">
        <v>0</v>
      </c>
      <c r="BJ43" s="8">
        <f t="shared" si="20"/>
        <v>26.87</v>
      </c>
      <c r="BL43" s="8">
        <f t="shared" si="21"/>
        <v>26.87</v>
      </c>
      <c r="BM43" s="8">
        <f t="shared" si="22"/>
        <v>26.87</v>
      </c>
      <c r="BN43" s="8">
        <f t="shared" si="23"/>
        <v>26.87</v>
      </c>
      <c r="BO43" s="8">
        <f t="shared" si="24"/>
        <v>26.87</v>
      </c>
      <c r="BP43" s="139">
        <f t="shared" si="25"/>
        <v>0</v>
      </c>
      <c r="BQ43" s="139">
        <f t="shared" si="26"/>
        <v>0</v>
      </c>
    </row>
    <row r="44" spans="1:69">
      <c r="A44" s="8" t="s">
        <v>86</v>
      </c>
      <c r="B44" s="15">
        <f>'[3]15'!B46</f>
        <v>320</v>
      </c>
      <c r="C44" s="16">
        <f>'[3]15'!C46</f>
        <v>0</v>
      </c>
      <c r="D44" s="16">
        <f>'[3]15'!D46</f>
        <v>0</v>
      </c>
      <c r="E44" s="16">
        <f>'[3]15'!E46</f>
        <v>0</v>
      </c>
      <c r="F44" s="16">
        <f>'[3]15'!F46</f>
        <v>950</v>
      </c>
      <c r="G44" s="16">
        <f>'[3]15'!G46</f>
        <v>0</v>
      </c>
      <c r="H44" s="17">
        <f t="shared" si="27"/>
        <v>1270</v>
      </c>
      <c r="I44" s="15">
        <f>'[3]15'!J46</f>
        <v>270</v>
      </c>
      <c r="J44" s="16">
        <f>'[3]15'!K46</f>
        <v>0</v>
      </c>
      <c r="K44" s="16">
        <f>'[3]15'!L46</f>
        <v>0</v>
      </c>
      <c r="L44" s="16">
        <f>'[3]15'!M46</f>
        <v>0</v>
      </c>
      <c r="M44" s="16">
        <f>'[3]15'!N46</f>
        <v>0</v>
      </c>
      <c r="N44" s="16">
        <f>'[3]15'!O46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26.87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26.87</v>
      </c>
      <c r="AE44" s="8">
        <f t="shared" si="11"/>
        <v>26.87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26.87</v>
      </c>
      <c r="AL44" s="8">
        <f t="shared" si="31"/>
        <v>216.26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216.26</v>
      </c>
      <c r="AT44" s="8">
        <v>26.87</v>
      </c>
      <c r="AU44" s="8">
        <v>26.87</v>
      </c>
      <c r="AW44" s="205">
        <v>26.87</v>
      </c>
      <c r="AX44" s="205">
        <v>0</v>
      </c>
      <c r="AY44" s="205">
        <v>0</v>
      </c>
      <c r="AZ44" s="205">
        <v>0</v>
      </c>
      <c r="BA44" s="205">
        <v>0</v>
      </c>
      <c r="BB44" s="205">
        <v>0</v>
      </c>
      <c r="BC44" s="8">
        <f t="shared" si="19"/>
        <v>26.87</v>
      </c>
      <c r="BD44" s="205">
        <v>26.87</v>
      </c>
      <c r="BE44" s="205">
        <v>0</v>
      </c>
      <c r="BF44" s="205">
        <v>0</v>
      </c>
      <c r="BG44" s="205">
        <v>0</v>
      </c>
      <c r="BH44" s="205">
        <v>0</v>
      </c>
      <c r="BI44" s="205">
        <v>0</v>
      </c>
      <c r="BJ44" s="8">
        <f t="shared" si="20"/>
        <v>26.87</v>
      </c>
      <c r="BL44" s="8">
        <f t="shared" si="21"/>
        <v>26.87</v>
      </c>
      <c r="BM44" s="8">
        <f t="shared" si="22"/>
        <v>26.87</v>
      </c>
      <c r="BN44" s="8">
        <f t="shared" si="23"/>
        <v>26.87</v>
      </c>
      <c r="BO44" s="8">
        <f t="shared" si="24"/>
        <v>26.87</v>
      </c>
      <c r="BP44" s="139">
        <f t="shared" si="25"/>
        <v>0</v>
      </c>
      <c r="BQ44" s="139">
        <f t="shared" si="26"/>
        <v>0</v>
      </c>
    </row>
    <row r="45" spans="1:69">
      <c r="A45" s="8" t="s">
        <v>87</v>
      </c>
      <c r="B45" s="15">
        <f>'[3]15'!B47</f>
        <v>320</v>
      </c>
      <c r="C45" s="16">
        <f>'[3]15'!C47</f>
        <v>0</v>
      </c>
      <c r="D45" s="16">
        <f>'[3]15'!D47</f>
        <v>0</v>
      </c>
      <c r="E45" s="16">
        <f>'[3]15'!E47</f>
        <v>0</v>
      </c>
      <c r="F45" s="16">
        <f>'[3]15'!F47</f>
        <v>950</v>
      </c>
      <c r="G45" s="16">
        <f>'[3]15'!G47</f>
        <v>0</v>
      </c>
      <c r="H45" s="17">
        <f t="shared" si="27"/>
        <v>1270</v>
      </c>
      <c r="I45" s="15">
        <f>'[3]15'!J47</f>
        <v>270</v>
      </c>
      <c r="J45" s="16">
        <f>'[3]15'!K47</f>
        <v>0</v>
      </c>
      <c r="K45" s="16">
        <f>'[3]15'!L47</f>
        <v>0</v>
      </c>
      <c r="L45" s="16">
        <f>'[3]15'!M47</f>
        <v>0</v>
      </c>
      <c r="M45" s="16">
        <f>'[3]15'!N47</f>
        <v>0</v>
      </c>
      <c r="N45" s="16">
        <f>'[3]15'!O47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26.87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26.87</v>
      </c>
      <c r="AE45" s="8">
        <f t="shared" si="11"/>
        <v>26.87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26.87</v>
      </c>
      <c r="AL45" s="8">
        <f t="shared" si="31"/>
        <v>216.26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216.26</v>
      </c>
      <c r="AT45" s="8">
        <v>26.87</v>
      </c>
      <c r="AU45" s="8">
        <v>26.87</v>
      </c>
      <c r="AW45" s="205">
        <v>26.87</v>
      </c>
      <c r="AX45" s="205">
        <v>0</v>
      </c>
      <c r="AY45" s="205">
        <v>0</v>
      </c>
      <c r="AZ45" s="205">
        <v>0</v>
      </c>
      <c r="BA45" s="205">
        <v>0</v>
      </c>
      <c r="BB45" s="205">
        <v>0</v>
      </c>
      <c r="BC45" s="8">
        <f t="shared" si="19"/>
        <v>26.87</v>
      </c>
      <c r="BD45" s="205">
        <v>26.87</v>
      </c>
      <c r="BE45" s="205">
        <v>0</v>
      </c>
      <c r="BF45" s="205">
        <v>0</v>
      </c>
      <c r="BG45" s="205">
        <v>0</v>
      </c>
      <c r="BH45" s="205">
        <v>0</v>
      </c>
      <c r="BI45" s="205">
        <v>0</v>
      </c>
      <c r="BJ45" s="8">
        <f t="shared" si="20"/>
        <v>26.87</v>
      </c>
      <c r="BL45" s="8">
        <f t="shared" si="21"/>
        <v>26.87</v>
      </c>
      <c r="BM45" s="8">
        <f t="shared" si="22"/>
        <v>26.87</v>
      </c>
      <c r="BN45" s="8">
        <f t="shared" si="23"/>
        <v>26.87</v>
      </c>
      <c r="BO45" s="8">
        <f t="shared" si="24"/>
        <v>26.87</v>
      </c>
      <c r="BP45" s="139">
        <f t="shared" si="25"/>
        <v>0</v>
      </c>
      <c r="BQ45" s="139">
        <f t="shared" si="26"/>
        <v>0</v>
      </c>
    </row>
    <row r="46" spans="1:69">
      <c r="A46" s="8" t="s">
        <v>88</v>
      </c>
      <c r="B46" s="15">
        <f>'[3]15'!B48</f>
        <v>320</v>
      </c>
      <c r="C46" s="16">
        <f>'[3]15'!C48</f>
        <v>0</v>
      </c>
      <c r="D46" s="16">
        <f>'[3]15'!D48</f>
        <v>0</v>
      </c>
      <c r="E46" s="16">
        <f>'[3]15'!E48</f>
        <v>0</v>
      </c>
      <c r="F46" s="16">
        <f>'[3]15'!F48</f>
        <v>950</v>
      </c>
      <c r="G46" s="16">
        <f>'[3]15'!G48</f>
        <v>0</v>
      </c>
      <c r="H46" s="17">
        <f t="shared" si="27"/>
        <v>1270</v>
      </c>
      <c r="I46" s="15">
        <f>'[3]15'!J48</f>
        <v>270</v>
      </c>
      <c r="J46" s="16">
        <f>'[3]15'!K48</f>
        <v>0</v>
      </c>
      <c r="K46" s="16">
        <f>'[3]15'!L48</f>
        <v>0</v>
      </c>
      <c r="L46" s="16">
        <f>'[3]15'!M48</f>
        <v>0</v>
      </c>
      <c r="M46" s="16">
        <f>'[3]15'!N48</f>
        <v>0</v>
      </c>
      <c r="N46" s="16">
        <f>'[3]15'!O48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26.87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26.87</v>
      </c>
      <c r="AE46" s="8">
        <f t="shared" si="11"/>
        <v>26.87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26.87</v>
      </c>
      <c r="AL46" s="8">
        <f t="shared" si="31"/>
        <v>216.26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216.26</v>
      </c>
      <c r="AT46" s="8">
        <v>26.87</v>
      </c>
      <c r="AU46" s="8">
        <v>26.87</v>
      </c>
      <c r="AW46" s="205">
        <v>26.87</v>
      </c>
      <c r="AX46" s="205">
        <v>0</v>
      </c>
      <c r="AY46" s="205">
        <v>0</v>
      </c>
      <c r="AZ46" s="205">
        <v>0</v>
      </c>
      <c r="BA46" s="205">
        <v>0</v>
      </c>
      <c r="BB46" s="205">
        <v>0</v>
      </c>
      <c r="BC46" s="8">
        <f t="shared" si="19"/>
        <v>26.87</v>
      </c>
      <c r="BD46" s="205">
        <v>26.87</v>
      </c>
      <c r="BE46" s="205">
        <v>0</v>
      </c>
      <c r="BF46" s="205">
        <v>0</v>
      </c>
      <c r="BG46" s="205">
        <v>0</v>
      </c>
      <c r="BH46" s="205">
        <v>0</v>
      </c>
      <c r="BI46" s="205">
        <v>0</v>
      </c>
      <c r="BJ46" s="8">
        <f t="shared" si="20"/>
        <v>26.87</v>
      </c>
      <c r="BL46" s="8">
        <f t="shared" si="21"/>
        <v>26.87</v>
      </c>
      <c r="BM46" s="8">
        <f t="shared" si="22"/>
        <v>26.87</v>
      </c>
      <c r="BN46" s="8">
        <f t="shared" si="23"/>
        <v>26.87</v>
      </c>
      <c r="BO46" s="8">
        <f t="shared" si="24"/>
        <v>26.87</v>
      </c>
      <c r="BP46" s="139">
        <f t="shared" si="25"/>
        <v>0</v>
      </c>
      <c r="BQ46" s="139">
        <f t="shared" si="26"/>
        <v>0</v>
      </c>
    </row>
    <row r="47" spans="1:69">
      <c r="A47" s="8" t="s">
        <v>89</v>
      </c>
      <c r="B47" s="15">
        <f>'[3]15'!B49</f>
        <v>320</v>
      </c>
      <c r="C47" s="16">
        <f>'[3]15'!C49</f>
        <v>0</v>
      </c>
      <c r="D47" s="16">
        <f>'[3]15'!D49</f>
        <v>0</v>
      </c>
      <c r="E47" s="16">
        <f>'[3]15'!E49</f>
        <v>0</v>
      </c>
      <c r="F47" s="16">
        <f>'[3]15'!F49</f>
        <v>950</v>
      </c>
      <c r="G47" s="16">
        <f>'[3]15'!G49</f>
        <v>0</v>
      </c>
      <c r="H47" s="17">
        <f t="shared" si="27"/>
        <v>1270</v>
      </c>
      <c r="I47" s="15">
        <f>'[3]15'!J49</f>
        <v>270</v>
      </c>
      <c r="J47" s="16">
        <f>'[3]15'!K49</f>
        <v>0</v>
      </c>
      <c r="K47" s="16">
        <f>'[3]15'!L49</f>
        <v>0</v>
      </c>
      <c r="L47" s="16">
        <f>'[3]15'!M49</f>
        <v>0</v>
      </c>
      <c r="M47" s="16">
        <f>'[3]15'!N49</f>
        <v>0</v>
      </c>
      <c r="N47" s="16">
        <f>'[3]15'!O49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26.87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26.87</v>
      </c>
      <c r="AE47" s="8">
        <f t="shared" si="11"/>
        <v>26.87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26.87</v>
      </c>
      <c r="AL47" s="8">
        <f t="shared" si="31"/>
        <v>216.26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216.26</v>
      </c>
      <c r="AT47" s="8">
        <v>26.87</v>
      </c>
      <c r="AU47" s="8">
        <v>26.87</v>
      </c>
      <c r="AW47" s="205">
        <v>26.87</v>
      </c>
      <c r="AX47" s="205">
        <v>0</v>
      </c>
      <c r="AY47" s="205">
        <v>0</v>
      </c>
      <c r="AZ47" s="205">
        <v>0</v>
      </c>
      <c r="BA47" s="205">
        <v>0</v>
      </c>
      <c r="BB47" s="205">
        <v>0</v>
      </c>
      <c r="BC47" s="8">
        <f t="shared" si="19"/>
        <v>26.87</v>
      </c>
      <c r="BD47" s="205">
        <v>26.87</v>
      </c>
      <c r="BE47" s="205">
        <v>0</v>
      </c>
      <c r="BF47" s="205">
        <v>0</v>
      </c>
      <c r="BG47" s="205">
        <v>0</v>
      </c>
      <c r="BH47" s="205">
        <v>0</v>
      </c>
      <c r="BI47" s="205">
        <v>0</v>
      </c>
      <c r="BJ47" s="8">
        <f t="shared" si="20"/>
        <v>26.87</v>
      </c>
      <c r="BL47" s="8">
        <f t="shared" si="21"/>
        <v>26.87</v>
      </c>
      <c r="BM47" s="8">
        <f t="shared" si="22"/>
        <v>26.87</v>
      </c>
      <c r="BN47" s="8">
        <f t="shared" si="23"/>
        <v>26.87</v>
      </c>
      <c r="BO47" s="8">
        <f t="shared" si="24"/>
        <v>26.87</v>
      </c>
      <c r="BP47" s="139">
        <f t="shared" si="25"/>
        <v>0</v>
      </c>
      <c r="BQ47" s="139">
        <f t="shared" si="26"/>
        <v>0</v>
      </c>
    </row>
    <row r="48" spans="1:69">
      <c r="A48" s="8" t="s">
        <v>90</v>
      </c>
      <c r="B48" s="15">
        <f>'[3]15'!B50</f>
        <v>320</v>
      </c>
      <c r="C48" s="16">
        <f>'[3]15'!C50</f>
        <v>0</v>
      </c>
      <c r="D48" s="16">
        <f>'[3]15'!D50</f>
        <v>0</v>
      </c>
      <c r="E48" s="16">
        <f>'[3]15'!E50</f>
        <v>0</v>
      </c>
      <c r="F48" s="16">
        <f>'[3]15'!F50</f>
        <v>950</v>
      </c>
      <c r="G48" s="16">
        <f>'[3]15'!G50</f>
        <v>0</v>
      </c>
      <c r="H48" s="17">
        <f t="shared" si="27"/>
        <v>1270</v>
      </c>
      <c r="I48" s="15">
        <f>'[3]15'!J50</f>
        <v>270</v>
      </c>
      <c r="J48" s="16">
        <f>'[3]15'!K50</f>
        <v>0</v>
      </c>
      <c r="K48" s="16">
        <f>'[3]15'!L50</f>
        <v>0</v>
      </c>
      <c r="L48" s="16">
        <f>'[3]15'!M50</f>
        <v>0</v>
      </c>
      <c r="M48" s="16">
        <f>'[3]15'!N50</f>
        <v>0</v>
      </c>
      <c r="N48" s="16">
        <f>'[3]15'!O50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26.87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26.87</v>
      </c>
      <c r="AE48" s="8">
        <f t="shared" si="11"/>
        <v>26.87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26.87</v>
      </c>
      <c r="AL48" s="8">
        <f t="shared" si="31"/>
        <v>216.26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216.26</v>
      </c>
      <c r="AT48" s="8">
        <v>26.87</v>
      </c>
      <c r="AU48" s="8">
        <v>26.87</v>
      </c>
      <c r="AW48" s="205">
        <v>26.87</v>
      </c>
      <c r="AX48" s="205">
        <v>0</v>
      </c>
      <c r="AY48" s="205">
        <v>0</v>
      </c>
      <c r="AZ48" s="205">
        <v>0</v>
      </c>
      <c r="BA48" s="205">
        <v>0</v>
      </c>
      <c r="BB48" s="205">
        <v>0</v>
      </c>
      <c r="BC48" s="8">
        <f t="shared" si="19"/>
        <v>26.87</v>
      </c>
      <c r="BD48" s="205">
        <v>26.87</v>
      </c>
      <c r="BE48" s="205">
        <v>0</v>
      </c>
      <c r="BF48" s="205">
        <v>0</v>
      </c>
      <c r="BG48" s="205">
        <v>0</v>
      </c>
      <c r="BH48" s="205">
        <v>0</v>
      </c>
      <c r="BI48" s="205">
        <v>0</v>
      </c>
      <c r="BJ48" s="8">
        <f t="shared" si="20"/>
        <v>26.87</v>
      </c>
      <c r="BL48" s="8">
        <f t="shared" si="21"/>
        <v>26.87</v>
      </c>
      <c r="BM48" s="8">
        <f t="shared" si="22"/>
        <v>26.87</v>
      </c>
      <c r="BN48" s="8">
        <f t="shared" si="23"/>
        <v>26.87</v>
      </c>
      <c r="BO48" s="8">
        <f t="shared" si="24"/>
        <v>26.87</v>
      </c>
      <c r="BP48" s="139">
        <f t="shared" si="25"/>
        <v>0</v>
      </c>
      <c r="BQ48" s="139">
        <f t="shared" si="26"/>
        <v>0</v>
      </c>
    </row>
    <row r="49" spans="1:69">
      <c r="A49" s="8" t="s">
        <v>91</v>
      </c>
      <c r="B49" s="15">
        <f>'[3]15'!B51</f>
        <v>320</v>
      </c>
      <c r="C49" s="16">
        <f>'[3]15'!C51</f>
        <v>0</v>
      </c>
      <c r="D49" s="16">
        <f>'[3]15'!D51</f>
        <v>0</v>
      </c>
      <c r="E49" s="16">
        <f>'[3]15'!E51</f>
        <v>0</v>
      </c>
      <c r="F49" s="16">
        <f>'[3]15'!F51</f>
        <v>950</v>
      </c>
      <c r="G49" s="16">
        <f>'[3]15'!G51</f>
        <v>0</v>
      </c>
      <c r="H49" s="17">
        <f t="shared" si="27"/>
        <v>1270</v>
      </c>
      <c r="I49" s="15">
        <f>'[3]15'!J51</f>
        <v>270</v>
      </c>
      <c r="J49" s="16">
        <f>'[3]15'!K51</f>
        <v>0</v>
      </c>
      <c r="K49" s="16">
        <f>'[3]15'!L51</f>
        <v>0</v>
      </c>
      <c r="L49" s="16">
        <f>'[3]15'!M51</f>
        <v>0</v>
      </c>
      <c r="M49" s="16">
        <f>'[3]15'!N51</f>
        <v>0</v>
      </c>
      <c r="N49" s="16">
        <f>'[3]15'!O51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26.87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26.87</v>
      </c>
      <c r="AE49" s="8">
        <f t="shared" si="11"/>
        <v>26.87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26.87</v>
      </c>
      <c r="AL49" s="8">
        <f t="shared" si="31"/>
        <v>216.26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216.26</v>
      </c>
      <c r="AT49" s="8">
        <v>26.87</v>
      </c>
      <c r="AU49" s="8">
        <v>26.87</v>
      </c>
      <c r="AW49" s="205">
        <v>26.87</v>
      </c>
      <c r="AX49" s="205">
        <v>0</v>
      </c>
      <c r="AY49" s="205">
        <v>0</v>
      </c>
      <c r="AZ49" s="205">
        <v>0</v>
      </c>
      <c r="BA49" s="205">
        <v>0</v>
      </c>
      <c r="BB49" s="205">
        <v>0</v>
      </c>
      <c r="BC49" s="8">
        <f t="shared" si="19"/>
        <v>26.87</v>
      </c>
      <c r="BD49" s="205">
        <v>26.87</v>
      </c>
      <c r="BE49" s="205">
        <v>0</v>
      </c>
      <c r="BF49" s="205">
        <v>0</v>
      </c>
      <c r="BG49" s="205">
        <v>0</v>
      </c>
      <c r="BH49" s="205">
        <v>0</v>
      </c>
      <c r="BI49" s="205">
        <v>0</v>
      </c>
      <c r="BJ49" s="8">
        <f t="shared" si="20"/>
        <v>26.87</v>
      </c>
      <c r="BL49" s="8">
        <f t="shared" si="21"/>
        <v>26.87</v>
      </c>
      <c r="BM49" s="8">
        <f t="shared" si="22"/>
        <v>26.87</v>
      </c>
      <c r="BN49" s="8">
        <f t="shared" si="23"/>
        <v>26.87</v>
      </c>
      <c r="BO49" s="8">
        <f t="shared" si="24"/>
        <v>26.87</v>
      </c>
      <c r="BP49" s="139">
        <f t="shared" si="25"/>
        <v>0</v>
      </c>
      <c r="BQ49" s="139">
        <f t="shared" si="26"/>
        <v>0</v>
      </c>
    </row>
    <row r="50" spans="1:69">
      <c r="A50" s="8" t="s">
        <v>92</v>
      </c>
      <c r="B50" s="15">
        <f>'[3]15'!B52</f>
        <v>320</v>
      </c>
      <c r="C50" s="16">
        <f>'[3]15'!C52</f>
        <v>0</v>
      </c>
      <c r="D50" s="16">
        <f>'[3]15'!D52</f>
        <v>0</v>
      </c>
      <c r="E50" s="16">
        <f>'[3]15'!E52</f>
        <v>0</v>
      </c>
      <c r="F50" s="16">
        <f>'[3]15'!F52</f>
        <v>950</v>
      </c>
      <c r="G50" s="16">
        <f>'[3]15'!G52</f>
        <v>0</v>
      </c>
      <c r="H50" s="17">
        <f t="shared" si="27"/>
        <v>1270</v>
      </c>
      <c r="I50" s="15">
        <f>'[3]15'!J52</f>
        <v>270</v>
      </c>
      <c r="J50" s="16">
        <f>'[3]15'!K52</f>
        <v>0</v>
      </c>
      <c r="K50" s="16">
        <f>'[3]15'!L52</f>
        <v>0</v>
      </c>
      <c r="L50" s="16">
        <f>'[3]15'!M52</f>
        <v>0</v>
      </c>
      <c r="M50" s="16">
        <f>'[3]15'!N52</f>
        <v>0</v>
      </c>
      <c r="N50" s="16">
        <f>'[3]15'!O52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26.87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26.87</v>
      </c>
      <c r="AE50" s="8">
        <f t="shared" si="11"/>
        <v>26.87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26.87</v>
      </c>
      <c r="AL50" s="8">
        <f t="shared" si="31"/>
        <v>216.26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216.26</v>
      </c>
      <c r="AT50" s="8">
        <v>26.87</v>
      </c>
      <c r="AU50" s="8">
        <v>26.87</v>
      </c>
      <c r="AW50" s="205">
        <v>26.87</v>
      </c>
      <c r="AX50" s="205">
        <v>0</v>
      </c>
      <c r="AY50" s="205">
        <v>0</v>
      </c>
      <c r="AZ50" s="205">
        <v>0</v>
      </c>
      <c r="BA50" s="205">
        <v>0</v>
      </c>
      <c r="BB50" s="205">
        <v>0</v>
      </c>
      <c r="BC50" s="8">
        <f t="shared" si="19"/>
        <v>26.87</v>
      </c>
      <c r="BD50" s="205">
        <v>26.87</v>
      </c>
      <c r="BE50" s="205">
        <v>0</v>
      </c>
      <c r="BF50" s="205">
        <v>0</v>
      </c>
      <c r="BG50" s="205">
        <v>0</v>
      </c>
      <c r="BH50" s="205">
        <v>0</v>
      </c>
      <c r="BI50" s="205">
        <v>0</v>
      </c>
      <c r="BJ50" s="8">
        <f t="shared" si="20"/>
        <v>26.87</v>
      </c>
      <c r="BL50" s="8">
        <f t="shared" si="21"/>
        <v>26.87</v>
      </c>
      <c r="BM50" s="8">
        <f t="shared" si="22"/>
        <v>26.87</v>
      </c>
      <c r="BN50" s="8">
        <f t="shared" si="23"/>
        <v>26.87</v>
      </c>
      <c r="BO50" s="8">
        <f t="shared" si="24"/>
        <v>26.87</v>
      </c>
      <c r="BP50" s="139">
        <f t="shared" si="25"/>
        <v>0</v>
      </c>
      <c r="BQ50" s="139">
        <f t="shared" si="26"/>
        <v>0</v>
      </c>
    </row>
    <row r="51" spans="1:69">
      <c r="A51" s="8" t="s">
        <v>93</v>
      </c>
      <c r="B51" s="15">
        <f>'[3]15'!B53</f>
        <v>320</v>
      </c>
      <c r="C51" s="16">
        <f>'[3]15'!C53</f>
        <v>0</v>
      </c>
      <c r="D51" s="16">
        <f>'[3]15'!D53</f>
        <v>0</v>
      </c>
      <c r="E51" s="16">
        <f>'[3]15'!E53</f>
        <v>0</v>
      </c>
      <c r="F51" s="16">
        <f>'[3]15'!F53</f>
        <v>940</v>
      </c>
      <c r="G51" s="16">
        <f>'[3]15'!G53</f>
        <v>0</v>
      </c>
      <c r="H51" s="17">
        <f t="shared" si="27"/>
        <v>1260</v>
      </c>
      <c r="I51" s="15">
        <f>'[3]15'!J53</f>
        <v>270</v>
      </c>
      <c r="J51" s="16">
        <f>'[3]15'!K53</f>
        <v>0</v>
      </c>
      <c r="K51" s="16">
        <f>'[3]15'!L53</f>
        <v>0</v>
      </c>
      <c r="L51" s="16">
        <f>'[3]15'!M53</f>
        <v>0</v>
      </c>
      <c r="M51" s="16">
        <f>'[3]15'!N53</f>
        <v>0</v>
      </c>
      <c r="N51" s="16">
        <f>'[3]15'!O53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26.87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26.87</v>
      </c>
      <c r="AE51" s="8">
        <f t="shared" si="11"/>
        <v>26.87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26.87</v>
      </c>
      <c r="AL51" s="8">
        <f t="shared" si="31"/>
        <v>216.26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216.26</v>
      </c>
      <c r="AT51" s="8">
        <v>26.87</v>
      </c>
      <c r="AU51" s="8">
        <v>26.87</v>
      </c>
      <c r="AW51" s="205">
        <v>26.87</v>
      </c>
      <c r="AX51" s="205">
        <v>0</v>
      </c>
      <c r="AY51" s="205">
        <v>0</v>
      </c>
      <c r="AZ51" s="205">
        <v>0</v>
      </c>
      <c r="BA51" s="205">
        <v>0</v>
      </c>
      <c r="BB51" s="205">
        <v>0</v>
      </c>
      <c r="BC51" s="8">
        <f t="shared" si="19"/>
        <v>26.87</v>
      </c>
      <c r="BD51" s="205">
        <v>26.87</v>
      </c>
      <c r="BE51" s="205">
        <v>0</v>
      </c>
      <c r="BF51" s="205">
        <v>0</v>
      </c>
      <c r="BG51" s="205">
        <v>0</v>
      </c>
      <c r="BH51" s="205">
        <v>0</v>
      </c>
      <c r="BI51" s="205">
        <v>0</v>
      </c>
      <c r="BJ51" s="8">
        <f t="shared" si="20"/>
        <v>26.87</v>
      </c>
      <c r="BL51" s="8">
        <f t="shared" si="21"/>
        <v>26.87</v>
      </c>
      <c r="BM51" s="8">
        <f t="shared" si="22"/>
        <v>26.87</v>
      </c>
      <c r="BN51" s="8">
        <f t="shared" si="23"/>
        <v>26.87</v>
      </c>
      <c r="BO51" s="8">
        <f t="shared" si="24"/>
        <v>26.87</v>
      </c>
      <c r="BP51" s="139">
        <f t="shared" si="25"/>
        <v>0</v>
      </c>
      <c r="BQ51" s="139">
        <f t="shared" si="26"/>
        <v>0</v>
      </c>
    </row>
    <row r="52" spans="1:69">
      <c r="A52" s="8" t="s">
        <v>94</v>
      </c>
      <c r="B52" s="15">
        <f>'[3]15'!B54</f>
        <v>320</v>
      </c>
      <c r="C52" s="16">
        <f>'[3]15'!C54</f>
        <v>0</v>
      </c>
      <c r="D52" s="16">
        <f>'[3]15'!D54</f>
        <v>0</v>
      </c>
      <c r="E52" s="16">
        <f>'[3]15'!E54</f>
        <v>0</v>
      </c>
      <c r="F52" s="16">
        <f>'[3]15'!F54</f>
        <v>940</v>
      </c>
      <c r="G52" s="16">
        <f>'[3]15'!G54</f>
        <v>0</v>
      </c>
      <c r="H52" s="17">
        <f t="shared" si="27"/>
        <v>1260</v>
      </c>
      <c r="I52" s="15">
        <f>'[3]15'!J54</f>
        <v>270</v>
      </c>
      <c r="J52" s="16">
        <f>'[3]15'!K54</f>
        <v>0</v>
      </c>
      <c r="K52" s="16">
        <f>'[3]15'!L54</f>
        <v>0</v>
      </c>
      <c r="L52" s="16">
        <f>'[3]15'!M54</f>
        <v>0</v>
      </c>
      <c r="M52" s="16">
        <f>'[3]15'!N54</f>
        <v>0</v>
      </c>
      <c r="N52" s="16">
        <f>'[3]15'!O54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26.87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26.87</v>
      </c>
      <c r="AE52" s="8">
        <f t="shared" si="11"/>
        <v>26.87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26.87</v>
      </c>
      <c r="AL52" s="8">
        <f t="shared" si="31"/>
        <v>216.26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216.26</v>
      </c>
      <c r="AT52" s="8">
        <v>26.87</v>
      </c>
      <c r="AU52" s="8">
        <v>26.87</v>
      </c>
      <c r="AW52" s="205">
        <v>26.87</v>
      </c>
      <c r="AX52" s="205">
        <v>0</v>
      </c>
      <c r="AY52" s="205">
        <v>0</v>
      </c>
      <c r="AZ52" s="205">
        <v>0</v>
      </c>
      <c r="BA52" s="205">
        <v>0</v>
      </c>
      <c r="BB52" s="205">
        <v>0</v>
      </c>
      <c r="BC52" s="8">
        <f t="shared" si="19"/>
        <v>26.87</v>
      </c>
      <c r="BD52" s="205">
        <v>26.87</v>
      </c>
      <c r="BE52" s="205">
        <v>0</v>
      </c>
      <c r="BF52" s="205">
        <v>0</v>
      </c>
      <c r="BG52" s="205">
        <v>0</v>
      </c>
      <c r="BH52" s="205">
        <v>0</v>
      </c>
      <c r="BI52" s="205">
        <v>0</v>
      </c>
      <c r="BJ52" s="8">
        <f t="shared" si="20"/>
        <v>26.87</v>
      </c>
      <c r="BL52" s="8">
        <f t="shared" si="21"/>
        <v>26.87</v>
      </c>
      <c r="BM52" s="8">
        <f t="shared" si="22"/>
        <v>26.87</v>
      </c>
      <c r="BN52" s="8">
        <f t="shared" si="23"/>
        <v>26.87</v>
      </c>
      <c r="BO52" s="8">
        <f t="shared" si="24"/>
        <v>26.87</v>
      </c>
      <c r="BP52" s="139">
        <f t="shared" si="25"/>
        <v>0</v>
      </c>
      <c r="BQ52" s="139">
        <f t="shared" si="26"/>
        <v>0</v>
      </c>
    </row>
    <row r="53" spans="1:69">
      <c r="A53" s="8" t="s">
        <v>95</v>
      </c>
      <c r="B53" s="15">
        <f>'[3]15'!B55</f>
        <v>320</v>
      </c>
      <c r="C53" s="16">
        <f>'[3]15'!C55</f>
        <v>0</v>
      </c>
      <c r="D53" s="16">
        <f>'[3]15'!D55</f>
        <v>0</v>
      </c>
      <c r="E53" s="16">
        <f>'[3]15'!E55</f>
        <v>0</v>
      </c>
      <c r="F53" s="16">
        <f>'[3]15'!F55</f>
        <v>940</v>
      </c>
      <c r="G53" s="16">
        <f>'[3]15'!G55</f>
        <v>0</v>
      </c>
      <c r="H53" s="17">
        <f t="shared" si="27"/>
        <v>1260</v>
      </c>
      <c r="I53" s="15">
        <f>'[3]15'!J55</f>
        <v>320</v>
      </c>
      <c r="J53" s="16">
        <f>'[3]15'!K55</f>
        <v>0</v>
      </c>
      <c r="K53" s="16">
        <f>'[3]15'!L55</f>
        <v>0</v>
      </c>
      <c r="L53" s="16">
        <f>'[3]15'!M55</f>
        <v>0</v>
      </c>
      <c r="M53" s="16">
        <f>'[3]15'!N55</f>
        <v>0</v>
      </c>
      <c r="N53" s="16">
        <f>'[3]15'!O55</f>
        <v>0</v>
      </c>
      <c r="O53" s="17">
        <f t="shared" si="28"/>
        <v>320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320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256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256</v>
      </c>
      <c r="AT53" s="8">
        <v>32</v>
      </c>
      <c r="AU53" s="8">
        <v>32</v>
      </c>
      <c r="AW53" s="205">
        <v>32</v>
      </c>
      <c r="AX53" s="205">
        <v>0</v>
      </c>
      <c r="AY53" s="205">
        <v>0</v>
      </c>
      <c r="AZ53" s="205">
        <v>0</v>
      </c>
      <c r="BA53" s="205">
        <v>0</v>
      </c>
      <c r="BB53" s="205">
        <v>0</v>
      </c>
      <c r="BC53" s="8">
        <f t="shared" si="19"/>
        <v>32</v>
      </c>
      <c r="BD53" s="205">
        <v>32</v>
      </c>
      <c r="BE53" s="205">
        <v>0</v>
      </c>
      <c r="BF53" s="205">
        <v>0</v>
      </c>
      <c r="BG53" s="205">
        <v>0</v>
      </c>
      <c r="BH53" s="205">
        <v>0</v>
      </c>
      <c r="BI53" s="205">
        <v>0</v>
      </c>
      <c r="BJ53" s="8">
        <f t="shared" si="20"/>
        <v>32</v>
      </c>
      <c r="BL53" s="8">
        <f t="shared" si="21"/>
        <v>32</v>
      </c>
      <c r="BM53" s="8">
        <f t="shared" si="22"/>
        <v>32</v>
      </c>
      <c r="BN53" s="8">
        <f t="shared" si="23"/>
        <v>32</v>
      </c>
      <c r="BO53" s="8">
        <f t="shared" si="24"/>
        <v>32</v>
      </c>
      <c r="BP53" s="139">
        <f t="shared" si="25"/>
        <v>0</v>
      </c>
      <c r="BQ53" s="139">
        <f t="shared" si="26"/>
        <v>0</v>
      </c>
    </row>
    <row r="54" spans="1:69">
      <c r="A54" s="8" t="s">
        <v>96</v>
      </c>
      <c r="B54" s="15">
        <f>'[3]15'!B56</f>
        <v>320</v>
      </c>
      <c r="C54" s="16">
        <f>'[3]15'!C56</f>
        <v>0</v>
      </c>
      <c r="D54" s="16">
        <f>'[3]15'!D56</f>
        <v>0</v>
      </c>
      <c r="E54" s="16">
        <f>'[3]15'!E56</f>
        <v>0</v>
      </c>
      <c r="F54" s="16">
        <f>'[3]15'!F56</f>
        <v>940</v>
      </c>
      <c r="G54" s="16">
        <f>'[3]15'!G56</f>
        <v>0</v>
      </c>
      <c r="H54" s="17">
        <f t="shared" si="27"/>
        <v>1260</v>
      </c>
      <c r="I54" s="15">
        <f>'[3]15'!J56</f>
        <v>320</v>
      </c>
      <c r="J54" s="16">
        <f>'[3]15'!K56</f>
        <v>0</v>
      </c>
      <c r="K54" s="16">
        <f>'[3]15'!L56</f>
        <v>0</v>
      </c>
      <c r="L54" s="16">
        <f>'[3]15'!M56</f>
        <v>0</v>
      </c>
      <c r="M54" s="16">
        <f>'[3]15'!N56</f>
        <v>0</v>
      </c>
      <c r="N54" s="16">
        <f>'[3]15'!O56</f>
        <v>0</v>
      </c>
      <c r="O54" s="17">
        <f t="shared" si="28"/>
        <v>320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320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256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256</v>
      </c>
      <c r="AT54" s="8">
        <v>32</v>
      </c>
      <c r="AU54" s="8">
        <v>32</v>
      </c>
      <c r="AW54" s="205">
        <v>32</v>
      </c>
      <c r="AX54" s="205">
        <v>0</v>
      </c>
      <c r="AY54" s="205">
        <v>0</v>
      </c>
      <c r="AZ54" s="205">
        <v>0</v>
      </c>
      <c r="BA54" s="205">
        <v>0</v>
      </c>
      <c r="BB54" s="205">
        <v>0</v>
      </c>
      <c r="BC54" s="8">
        <f t="shared" si="19"/>
        <v>32</v>
      </c>
      <c r="BD54" s="205">
        <v>32</v>
      </c>
      <c r="BE54" s="205">
        <v>0</v>
      </c>
      <c r="BF54" s="205">
        <v>0</v>
      </c>
      <c r="BG54" s="205">
        <v>0</v>
      </c>
      <c r="BH54" s="205">
        <v>0</v>
      </c>
      <c r="BI54" s="205">
        <v>0</v>
      </c>
      <c r="BJ54" s="8">
        <f t="shared" si="20"/>
        <v>32</v>
      </c>
      <c r="BL54" s="8">
        <f t="shared" si="21"/>
        <v>32</v>
      </c>
      <c r="BM54" s="8">
        <f t="shared" si="22"/>
        <v>32</v>
      </c>
      <c r="BN54" s="8">
        <f t="shared" si="23"/>
        <v>32</v>
      </c>
      <c r="BO54" s="8">
        <f t="shared" si="24"/>
        <v>32</v>
      </c>
      <c r="BP54" s="139">
        <f t="shared" si="25"/>
        <v>0</v>
      </c>
      <c r="BQ54" s="139">
        <f t="shared" si="26"/>
        <v>0</v>
      </c>
    </row>
    <row r="55" spans="1:69">
      <c r="A55" s="8" t="s">
        <v>97</v>
      </c>
      <c r="B55" s="15">
        <f>'[3]15'!B57</f>
        <v>320</v>
      </c>
      <c r="C55" s="16">
        <f>'[3]15'!C57</f>
        <v>0</v>
      </c>
      <c r="D55" s="16">
        <f>'[3]15'!D57</f>
        <v>0</v>
      </c>
      <c r="E55" s="16">
        <f>'[3]15'!E57</f>
        <v>0</v>
      </c>
      <c r="F55" s="16">
        <f>'[3]15'!F57</f>
        <v>940</v>
      </c>
      <c r="G55" s="16">
        <f>'[3]15'!G57</f>
        <v>0</v>
      </c>
      <c r="H55" s="17">
        <f t="shared" si="27"/>
        <v>1260</v>
      </c>
      <c r="I55" s="15">
        <f>'[3]15'!J57</f>
        <v>320</v>
      </c>
      <c r="J55" s="16">
        <f>'[3]15'!K57</f>
        <v>0</v>
      </c>
      <c r="K55" s="16">
        <f>'[3]15'!L57</f>
        <v>0</v>
      </c>
      <c r="L55" s="16">
        <f>'[3]15'!M57</f>
        <v>0</v>
      </c>
      <c r="M55" s="16">
        <f>'[3]15'!N57</f>
        <v>0</v>
      </c>
      <c r="N55" s="16">
        <f>'[3]15'!O57</f>
        <v>0</v>
      </c>
      <c r="O55" s="17">
        <f t="shared" si="28"/>
        <v>320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320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256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256</v>
      </c>
      <c r="AT55" s="8">
        <v>32</v>
      </c>
      <c r="AU55" s="8">
        <v>32</v>
      </c>
      <c r="AW55" s="205">
        <v>32</v>
      </c>
      <c r="AX55" s="205">
        <v>0</v>
      </c>
      <c r="AY55" s="205">
        <v>0</v>
      </c>
      <c r="AZ55" s="205">
        <v>0</v>
      </c>
      <c r="BA55" s="205">
        <v>0</v>
      </c>
      <c r="BB55" s="205">
        <v>0</v>
      </c>
      <c r="BC55" s="8">
        <f t="shared" si="19"/>
        <v>32</v>
      </c>
      <c r="BD55" s="205">
        <v>32</v>
      </c>
      <c r="BE55" s="205">
        <v>0</v>
      </c>
      <c r="BF55" s="205">
        <v>0</v>
      </c>
      <c r="BG55" s="205">
        <v>0</v>
      </c>
      <c r="BH55" s="205">
        <v>0</v>
      </c>
      <c r="BI55" s="205">
        <v>0</v>
      </c>
      <c r="BJ55" s="8">
        <f t="shared" si="20"/>
        <v>32</v>
      </c>
      <c r="BL55" s="8">
        <f t="shared" si="21"/>
        <v>32</v>
      </c>
      <c r="BM55" s="8">
        <f t="shared" si="22"/>
        <v>32</v>
      </c>
      <c r="BN55" s="8">
        <f t="shared" si="23"/>
        <v>32</v>
      </c>
      <c r="BO55" s="8">
        <f t="shared" si="24"/>
        <v>32</v>
      </c>
      <c r="BP55" s="139">
        <f t="shared" si="25"/>
        <v>0</v>
      </c>
      <c r="BQ55" s="139">
        <f t="shared" si="26"/>
        <v>0</v>
      </c>
    </row>
    <row r="56" spans="1:69">
      <c r="A56" s="8" t="s">
        <v>98</v>
      </c>
      <c r="B56" s="15">
        <f>'[3]15'!B58</f>
        <v>320</v>
      </c>
      <c r="C56" s="16">
        <f>'[3]15'!C58</f>
        <v>0</v>
      </c>
      <c r="D56" s="16">
        <f>'[3]15'!D58</f>
        <v>0</v>
      </c>
      <c r="E56" s="16">
        <f>'[3]15'!E58</f>
        <v>0</v>
      </c>
      <c r="F56" s="16">
        <f>'[3]15'!F58</f>
        <v>940</v>
      </c>
      <c r="G56" s="16">
        <f>'[3]15'!G58</f>
        <v>0</v>
      </c>
      <c r="H56" s="17">
        <f t="shared" si="27"/>
        <v>1260</v>
      </c>
      <c r="I56" s="15">
        <f>'[3]15'!J58</f>
        <v>320</v>
      </c>
      <c r="J56" s="16">
        <f>'[3]15'!K58</f>
        <v>0</v>
      </c>
      <c r="K56" s="16">
        <f>'[3]15'!L58</f>
        <v>0</v>
      </c>
      <c r="L56" s="16">
        <f>'[3]15'!M58</f>
        <v>0</v>
      </c>
      <c r="M56" s="16">
        <f>'[3]15'!N58</f>
        <v>0</v>
      </c>
      <c r="N56" s="16">
        <f>'[3]15'!O58</f>
        <v>0</v>
      </c>
      <c r="O56" s="17">
        <f t="shared" si="28"/>
        <v>320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320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256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256</v>
      </c>
      <c r="AT56" s="8">
        <v>32</v>
      </c>
      <c r="AU56" s="8">
        <v>32</v>
      </c>
      <c r="AW56" s="205">
        <v>32</v>
      </c>
      <c r="AX56" s="205">
        <v>0</v>
      </c>
      <c r="AY56" s="205">
        <v>0</v>
      </c>
      <c r="AZ56" s="205">
        <v>0</v>
      </c>
      <c r="BA56" s="205">
        <v>0</v>
      </c>
      <c r="BB56" s="205">
        <v>0</v>
      </c>
      <c r="BC56" s="8">
        <f t="shared" si="19"/>
        <v>32</v>
      </c>
      <c r="BD56" s="205">
        <v>32</v>
      </c>
      <c r="BE56" s="205">
        <v>0</v>
      </c>
      <c r="BF56" s="205">
        <v>0</v>
      </c>
      <c r="BG56" s="205">
        <v>0</v>
      </c>
      <c r="BH56" s="205">
        <v>0</v>
      </c>
      <c r="BI56" s="205">
        <v>0</v>
      </c>
      <c r="BJ56" s="8">
        <f t="shared" si="20"/>
        <v>32</v>
      </c>
      <c r="BL56" s="8">
        <f t="shared" si="21"/>
        <v>32</v>
      </c>
      <c r="BM56" s="8">
        <f t="shared" si="22"/>
        <v>32</v>
      </c>
      <c r="BN56" s="8">
        <f t="shared" si="23"/>
        <v>32</v>
      </c>
      <c r="BO56" s="8">
        <f t="shared" si="24"/>
        <v>32</v>
      </c>
      <c r="BP56" s="139">
        <f t="shared" si="25"/>
        <v>0</v>
      </c>
      <c r="BQ56" s="139">
        <f t="shared" si="26"/>
        <v>0</v>
      </c>
    </row>
    <row r="57" spans="1:69">
      <c r="A57" s="8" t="s">
        <v>99</v>
      </c>
      <c r="B57" s="15">
        <f>'[3]15'!B59</f>
        <v>320</v>
      </c>
      <c r="C57" s="16">
        <f>'[3]15'!C59</f>
        <v>0</v>
      </c>
      <c r="D57" s="16">
        <f>'[3]15'!D59</f>
        <v>0</v>
      </c>
      <c r="E57" s="16">
        <f>'[3]15'!E59</f>
        <v>0</v>
      </c>
      <c r="F57" s="16">
        <f>'[3]15'!F59</f>
        <v>940</v>
      </c>
      <c r="G57" s="16">
        <f>'[3]15'!G59</f>
        <v>0</v>
      </c>
      <c r="H57" s="17">
        <f t="shared" si="27"/>
        <v>1260</v>
      </c>
      <c r="I57" s="15">
        <f>'[3]15'!J59</f>
        <v>320</v>
      </c>
      <c r="J57" s="16">
        <f>'[3]15'!K59</f>
        <v>0</v>
      </c>
      <c r="K57" s="16">
        <f>'[3]15'!L59</f>
        <v>0</v>
      </c>
      <c r="L57" s="16">
        <f>'[3]15'!M59</f>
        <v>0</v>
      </c>
      <c r="M57" s="16">
        <f>'[3]15'!N59</f>
        <v>0</v>
      </c>
      <c r="N57" s="16">
        <f>'[3]15'!O59</f>
        <v>0</v>
      </c>
      <c r="O57" s="17">
        <f t="shared" si="28"/>
        <v>320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320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256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256</v>
      </c>
      <c r="AT57" s="8">
        <v>32</v>
      </c>
      <c r="AU57" s="8">
        <v>32</v>
      </c>
      <c r="AW57" s="205">
        <v>32</v>
      </c>
      <c r="AX57" s="205">
        <v>0</v>
      </c>
      <c r="AY57" s="205">
        <v>0</v>
      </c>
      <c r="AZ57" s="205">
        <v>0</v>
      </c>
      <c r="BA57" s="205">
        <v>0</v>
      </c>
      <c r="BB57" s="205">
        <v>0</v>
      </c>
      <c r="BC57" s="8">
        <f t="shared" si="19"/>
        <v>32</v>
      </c>
      <c r="BD57" s="205">
        <v>32</v>
      </c>
      <c r="BE57" s="205">
        <v>0</v>
      </c>
      <c r="BF57" s="205">
        <v>0</v>
      </c>
      <c r="BG57" s="205">
        <v>0</v>
      </c>
      <c r="BH57" s="205">
        <v>0</v>
      </c>
      <c r="BI57" s="205">
        <v>0</v>
      </c>
      <c r="BJ57" s="8">
        <f t="shared" si="20"/>
        <v>32</v>
      </c>
      <c r="BL57" s="8">
        <f t="shared" si="21"/>
        <v>32</v>
      </c>
      <c r="BM57" s="8">
        <f t="shared" si="22"/>
        <v>32</v>
      </c>
      <c r="BN57" s="8">
        <f t="shared" si="23"/>
        <v>32</v>
      </c>
      <c r="BO57" s="8">
        <f t="shared" si="24"/>
        <v>32</v>
      </c>
      <c r="BP57" s="139">
        <f t="shared" si="25"/>
        <v>0</v>
      </c>
      <c r="BQ57" s="139">
        <f t="shared" si="26"/>
        <v>0</v>
      </c>
    </row>
    <row r="58" spans="1:69">
      <c r="A58" s="8" t="s">
        <v>100</v>
      </c>
      <c r="B58" s="15">
        <f>'[3]15'!B60</f>
        <v>320</v>
      </c>
      <c r="C58" s="16">
        <f>'[3]15'!C60</f>
        <v>0</v>
      </c>
      <c r="D58" s="16">
        <f>'[3]15'!D60</f>
        <v>0</v>
      </c>
      <c r="E58" s="16">
        <f>'[3]15'!E60</f>
        <v>0</v>
      </c>
      <c r="F58" s="16">
        <f>'[3]15'!F60</f>
        <v>940</v>
      </c>
      <c r="G58" s="16">
        <f>'[3]15'!G60</f>
        <v>0</v>
      </c>
      <c r="H58" s="17">
        <f t="shared" si="27"/>
        <v>1260</v>
      </c>
      <c r="I58" s="15">
        <f>'[3]15'!J60</f>
        <v>320</v>
      </c>
      <c r="J58" s="16">
        <f>'[3]15'!K60</f>
        <v>0</v>
      </c>
      <c r="K58" s="16">
        <f>'[3]15'!L60</f>
        <v>0</v>
      </c>
      <c r="L58" s="16">
        <f>'[3]15'!M60</f>
        <v>0</v>
      </c>
      <c r="M58" s="16">
        <f>'[3]15'!N60</f>
        <v>0</v>
      </c>
      <c r="N58" s="16">
        <f>'[3]15'!O60</f>
        <v>0</v>
      </c>
      <c r="O58" s="17">
        <f t="shared" si="28"/>
        <v>320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320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256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256</v>
      </c>
      <c r="AT58" s="8">
        <v>32</v>
      </c>
      <c r="AU58" s="8">
        <v>32</v>
      </c>
      <c r="AW58" s="205">
        <v>32</v>
      </c>
      <c r="AX58" s="205">
        <v>0</v>
      </c>
      <c r="AY58" s="205">
        <v>0</v>
      </c>
      <c r="AZ58" s="205">
        <v>0</v>
      </c>
      <c r="BA58" s="205">
        <v>0</v>
      </c>
      <c r="BB58" s="205">
        <v>0</v>
      </c>
      <c r="BC58" s="8">
        <f t="shared" si="19"/>
        <v>32</v>
      </c>
      <c r="BD58" s="205">
        <v>32</v>
      </c>
      <c r="BE58" s="205">
        <v>0</v>
      </c>
      <c r="BF58" s="205">
        <v>0</v>
      </c>
      <c r="BG58" s="205">
        <v>0</v>
      </c>
      <c r="BH58" s="205">
        <v>0</v>
      </c>
      <c r="BI58" s="205">
        <v>0</v>
      </c>
      <c r="BJ58" s="8">
        <f t="shared" si="20"/>
        <v>32</v>
      </c>
      <c r="BL58" s="8">
        <f t="shared" si="21"/>
        <v>32</v>
      </c>
      <c r="BM58" s="8">
        <f t="shared" si="22"/>
        <v>32</v>
      </c>
      <c r="BN58" s="8">
        <f t="shared" si="23"/>
        <v>32</v>
      </c>
      <c r="BO58" s="8">
        <f t="shared" si="24"/>
        <v>32</v>
      </c>
      <c r="BP58" s="139">
        <f t="shared" si="25"/>
        <v>0</v>
      </c>
      <c r="BQ58" s="139">
        <f t="shared" si="26"/>
        <v>0</v>
      </c>
    </row>
    <row r="59" spans="1:69">
      <c r="A59" s="8" t="s">
        <v>101</v>
      </c>
      <c r="B59" s="15">
        <f>'[3]15'!B61</f>
        <v>320</v>
      </c>
      <c r="C59" s="16">
        <f>'[3]15'!C61</f>
        <v>0</v>
      </c>
      <c r="D59" s="16">
        <f>'[3]15'!D61</f>
        <v>0</v>
      </c>
      <c r="E59" s="16">
        <f>'[3]15'!E61</f>
        <v>0</v>
      </c>
      <c r="F59" s="16">
        <f>'[3]15'!F61</f>
        <v>940</v>
      </c>
      <c r="G59" s="16">
        <f>'[3]15'!G61</f>
        <v>0</v>
      </c>
      <c r="H59" s="17">
        <f t="shared" si="27"/>
        <v>1260</v>
      </c>
      <c r="I59" s="15">
        <f>'[3]15'!J61</f>
        <v>320</v>
      </c>
      <c r="J59" s="16">
        <f>'[3]15'!K61</f>
        <v>0</v>
      </c>
      <c r="K59" s="16">
        <f>'[3]15'!L61</f>
        <v>0</v>
      </c>
      <c r="L59" s="16">
        <f>'[3]15'!M61</f>
        <v>0</v>
      </c>
      <c r="M59" s="16">
        <f>'[3]15'!N61</f>
        <v>0</v>
      </c>
      <c r="N59" s="16">
        <f>'[3]15'!O61</f>
        <v>0</v>
      </c>
      <c r="O59" s="17">
        <f t="shared" si="28"/>
        <v>320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320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256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256</v>
      </c>
      <c r="AT59" s="8">
        <v>32</v>
      </c>
      <c r="AU59" s="8">
        <v>32</v>
      </c>
      <c r="AW59" s="205">
        <v>32</v>
      </c>
      <c r="AX59" s="205">
        <v>0</v>
      </c>
      <c r="AY59" s="205">
        <v>0</v>
      </c>
      <c r="AZ59" s="205">
        <v>0</v>
      </c>
      <c r="BA59" s="205">
        <v>0</v>
      </c>
      <c r="BB59" s="205">
        <v>0</v>
      </c>
      <c r="BC59" s="8">
        <f t="shared" si="19"/>
        <v>32</v>
      </c>
      <c r="BD59" s="205">
        <v>32</v>
      </c>
      <c r="BE59" s="205">
        <v>0</v>
      </c>
      <c r="BF59" s="205">
        <v>0</v>
      </c>
      <c r="BG59" s="205">
        <v>0</v>
      </c>
      <c r="BH59" s="205">
        <v>0</v>
      </c>
      <c r="BI59" s="205">
        <v>0</v>
      </c>
      <c r="BJ59" s="8">
        <f t="shared" si="20"/>
        <v>32</v>
      </c>
      <c r="BL59" s="8">
        <f t="shared" si="21"/>
        <v>32</v>
      </c>
      <c r="BM59" s="8">
        <f t="shared" si="22"/>
        <v>32</v>
      </c>
      <c r="BN59" s="8">
        <f t="shared" si="23"/>
        <v>32</v>
      </c>
      <c r="BO59" s="8">
        <f t="shared" si="24"/>
        <v>32</v>
      </c>
      <c r="BP59" s="139">
        <f t="shared" si="25"/>
        <v>0</v>
      </c>
      <c r="BQ59" s="139">
        <f t="shared" si="26"/>
        <v>0</v>
      </c>
    </row>
    <row r="60" spans="1:69">
      <c r="A60" s="8" t="s">
        <v>102</v>
      </c>
      <c r="B60" s="15">
        <f>'[3]15'!B62</f>
        <v>320</v>
      </c>
      <c r="C60" s="16">
        <f>'[3]15'!C62</f>
        <v>0</v>
      </c>
      <c r="D60" s="16">
        <f>'[3]15'!D62</f>
        <v>0</v>
      </c>
      <c r="E60" s="16">
        <f>'[3]15'!E62</f>
        <v>0</v>
      </c>
      <c r="F60" s="16">
        <f>'[3]15'!F62</f>
        <v>940</v>
      </c>
      <c r="G60" s="16">
        <f>'[3]15'!G62</f>
        <v>0</v>
      </c>
      <c r="H60" s="17">
        <f t="shared" si="27"/>
        <v>1260</v>
      </c>
      <c r="I60" s="15">
        <f>'[3]15'!J62</f>
        <v>320</v>
      </c>
      <c r="J60" s="16">
        <f>'[3]15'!K62</f>
        <v>0</v>
      </c>
      <c r="K60" s="16">
        <f>'[3]15'!L62</f>
        <v>0</v>
      </c>
      <c r="L60" s="16">
        <f>'[3]15'!M62</f>
        <v>0</v>
      </c>
      <c r="M60" s="16">
        <f>'[3]15'!N62</f>
        <v>0</v>
      </c>
      <c r="N60" s="16">
        <f>'[3]15'!O62</f>
        <v>0</v>
      </c>
      <c r="O60" s="17">
        <f t="shared" si="28"/>
        <v>320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320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256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256</v>
      </c>
      <c r="AT60" s="8">
        <v>32</v>
      </c>
      <c r="AU60" s="8">
        <v>32</v>
      </c>
      <c r="AW60" s="205">
        <v>32</v>
      </c>
      <c r="AX60" s="205">
        <v>0</v>
      </c>
      <c r="AY60" s="205">
        <v>0</v>
      </c>
      <c r="AZ60" s="205">
        <v>0</v>
      </c>
      <c r="BA60" s="205">
        <v>0</v>
      </c>
      <c r="BB60" s="205">
        <v>0</v>
      </c>
      <c r="BC60" s="8">
        <f t="shared" si="19"/>
        <v>32</v>
      </c>
      <c r="BD60" s="205">
        <v>32</v>
      </c>
      <c r="BE60" s="205">
        <v>0</v>
      </c>
      <c r="BF60" s="205">
        <v>0</v>
      </c>
      <c r="BG60" s="205">
        <v>0</v>
      </c>
      <c r="BH60" s="205">
        <v>0</v>
      </c>
      <c r="BI60" s="205">
        <v>0</v>
      </c>
      <c r="BJ60" s="8">
        <f t="shared" si="20"/>
        <v>32</v>
      </c>
      <c r="BL60" s="8">
        <f t="shared" si="21"/>
        <v>32</v>
      </c>
      <c r="BM60" s="8">
        <f t="shared" si="22"/>
        <v>32</v>
      </c>
      <c r="BN60" s="8">
        <f t="shared" si="23"/>
        <v>32</v>
      </c>
      <c r="BO60" s="8">
        <f t="shared" si="24"/>
        <v>32</v>
      </c>
      <c r="BP60" s="139">
        <f t="shared" si="25"/>
        <v>0</v>
      </c>
      <c r="BQ60" s="139">
        <f t="shared" si="26"/>
        <v>0</v>
      </c>
    </row>
    <row r="61" spans="1:69">
      <c r="A61" s="8" t="s">
        <v>103</v>
      </c>
      <c r="B61" s="15">
        <f>'[3]15'!B63</f>
        <v>320</v>
      </c>
      <c r="C61" s="16">
        <f>'[3]15'!C63</f>
        <v>0</v>
      </c>
      <c r="D61" s="16">
        <f>'[3]15'!D63</f>
        <v>0</v>
      </c>
      <c r="E61" s="16">
        <f>'[3]15'!E63</f>
        <v>0</v>
      </c>
      <c r="F61" s="16">
        <f>'[3]15'!F63</f>
        <v>940</v>
      </c>
      <c r="G61" s="16">
        <f>'[3]15'!G63</f>
        <v>0</v>
      </c>
      <c r="H61" s="17">
        <f t="shared" si="27"/>
        <v>1260</v>
      </c>
      <c r="I61" s="15">
        <f>'[3]15'!J63</f>
        <v>270</v>
      </c>
      <c r="J61" s="16">
        <f>'[3]15'!K63</f>
        <v>0</v>
      </c>
      <c r="K61" s="16">
        <f>'[3]15'!L63</f>
        <v>0</v>
      </c>
      <c r="L61" s="16">
        <f>'[3]15'!M63</f>
        <v>0</v>
      </c>
      <c r="M61" s="16">
        <f>'[3]15'!N63</f>
        <v>0</v>
      </c>
      <c r="N61" s="16">
        <f>'[3]15'!O63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26.87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26.87</v>
      </c>
      <c r="AE61" s="8">
        <f t="shared" si="11"/>
        <v>26.87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26.87</v>
      </c>
      <c r="AL61" s="8">
        <f t="shared" si="31"/>
        <v>216.26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216.26</v>
      </c>
      <c r="AT61" s="8">
        <v>26.87</v>
      </c>
      <c r="AU61" s="8">
        <v>26.87</v>
      </c>
      <c r="AW61" s="205">
        <v>26.87</v>
      </c>
      <c r="AX61" s="205">
        <v>0</v>
      </c>
      <c r="AY61" s="205">
        <v>0</v>
      </c>
      <c r="AZ61" s="205">
        <v>0</v>
      </c>
      <c r="BA61" s="205">
        <v>0</v>
      </c>
      <c r="BB61" s="205">
        <v>0</v>
      </c>
      <c r="BC61" s="8">
        <f t="shared" si="19"/>
        <v>26.87</v>
      </c>
      <c r="BD61" s="205">
        <v>26.87</v>
      </c>
      <c r="BE61" s="205">
        <v>0</v>
      </c>
      <c r="BF61" s="205">
        <v>0</v>
      </c>
      <c r="BG61" s="205">
        <v>0</v>
      </c>
      <c r="BH61" s="205">
        <v>0</v>
      </c>
      <c r="BI61" s="205">
        <v>0</v>
      </c>
      <c r="BJ61" s="8">
        <f t="shared" si="20"/>
        <v>26.87</v>
      </c>
      <c r="BL61" s="8">
        <f t="shared" si="21"/>
        <v>26.87</v>
      </c>
      <c r="BM61" s="8">
        <f t="shared" si="22"/>
        <v>26.87</v>
      </c>
      <c r="BN61" s="8">
        <f t="shared" si="23"/>
        <v>26.87</v>
      </c>
      <c r="BO61" s="8">
        <f t="shared" si="24"/>
        <v>26.87</v>
      </c>
      <c r="BP61" s="139">
        <f t="shared" si="25"/>
        <v>0</v>
      </c>
      <c r="BQ61" s="139">
        <f t="shared" si="26"/>
        <v>0</v>
      </c>
    </row>
    <row r="62" spans="1:69">
      <c r="A62" s="8" t="s">
        <v>104</v>
      </c>
      <c r="B62" s="15">
        <f>'[3]15'!B64</f>
        <v>320</v>
      </c>
      <c r="C62" s="16">
        <f>'[3]15'!C64</f>
        <v>0</v>
      </c>
      <c r="D62" s="16">
        <f>'[3]15'!D64</f>
        <v>0</v>
      </c>
      <c r="E62" s="16">
        <f>'[3]15'!E64</f>
        <v>0</v>
      </c>
      <c r="F62" s="16">
        <f>'[3]15'!F64</f>
        <v>940</v>
      </c>
      <c r="G62" s="16">
        <f>'[3]15'!G64</f>
        <v>0</v>
      </c>
      <c r="H62" s="17">
        <f t="shared" si="27"/>
        <v>1260</v>
      </c>
      <c r="I62" s="15">
        <f>'[3]15'!J64</f>
        <v>270</v>
      </c>
      <c r="J62" s="16">
        <f>'[3]15'!K64</f>
        <v>0</v>
      </c>
      <c r="K62" s="16">
        <f>'[3]15'!L64</f>
        <v>0</v>
      </c>
      <c r="L62" s="16">
        <f>'[3]15'!M64</f>
        <v>0</v>
      </c>
      <c r="M62" s="16">
        <f>'[3]15'!N64</f>
        <v>0</v>
      </c>
      <c r="N62" s="16">
        <f>'[3]15'!O64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26.87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26.87</v>
      </c>
      <c r="AE62" s="8">
        <f t="shared" si="11"/>
        <v>26.87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26.87</v>
      </c>
      <c r="AL62" s="8">
        <f t="shared" ref="AL62:AN98" si="35">Q62-X62-AE62</f>
        <v>216.26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216.26</v>
      </c>
      <c r="AT62" s="8">
        <v>26.87</v>
      </c>
      <c r="AU62" s="8">
        <v>26.87</v>
      </c>
      <c r="AW62" s="205">
        <v>26.87</v>
      </c>
      <c r="AX62" s="205">
        <v>0</v>
      </c>
      <c r="AY62" s="205">
        <v>0</v>
      </c>
      <c r="AZ62" s="205">
        <v>0</v>
      </c>
      <c r="BA62" s="205">
        <v>0</v>
      </c>
      <c r="BB62" s="205">
        <v>0</v>
      </c>
      <c r="BC62" s="8">
        <f t="shared" si="19"/>
        <v>26.87</v>
      </c>
      <c r="BD62" s="205">
        <v>26.87</v>
      </c>
      <c r="BE62" s="205">
        <v>0</v>
      </c>
      <c r="BF62" s="205">
        <v>0</v>
      </c>
      <c r="BG62" s="205">
        <v>0</v>
      </c>
      <c r="BH62" s="205">
        <v>0</v>
      </c>
      <c r="BI62" s="205">
        <v>0</v>
      </c>
      <c r="BJ62" s="8">
        <f t="shared" si="20"/>
        <v>26.87</v>
      </c>
      <c r="BL62" s="8">
        <f t="shared" si="21"/>
        <v>26.87</v>
      </c>
      <c r="BM62" s="8">
        <f t="shared" si="22"/>
        <v>26.87</v>
      </c>
      <c r="BN62" s="8">
        <f t="shared" si="23"/>
        <v>26.87</v>
      </c>
      <c r="BO62" s="8">
        <f t="shared" si="24"/>
        <v>26.87</v>
      </c>
      <c r="BP62" s="139">
        <f t="shared" si="25"/>
        <v>0</v>
      </c>
      <c r="BQ62" s="139">
        <f t="shared" si="26"/>
        <v>0</v>
      </c>
    </row>
    <row r="63" spans="1:69">
      <c r="A63" s="8" t="s">
        <v>105</v>
      </c>
      <c r="B63" s="15">
        <f>'[3]15'!B65</f>
        <v>320</v>
      </c>
      <c r="C63" s="16">
        <f>'[3]15'!C65</f>
        <v>0</v>
      </c>
      <c r="D63" s="16">
        <f>'[3]15'!D65</f>
        <v>0</v>
      </c>
      <c r="E63" s="16">
        <f>'[3]15'!E65</f>
        <v>0</v>
      </c>
      <c r="F63" s="16">
        <f>'[3]15'!F65</f>
        <v>940</v>
      </c>
      <c r="G63" s="16">
        <f>'[3]15'!G65</f>
        <v>0</v>
      </c>
      <c r="H63" s="17">
        <f t="shared" si="27"/>
        <v>1260</v>
      </c>
      <c r="I63" s="15">
        <f>'[3]15'!J65</f>
        <v>270</v>
      </c>
      <c r="J63" s="16">
        <f>'[3]15'!K65</f>
        <v>0</v>
      </c>
      <c r="K63" s="16">
        <f>'[3]15'!L65</f>
        <v>0</v>
      </c>
      <c r="L63" s="16">
        <f>'[3]15'!M65</f>
        <v>0</v>
      </c>
      <c r="M63" s="16">
        <f>'[3]15'!N65</f>
        <v>0</v>
      </c>
      <c r="N63" s="16">
        <f>'[3]15'!O65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26.87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26.87</v>
      </c>
      <c r="AE63" s="8">
        <f t="shared" si="11"/>
        <v>26.87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26.87</v>
      </c>
      <c r="AL63" s="8">
        <f t="shared" si="35"/>
        <v>216.26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216.26</v>
      </c>
      <c r="AT63" s="8">
        <v>26.87</v>
      </c>
      <c r="AU63" s="8">
        <v>26.87</v>
      </c>
      <c r="AW63" s="205">
        <v>26.87</v>
      </c>
      <c r="AX63" s="205">
        <v>0</v>
      </c>
      <c r="AY63" s="205">
        <v>0</v>
      </c>
      <c r="AZ63" s="205">
        <v>0</v>
      </c>
      <c r="BA63" s="205">
        <v>0</v>
      </c>
      <c r="BB63" s="205">
        <v>0</v>
      </c>
      <c r="BC63" s="8">
        <f t="shared" si="19"/>
        <v>26.87</v>
      </c>
      <c r="BD63" s="205">
        <v>26.87</v>
      </c>
      <c r="BE63" s="205">
        <v>0</v>
      </c>
      <c r="BF63" s="205">
        <v>0</v>
      </c>
      <c r="BG63" s="205">
        <v>0</v>
      </c>
      <c r="BH63" s="205">
        <v>0</v>
      </c>
      <c r="BI63" s="205">
        <v>0</v>
      </c>
      <c r="BJ63" s="8">
        <f t="shared" si="20"/>
        <v>26.87</v>
      </c>
      <c r="BL63" s="8">
        <f t="shared" si="21"/>
        <v>26.87</v>
      </c>
      <c r="BM63" s="8">
        <f t="shared" si="22"/>
        <v>26.87</v>
      </c>
      <c r="BN63" s="8">
        <f t="shared" si="23"/>
        <v>26.87</v>
      </c>
      <c r="BO63" s="8">
        <f t="shared" si="24"/>
        <v>26.87</v>
      </c>
      <c r="BP63" s="139">
        <f t="shared" si="25"/>
        <v>0</v>
      </c>
      <c r="BQ63" s="139">
        <f t="shared" si="26"/>
        <v>0</v>
      </c>
    </row>
    <row r="64" spans="1:69">
      <c r="A64" s="8" t="s">
        <v>106</v>
      </c>
      <c r="B64" s="15">
        <f>'[3]15'!B66</f>
        <v>320</v>
      </c>
      <c r="C64" s="16">
        <f>'[3]15'!C66</f>
        <v>0</v>
      </c>
      <c r="D64" s="16">
        <f>'[3]15'!D66</f>
        <v>0</v>
      </c>
      <c r="E64" s="16">
        <f>'[3]15'!E66</f>
        <v>0</v>
      </c>
      <c r="F64" s="16">
        <f>'[3]15'!F66</f>
        <v>940</v>
      </c>
      <c r="G64" s="16">
        <f>'[3]15'!G66</f>
        <v>0</v>
      </c>
      <c r="H64" s="17">
        <f t="shared" si="27"/>
        <v>1260</v>
      </c>
      <c r="I64" s="15">
        <f>'[3]15'!J66</f>
        <v>270</v>
      </c>
      <c r="J64" s="16">
        <f>'[3]15'!K66</f>
        <v>0</v>
      </c>
      <c r="K64" s="16">
        <f>'[3]15'!L66</f>
        <v>0</v>
      </c>
      <c r="L64" s="16">
        <f>'[3]15'!M66</f>
        <v>0</v>
      </c>
      <c r="M64" s="16">
        <f>'[3]15'!N66</f>
        <v>0</v>
      </c>
      <c r="N64" s="16">
        <f>'[3]15'!O66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26.87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26.87</v>
      </c>
      <c r="AE64" s="8">
        <f t="shared" si="11"/>
        <v>26.87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26.87</v>
      </c>
      <c r="AL64" s="8">
        <f t="shared" si="35"/>
        <v>216.26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216.26</v>
      </c>
      <c r="AT64" s="8">
        <v>26.87</v>
      </c>
      <c r="AU64" s="8">
        <v>26.87</v>
      </c>
      <c r="AW64" s="205">
        <v>26.87</v>
      </c>
      <c r="AX64" s="205">
        <v>0</v>
      </c>
      <c r="AY64" s="205">
        <v>0</v>
      </c>
      <c r="AZ64" s="205">
        <v>0</v>
      </c>
      <c r="BA64" s="205">
        <v>0</v>
      </c>
      <c r="BB64" s="205">
        <v>0</v>
      </c>
      <c r="BC64" s="8">
        <f t="shared" si="19"/>
        <v>26.87</v>
      </c>
      <c r="BD64" s="205">
        <v>26.87</v>
      </c>
      <c r="BE64" s="205">
        <v>0</v>
      </c>
      <c r="BF64" s="205">
        <v>0</v>
      </c>
      <c r="BG64" s="205">
        <v>0</v>
      </c>
      <c r="BH64" s="205">
        <v>0</v>
      </c>
      <c r="BI64" s="205">
        <v>0</v>
      </c>
      <c r="BJ64" s="8">
        <f t="shared" si="20"/>
        <v>26.87</v>
      </c>
      <c r="BL64" s="8">
        <f t="shared" si="21"/>
        <v>26.87</v>
      </c>
      <c r="BM64" s="8">
        <f t="shared" si="22"/>
        <v>26.87</v>
      </c>
      <c r="BN64" s="8">
        <f t="shared" si="23"/>
        <v>26.87</v>
      </c>
      <c r="BO64" s="8">
        <f t="shared" si="24"/>
        <v>26.87</v>
      </c>
      <c r="BP64" s="139">
        <f t="shared" si="25"/>
        <v>0</v>
      </c>
      <c r="BQ64" s="139">
        <f t="shared" si="26"/>
        <v>0</v>
      </c>
    </row>
    <row r="65" spans="1:69">
      <c r="A65" s="8" t="s">
        <v>107</v>
      </c>
      <c r="B65" s="15">
        <f>'[3]15'!B67</f>
        <v>320</v>
      </c>
      <c r="C65" s="16">
        <f>'[3]15'!C67</f>
        <v>0</v>
      </c>
      <c r="D65" s="16">
        <f>'[3]15'!D67</f>
        <v>0</v>
      </c>
      <c r="E65" s="16">
        <f>'[3]15'!E67</f>
        <v>0</v>
      </c>
      <c r="F65" s="16">
        <f>'[3]15'!F67</f>
        <v>940</v>
      </c>
      <c r="G65" s="16">
        <f>'[3]15'!G67</f>
        <v>0</v>
      </c>
      <c r="H65" s="17">
        <f t="shared" si="27"/>
        <v>1260</v>
      </c>
      <c r="I65" s="15">
        <f>'[3]15'!J67</f>
        <v>270</v>
      </c>
      <c r="J65" s="16">
        <f>'[3]15'!K67</f>
        <v>0</v>
      </c>
      <c r="K65" s="16">
        <f>'[3]15'!L67</f>
        <v>0</v>
      </c>
      <c r="L65" s="16">
        <f>'[3]15'!M67</f>
        <v>0</v>
      </c>
      <c r="M65" s="16">
        <f>'[3]15'!N67</f>
        <v>0</v>
      </c>
      <c r="N65" s="16">
        <f>'[3]15'!O67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26.87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26.87</v>
      </c>
      <c r="AE65" s="8">
        <f t="shared" si="11"/>
        <v>26.87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26.87</v>
      </c>
      <c r="AL65" s="8">
        <f t="shared" si="35"/>
        <v>216.26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216.26</v>
      </c>
      <c r="AT65" s="8">
        <v>26.87</v>
      </c>
      <c r="AU65" s="8">
        <v>26.87</v>
      </c>
      <c r="AW65" s="205">
        <v>26.87</v>
      </c>
      <c r="AX65" s="205">
        <v>0</v>
      </c>
      <c r="AY65" s="205">
        <v>0</v>
      </c>
      <c r="AZ65" s="205">
        <v>0</v>
      </c>
      <c r="BA65" s="205">
        <v>0</v>
      </c>
      <c r="BB65" s="205">
        <v>0</v>
      </c>
      <c r="BC65" s="8">
        <f t="shared" si="19"/>
        <v>26.87</v>
      </c>
      <c r="BD65" s="205">
        <v>26.87</v>
      </c>
      <c r="BE65" s="205">
        <v>0</v>
      </c>
      <c r="BF65" s="205">
        <v>0</v>
      </c>
      <c r="BG65" s="205">
        <v>0</v>
      </c>
      <c r="BH65" s="205">
        <v>0</v>
      </c>
      <c r="BI65" s="205">
        <v>0</v>
      </c>
      <c r="BJ65" s="8">
        <f t="shared" si="20"/>
        <v>26.87</v>
      </c>
      <c r="BL65" s="8">
        <f t="shared" si="21"/>
        <v>26.87</v>
      </c>
      <c r="BM65" s="8">
        <f t="shared" si="22"/>
        <v>26.87</v>
      </c>
      <c r="BN65" s="8">
        <f t="shared" si="23"/>
        <v>26.87</v>
      </c>
      <c r="BO65" s="8">
        <f t="shared" si="24"/>
        <v>26.87</v>
      </c>
      <c r="BP65" s="139">
        <f t="shared" si="25"/>
        <v>0</v>
      </c>
      <c r="BQ65" s="139">
        <f t="shared" si="26"/>
        <v>0</v>
      </c>
    </row>
    <row r="66" spans="1:69">
      <c r="A66" s="8" t="s">
        <v>108</v>
      </c>
      <c r="B66" s="15">
        <f>'[3]15'!B68</f>
        <v>320</v>
      </c>
      <c r="C66" s="16">
        <f>'[3]15'!C68</f>
        <v>0</v>
      </c>
      <c r="D66" s="16">
        <f>'[3]15'!D68</f>
        <v>0</v>
      </c>
      <c r="E66" s="16">
        <f>'[3]15'!E68</f>
        <v>0</v>
      </c>
      <c r="F66" s="16">
        <f>'[3]15'!F68</f>
        <v>940</v>
      </c>
      <c r="G66" s="16">
        <f>'[3]15'!G68</f>
        <v>0</v>
      </c>
      <c r="H66" s="17">
        <f t="shared" si="27"/>
        <v>1260</v>
      </c>
      <c r="I66" s="15">
        <f>'[3]15'!J68</f>
        <v>270</v>
      </c>
      <c r="J66" s="16">
        <f>'[3]15'!K68</f>
        <v>0</v>
      </c>
      <c r="K66" s="16">
        <f>'[3]15'!L68</f>
        <v>0</v>
      </c>
      <c r="L66" s="16">
        <f>'[3]15'!M68</f>
        <v>0</v>
      </c>
      <c r="M66" s="16">
        <f>'[3]15'!N68</f>
        <v>0</v>
      </c>
      <c r="N66" s="16">
        <f>'[3]15'!O68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26.87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26.87</v>
      </c>
      <c r="AE66" s="8">
        <f t="shared" si="11"/>
        <v>26.87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26.87</v>
      </c>
      <c r="AL66" s="8">
        <f t="shared" si="35"/>
        <v>216.26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216.26</v>
      </c>
      <c r="AT66" s="8">
        <v>26.87</v>
      </c>
      <c r="AU66" s="8">
        <v>26.87</v>
      </c>
      <c r="AW66" s="205">
        <v>26.87</v>
      </c>
      <c r="AX66" s="205">
        <v>0</v>
      </c>
      <c r="AY66" s="205">
        <v>0</v>
      </c>
      <c r="AZ66" s="205">
        <v>0</v>
      </c>
      <c r="BA66" s="205">
        <v>0</v>
      </c>
      <c r="BB66" s="205">
        <v>0</v>
      </c>
      <c r="BC66" s="8">
        <f t="shared" si="19"/>
        <v>26.87</v>
      </c>
      <c r="BD66" s="205">
        <v>26.87</v>
      </c>
      <c r="BE66" s="205">
        <v>0</v>
      </c>
      <c r="BF66" s="205">
        <v>0</v>
      </c>
      <c r="BG66" s="205">
        <v>0</v>
      </c>
      <c r="BH66" s="205">
        <v>0</v>
      </c>
      <c r="BI66" s="205">
        <v>0</v>
      </c>
      <c r="BJ66" s="8">
        <f t="shared" si="20"/>
        <v>26.87</v>
      </c>
      <c r="BL66" s="8">
        <f t="shared" si="21"/>
        <v>26.87</v>
      </c>
      <c r="BM66" s="8">
        <f t="shared" si="22"/>
        <v>26.87</v>
      </c>
      <c r="BN66" s="8">
        <f t="shared" si="23"/>
        <v>26.87</v>
      </c>
      <c r="BO66" s="8">
        <f t="shared" si="24"/>
        <v>26.87</v>
      </c>
      <c r="BP66" s="139">
        <f t="shared" si="25"/>
        <v>0</v>
      </c>
      <c r="BQ66" s="139">
        <f t="shared" si="26"/>
        <v>0</v>
      </c>
    </row>
    <row r="67" spans="1:69">
      <c r="A67" s="8" t="s">
        <v>109</v>
      </c>
      <c r="B67" s="15">
        <f>'[3]15'!B69</f>
        <v>320</v>
      </c>
      <c r="C67" s="16">
        <f>'[3]15'!C69</f>
        <v>0</v>
      </c>
      <c r="D67" s="16">
        <f>'[3]15'!D69</f>
        <v>0</v>
      </c>
      <c r="E67" s="16">
        <f>'[3]15'!E69</f>
        <v>0</v>
      </c>
      <c r="F67" s="16">
        <f>'[3]15'!F69</f>
        <v>940</v>
      </c>
      <c r="G67" s="16">
        <f>'[3]15'!G69</f>
        <v>0</v>
      </c>
      <c r="H67" s="17">
        <f t="shared" si="27"/>
        <v>1260</v>
      </c>
      <c r="I67" s="15">
        <f>'[3]15'!J69</f>
        <v>270</v>
      </c>
      <c r="J67" s="16">
        <f>'[3]15'!K69</f>
        <v>0</v>
      </c>
      <c r="K67" s="16">
        <f>'[3]15'!L69</f>
        <v>0</v>
      </c>
      <c r="L67" s="16">
        <f>'[3]15'!M69</f>
        <v>0</v>
      </c>
      <c r="M67" s="16">
        <f>'[3]15'!N69</f>
        <v>0</v>
      </c>
      <c r="N67" s="16">
        <f>'[3]15'!O69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26.87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26.87</v>
      </c>
      <c r="AE67" s="8">
        <f t="shared" si="11"/>
        <v>26.87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26.87</v>
      </c>
      <c r="AL67" s="8">
        <f t="shared" si="35"/>
        <v>216.26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216.26</v>
      </c>
      <c r="AT67" s="8">
        <v>26.87</v>
      </c>
      <c r="AU67" s="8">
        <v>26.87</v>
      </c>
      <c r="AW67" s="205">
        <v>26.87</v>
      </c>
      <c r="AX67" s="205">
        <v>0</v>
      </c>
      <c r="AY67" s="205">
        <v>0</v>
      </c>
      <c r="AZ67" s="205">
        <v>0</v>
      </c>
      <c r="BA67" s="205">
        <v>0</v>
      </c>
      <c r="BB67" s="205">
        <v>0</v>
      </c>
      <c r="BC67" s="8">
        <f t="shared" si="19"/>
        <v>26.87</v>
      </c>
      <c r="BD67" s="205">
        <v>26.87</v>
      </c>
      <c r="BE67" s="205">
        <v>0</v>
      </c>
      <c r="BF67" s="205">
        <v>0</v>
      </c>
      <c r="BG67" s="205">
        <v>0</v>
      </c>
      <c r="BH67" s="205">
        <v>0</v>
      </c>
      <c r="BI67" s="205">
        <v>0</v>
      </c>
      <c r="BJ67" s="8">
        <f t="shared" si="20"/>
        <v>26.87</v>
      </c>
      <c r="BL67" s="8">
        <f t="shared" si="21"/>
        <v>26.87</v>
      </c>
      <c r="BM67" s="8">
        <f t="shared" si="22"/>
        <v>26.87</v>
      </c>
      <c r="BN67" s="8">
        <f t="shared" si="23"/>
        <v>26.87</v>
      </c>
      <c r="BO67" s="8">
        <f t="shared" si="24"/>
        <v>26.87</v>
      </c>
      <c r="BP67" s="139">
        <f t="shared" si="25"/>
        <v>0</v>
      </c>
      <c r="BQ67" s="139">
        <f t="shared" si="26"/>
        <v>0</v>
      </c>
    </row>
    <row r="68" spans="1:69">
      <c r="A68" s="8" t="s">
        <v>110</v>
      </c>
      <c r="B68" s="15">
        <f>'[3]15'!B70</f>
        <v>320</v>
      </c>
      <c r="C68" s="16">
        <f>'[3]15'!C70</f>
        <v>0</v>
      </c>
      <c r="D68" s="16">
        <f>'[3]15'!D70</f>
        <v>0</v>
      </c>
      <c r="E68" s="16">
        <f>'[3]15'!E70</f>
        <v>0</v>
      </c>
      <c r="F68" s="16">
        <f>'[3]15'!F70</f>
        <v>940</v>
      </c>
      <c r="G68" s="16">
        <f>'[3]15'!G70</f>
        <v>0</v>
      </c>
      <c r="H68" s="17">
        <f t="shared" si="27"/>
        <v>1260</v>
      </c>
      <c r="I68" s="15">
        <f>'[3]15'!J70</f>
        <v>270</v>
      </c>
      <c r="J68" s="16">
        <f>'[3]15'!K70</f>
        <v>0</v>
      </c>
      <c r="K68" s="16">
        <f>'[3]15'!L70</f>
        <v>0</v>
      </c>
      <c r="L68" s="16">
        <f>'[3]15'!M70</f>
        <v>0</v>
      </c>
      <c r="M68" s="16">
        <f>'[3]15'!N70</f>
        <v>0</v>
      </c>
      <c r="N68" s="16">
        <f>'[3]15'!O70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26.87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26.87</v>
      </c>
      <c r="AE68" s="8">
        <f t="shared" ref="AE68:AE98" si="43">BD68</f>
        <v>26.87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26.87</v>
      </c>
      <c r="AL68" s="8">
        <f t="shared" si="35"/>
        <v>216.26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216.26</v>
      </c>
      <c r="AT68" s="8">
        <v>26.87</v>
      </c>
      <c r="AU68" s="8">
        <v>26.87</v>
      </c>
      <c r="AW68" s="205">
        <v>26.87</v>
      </c>
      <c r="AX68" s="205">
        <v>0</v>
      </c>
      <c r="AY68" s="205">
        <v>0</v>
      </c>
      <c r="AZ68" s="205">
        <v>0</v>
      </c>
      <c r="BA68" s="205">
        <v>0</v>
      </c>
      <c r="BB68" s="205">
        <v>0</v>
      </c>
      <c r="BC68" s="8">
        <f t="shared" ref="BC68:BC98" si="51">SUM(AW68:BB68)</f>
        <v>26.87</v>
      </c>
      <c r="BD68" s="205">
        <v>26.87</v>
      </c>
      <c r="BE68" s="205">
        <v>0</v>
      </c>
      <c r="BF68" s="205">
        <v>0</v>
      </c>
      <c r="BG68" s="205">
        <v>0</v>
      </c>
      <c r="BH68" s="205">
        <v>0</v>
      </c>
      <c r="BI68" s="205">
        <v>0</v>
      </c>
      <c r="BJ68" s="8">
        <f t="shared" ref="BJ68:BJ98" si="52">SUM(BD68:BI68)</f>
        <v>26.87</v>
      </c>
      <c r="BL68" s="8">
        <f t="shared" ref="BL68:BL98" si="53">AT68</f>
        <v>26.87</v>
      </c>
      <c r="BM68" s="8">
        <f t="shared" ref="BM68:BM98" si="54">AU68</f>
        <v>26.87</v>
      </c>
      <c r="BN68" s="8">
        <f t="shared" ref="BN68:BN98" si="55">BC68</f>
        <v>26.87</v>
      </c>
      <c r="BO68" s="8">
        <f t="shared" ref="BO68:BO98" si="56">BJ68</f>
        <v>26.87</v>
      </c>
      <c r="BP68" s="139">
        <f t="shared" ref="BP68:BP98" si="57">BL68-BN68</f>
        <v>0</v>
      </c>
      <c r="BQ68" s="139">
        <f t="shared" ref="BQ68:BQ98" si="58">BM68-BO68</f>
        <v>0</v>
      </c>
    </row>
    <row r="69" spans="1:69">
      <c r="A69" s="8" t="s">
        <v>111</v>
      </c>
      <c r="B69" s="15">
        <f>'[3]15'!B71</f>
        <v>320</v>
      </c>
      <c r="C69" s="16">
        <f>'[3]15'!C71</f>
        <v>0</v>
      </c>
      <c r="D69" s="16">
        <f>'[3]15'!D71</f>
        <v>0</v>
      </c>
      <c r="E69" s="16">
        <f>'[3]15'!E71</f>
        <v>0</v>
      </c>
      <c r="F69" s="16">
        <f>'[3]15'!F71</f>
        <v>940</v>
      </c>
      <c r="G69" s="16">
        <f>'[3]15'!G71</f>
        <v>0</v>
      </c>
      <c r="H69" s="17">
        <f t="shared" ref="H69:H98" si="59">SUM(B69:G69)</f>
        <v>1260</v>
      </c>
      <c r="I69" s="15">
        <f>'[3]15'!J71</f>
        <v>270</v>
      </c>
      <c r="J69" s="16">
        <f>'[3]15'!K71</f>
        <v>0</v>
      </c>
      <c r="K69" s="16">
        <f>'[3]15'!L71</f>
        <v>0</v>
      </c>
      <c r="L69" s="16">
        <f>'[3]15'!M71</f>
        <v>0</v>
      </c>
      <c r="M69" s="16">
        <f>'[3]15'!N71</f>
        <v>0</v>
      </c>
      <c r="N69" s="16">
        <f>'[3]15'!O71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26.87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26.87</v>
      </c>
      <c r="AE69" s="8">
        <f t="shared" si="43"/>
        <v>26.87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26.87</v>
      </c>
      <c r="AL69" s="8">
        <f t="shared" si="35"/>
        <v>216.26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216.26</v>
      </c>
      <c r="AT69" s="8">
        <v>26.87</v>
      </c>
      <c r="AU69" s="8">
        <v>26.87</v>
      </c>
      <c r="AW69" s="205">
        <v>26.87</v>
      </c>
      <c r="AX69" s="205">
        <v>0</v>
      </c>
      <c r="AY69" s="205">
        <v>0</v>
      </c>
      <c r="AZ69" s="205">
        <v>0</v>
      </c>
      <c r="BA69" s="205">
        <v>0</v>
      </c>
      <c r="BB69" s="205">
        <v>0</v>
      </c>
      <c r="BC69" s="8">
        <f t="shared" si="51"/>
        <v>26.87</v>
      </c>
      <c r="BD69" s="205">
        <v>26.87</v>
      </c>
      <c r="BE69" s="205">
        <v>0</v>
      </c>
      <c r="BF69" s="205">
        <v>0</v>
      </c>
      <c r="BG69" s="205">
        <v>0</v>
      </c>
      <c r="BH69" s="205">
        <v>0</v>
      </c>
      <c r="BI69" s="205">
        <v>0</v>
      </c>
      <c r="BJ69" s="8">
        <f t="shared" si="52"/>
        <v>26.87</v>
      </c>
      <c r="BL69" s="8">
        <f t="shared" si="53"/>
        <v>26.87</v>
      </c>
      <c r="BM69" s="8">
        <f t="shared" si="54"/>
        <v>26.87</v>
      </c>
      <c r="BN69" s="8">
        <f t="shared" si="55"/>
        <v>26.87</v>
      </c>
      <c r="BO69" s="8">
        <f t="shared" si="56"/>
        <v>26.87</v>
      </c>
      <c r="BP69" s="139">
        <f t="shared" si="57"/>
        <v>0</v>
      </c>
      <c r="BQ69" s="139">
        <f t="shared" si="58"/>
        <v>0</v>
      </c>
    </row>
    <row r="70" spans="1:69">
      <c r="A70" s="8" t="s">
        <v>112</v>
      </c>
      <c r="B70" s="15">
        <f>'[3]15'!B72</f>
        <v>320</v>
      </c>
      <c r="C70" s="16">
        <f>'[3]15'!C72</f>
        <v>0</v>
      </c>
      <c r="D70" s="16">
        <f>'[3]15'!D72</f>
        <v>0</v>
      </c>
      <c r="E70" s="16">
        <f>'[3]15'!E72</f>
        <v>0</v>
      </c>
      <c r="F70" s="16">
        <f>'[3]15'!F72</f>
        <v>940</v>
      </c>
      <c r="G70" s="16">
        <f>'[3]15'!G72</f>
        <v>0</v>
      </c>
      <c r="H70" s="17">
        <f t="shared" si="59"/>
        <v>1260</v>
      </c>
      <c r="I70" s="15">
        <f>'[3]15'!J72</f>
        <v>270</v>
      </c>
      <c r="J70" s="16">
        <f>'[3]15'!K72</f>
        <v>0</v>
      </c>
      <c r="K70" s="16">
        <f>'[3]15'!L72</f>
        <v>0</v>
      </c>
      <c r="L70" s="16">
        <f>'[3]15'!M72</f>
        <v>0</v>
      </c>
      <c r="M70" s="16">
        <f>'[3]15'!N72</f>
        <v>0</v>
      </c>
      <c r="N70" s="16">
        <f>'[3]15'!O72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26.87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26.87</v>
      </c>
      <c r="AE70" s="8">
        <f t="shared" si="43"/>
        <v>26.87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26.87</v>
      </c>
      <c r="AL70" s="8">
        <f t="shared" si="35"/>
        <v>216.26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216.26</v>
      </c>
      <c r="AT70" s="8">
        <v>26.87</v>
      </c>
      <c r="AU70" s="8">
        <v>26.87</v>
      </c>
      <c r="AW70" s="205">
        <v>26.87</v>
      </c>
      <c r="AX70" s="205">
        <v>0</v>
      </c>
      <c r="AY70" s="205">
        <v>0</v>
      </c>
      <c r="AZ70" s="205">
        <v>0</v>
      </c>
      <c r="BA70" s="205">
        <v>0</v>
      </c>
      <c r="BB70" s="205">
        <v>0</v>
      </c>
      <c r="BC70" s="8">
        <f t="shared" si="51"/>
        <v>26.87</v>
      </c>
      <c r="BD70" s="205">
        <v>26.87</v>
      </c>
      <c r="BE70" s="205">
        <v>0</v>
      </c>
      <c r="BF70" s="205">
        <v>0</v>
      </c>
      <c r="BG70" s="205">
        <v>0</v>
      </c>
      <c r="BH70" s="205">
        <v>0</v>
      </c>
      <c r="BI70" s="205">
        <v>0</v>
      </c>
      <c r="BJ70" s="8">
        <f t="shared" si="52"/>
        <v>26.87</v>
      </c>
      <c r="BL70" s="8">
        <f t="shared" si="53"/>
        <v>26.87</v>
      </c>
      <c r="BM70" s="8">
        <f t="shared" si="54"/>
        <v>26.87</v>
      </c>
      <c r="BN70" s="8">
        <f t="shared" si="55"/>
        <v>26.87</v>
      </c>
      <c r="BO70" s="8">
        <f t="shared" si="56"/>
        <v>26.87</v>
      </c>
      <c r="BP70" s="139">
        <f t="shared" si="57"/>
        <v>0</v>
      </c>
      <c r="BQ70" s="139">
        <f t="shared" si="58"/>
        <v>0</v>
      </c>
    </row>
    <row r="71" spans="1:69">
      <c r="A71" s="8" t="s">
        <v>113</v>
      </c>
      <c r="B71" s="15">
        <f>'[3]15'!B73</f>
        <v>320</v>
      </c>
      <c r="C71" s="16">
        <f>'[3]15'!C73</f>
        <v>0</v>
      </c>
      <c r="D71" s="16">
        <f>'[3]15'!D73</f>
        <v>0</v>
      </c>
      <c r="E71" s="16">
        <f>'[3]15'!E73</f>
        <v>0</v>
      </c>
      <c r="F71" s="16">
        <f>'[3]15'!F73</f>
        <v>940</v>
      </c>
      <c r="G71" s="16">
        <f>'[3]15'!G73</f>
        <v>0</v>
      </c>
      <c r="H71" s="17">
        <f t="shared" si="59"/>
        <v>1260</v>
      </c>
      <c r="I71" s="15">
        <f>'[3]15'!J73</f>
        <v>270</v>
      </c>
      <c r="J71" s="16">
        <f>'[3]15'!K73</f>
        <v>0</v>
      </c>
      <c r="K71" s="16">
        <f>'[3]15'!L73</f>
        <v>0</v>
      </c>
      <c r="L71" s="16">
        <f>'[3]15'!M73</f>
        <v>0</v>
      </c>
      <c r="M71" s="16">
        <f>'[3]15'!N73</f>
        <v>0</v>
      </c>
      <c r="N71" s="16">
        <f>'[3]15'!O73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26.87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26.87</v>
      </c>
      <c r="AE71" s="8">
        <f t="shared" si="43"/>
        <v>26.87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26.87</v>
      </c>
      <c r="AL71" s="8">
        <f t="shared" si="35"/>
        <v>216.26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216.26</v>
      </c>
      <c r="AT71" s="8">
        <v>26.87</v>
      </c>
      <c r="AU71" s="8">
        <v>26.87</v>
      </c>
      <c r="AW71" s="205">
        <v>26.87</v>
      </c>
      <c r="AX71" s="205">
        <v>0</v>
      </c>
      <c r="AY71" s="205">
        <v>0</v>
      </c>
      <c r="AZ71" s="205">
        <v>0</v>
      </c>
      <c r="BA71" s="205">
        <v>0</v>
      </c>
      <c r="BB71" s="205">
        <v>0</v>
      </c>
      <c r="BC71" s="8">
        <f t="shared" si="51"/>
        <v>26.87</v>
      </c>
      <c r="BD71" s="205">
        <v>26.87</v>
      </c>
      <c r="BE71" s="205">
        <v>0</v>
      </c>
      <c r="BF71" s="205">
        <v>0</v>
      </c>
      <c r="BG71" s="205">
        <v>0</v>
      </c>
      <c r="BH71" s="205">
        <v>0</v>
      </c>
      <c r="BI71" s="205">
        <v>0</v>
      </c>
      <c r="BJ71" s="8">
        <f t="shared" si="52"/>
        <v>26.87</v>
      </c>
      <c r="BL71" s="8">
        <f t="shared" si="53"/>
        <v>26.87</v>
      </c>
      <c r="BM71" s="8">
        <f t="shared" si="54"/>
        <v>26.87</v>
      </c>
      <c r="BN71" s="8">
        <f t="shared" si="55"/>
        <v>26.87</v>
      </c>
      <c r="BO71" s="8">
        <f t="shared" si="56"/>
        <v>26.87</v>
      </c>
      <c r="BP71" s="139">
        <f t="shared" si="57"/>
        <v>0</v>
      </c>
      <c r="BQ71" s="139">
        <f t="shared" si="58"/>
        <v>0</v>
      </c>
    </row>
    <row r="72" spans="1:69">
      <c r="A72" s="8" t="s">
        <v>114</v>
      </c>
      <c r="B72" s="15">
        <f>'[3]15'!B74</f>
        <v>320</v>
      </c>
      <c r="C72" s="16">
        <f>'[3]15'!C74</f>
        <v>0</v>
      </c>
      <c r="D72" s="16">
        <f>'[3]15'!D74</f>
        <v>0</v>
      </c>
      <c r="E72" s="16">
        <f>'[3]15'!E74</f>
        <v>0</v>
      </c>
      <c r="F72" s="16">
        <f>'[3]15'!F74</f>
        <v>940</v>
      </c>
      <c r="G72" s="16">
        <f>'[3]15'!G74</f>
        <v>0</v>
      </c>
      <c r="H72" s="17">
        <f t="shared" si="59"/>
        <v>1260</v>
      </c>
      <c r="I72" s="15">
        <f>'[3]15'!J74</f>
        <v>270</v>
      </c>
      <c r="J72" s="16">
        <f>'[3]15'!K74</f>
        <v>0</v>
      </c>
      <c r="K72" s="16">
        <f>'[3]15'!L74</f>
        <v>0</v>
      </c>
      <c r="L72" s="16">
        <f>'[3]15'!M74</f>
        <v>0</v>
      </c>
      <c r="M72" s="16">
        <f>'[3]15'!N74</f>
        <v>0</v>
      </c>
      <c r="N72" s="16">
        <f>'[3]15'!O74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24.8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24.8</v>
      </c>
      <c r="AE72" s="8">
        <f t="shared" si="43"/>
        <v>24.8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24.8</v>
      </c>
      <c r="AL72" s="8">
        <f t="shared" si="35"/>
        <v>220.39999999999998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220.39999999999998</v>
      </c>
      <c r="AT72" s="8">
        <v>24.8</v>
      </c>
      <c r="AU72" s="8">
        <v>24.8</v>
      </c>
      <c r="AW72" s="205">
        <v>24.8</v>
      </c>
      <c r="AX72" s="205">
        <v>0</v>
      </c>
      <c r="AY72" s="205">
        <v>0</v>
      </c>
      <c r="AZ72" s="205">
        <v>0</v>
      </c>
      <c r="BA72" s="205">
        <v>0</v>
      </c>
      <c r="BB72" s="205">
        <v>0</v>
      </c>
      <c r="BC72" s="8">
        <f t="shared" si="51"/>
        <v>24.8</v>
      </c>
      <c r="BD72" s="205">
        <v>24.8</v>
      </c>
      <c r="BE72" s="205">
        <v>0</v>
      </c>
      <c r="BF72" s="205">
        <v>0</v>
      </c>
      <c r="BG72" s="205">
        <v>0</v>
      </c>
      <c r="BH72" s="205">
        <v>0</v>
      </c>
      <c r="BI72" s="205">
        <v>0</v>
      </c>
      <c r="BJ72" s="8">
        <f t="shared" si="52"/>
        <v>24.8</v>
      </c>
      <c r="BL72" s="8">
        <f t="shared" si="53"/>
        <v>24.8</v>
      </c>
      <c r="BM72" s="8">
        <f t="shared" si="54"/>
        <v>24.8</v>
      </c>
      <c r="BN72" s="8">
        <f t="shared" si="55"/>
        <v>24.8</v>
      </c>
      <c r="BO72" s="8">
        <f t="shared" si="56"/>
        <v>24.8</v>
      </c>
      <c r="BP72" s="139">
        <f t="shared" si="57"/>
        <v>0</v>
      </c>
      <c r="BQ72" s="139">
        <f t="shared" si="58"/>
        <v>0</v>
      </c>
    </row>
    <row r="73" spans="1:69">
      <c r="A73" s="8" t="s">
        <v>115</v>
      </c>
      <c r="B73" s="15">
        <f>'[3]15'!B75</f>
        <v>320</v>
      </c>
      <c r="C73" s="16">
        <f>'[3]15'!C75</f>
        <v>0</v>
      </c>
      <c r="D73" s="16">
        <f>'[3]15'!D75</f>
        <v>0</v>
      </c>
      <c r="E73" s="16">
        <f>'[3]15'!E75</f>
        <v>0</v>
      </c>
      <c r="F73" s="16">
        <f>'[3]15'!F75</f>
        <v>940</v>
      </c>
      <c r="G73" s="16">
        <f>'[3]15'!G75</f>
        <v>0</v>
      </c>
      <c r="H73" s="17">
        <f t="shared" si="59"/>
        <v>1260</v>
      </c>
      <c r="I73" s="15">
        <f>'[3]15'!J75</f>
        <v>270</v>
      </c>
      <c r="J73" s="16">
        <f>'[3]15'!K75</f>
        <v>0</v>
      </c>
      <c r="K73" s="16">
        <f>'[3]15'!L75</f>
        <v>0</v>
      </c>
      <c r="L73" s="16">
        <f>'[3]15'!M75</f>
        <v>0</v>
      </c>
      <c r="M73" s="16">
        <f>'[3]15'!N75</f>
        <v>0</v>
      </c>
      <c r="N73" s="16">
        <f>'[3]15'!O75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26.87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26.87</v>
      </c>
      <c r="AE73" s="8">
        <f t="shared" si="43"/>
        <v>26.87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26.87</v>
      </c>
      <c r="AL73" s="8">
        <f t="shared" si="35"/>
        <v>216.26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216.26</v>
      </c>
      <c r="AT73" s="8">
        <v>26.87</v>
      </c>
      <c r="AU73" s="8">
        <v>26.87</v>
      </c>
      <c r="AW73" s="205">
        <v>26.87</v>
      </c>
      <c r="AX73" s="205">
        <v>0</v>
      </c>
      <c r="AY73" s="205">
        <v>0</v>
      </c>
      <c r="AZ73" s="205">
        <v>0</v>
      </c>
      <c r="BA73" s="205">
        <v>0</v>
      </c>
      <c r="BB73" s="205">
        <v>0</v>
      </c>
      <c r="BC73" s="8">
        <f t="shared" si="51"/>
        <v>26.87</v>
      </c>
      <c r="BD73" s="205">
        <v>26.87</v>
      </c>
      <c r="BE73" s="205">
        <v>0</v>
      </c>
      <c r="BF73" s="205">
        <v>0</v>
      </c>
      <c r="BG73" s="205">
        <v>0</v>
      </c>
      <c r="BH73" s="205">
        <v>0</v>
      </c>
      <c r="BI73" s="205">
        <v>0</v>
      </c>
      <c r="BJ73" s="8">
        <f t="shared" si="52"/>
        <v>26.87</v>
      </c>
      <c r="BL73" s="8">
        <f t="shared" si="53"/>
        <v>26.87</v>
      </c>
      <c r="BM73" s="8">
        <f t="shared" si="54"/>
        <v>26.87</v>
      </c>
      <c r="BN73" s="8">
        <f t="shared" si="55"/>
        <v>26.87</v>
      </c>
      <c r="BO73" s="8">
        <f t="shared" si="56"/>
        <v>26.87</v>
      </c>
      <c r="BP73" s="139">
        <f t="shared" si="57"/>
        <v>0</v>
      </c>
      <c r="BQ73" s="139">
        <f t="shared" si="58"/>
        <v>0</v>
      </c>
    </row>
    <row r="74" spans="1:69">
      <c r="A74" s="8" t="s">
        <v>116</v>
      </c>
      <c r="B74" s="15">
        <f>'[3]15'!B76</f>
        <v>320</v>
      </c>
      <c r="C74" s="16">
        <f>'[3]15'!C76</f>
        <v>0</v>
      </c>
      <c r="D74" s="16">
        <f>'[3]15'!D76</f>
        <v>0</v>
      </c>
      <c r="E74" s="16">
        <f>'[3]15'!E76</f>
        <v>0</v>
      </c>
      <c r="F74" s="16">
        <f>'[3]15'!F76</f>
        <v>940</v>
      </c>
      <c r="G74" s="16">
        <f>'[3]15'!G76</f>
        <v>0</v>
      </c>
      <c r="H74" s="17">
        <f t="shared" si="59"/>
        <v>1260</v>
      </c>
      <c r="I74" s="15">
        <f>'[3]15'!J76</f>
        <v>270</v>
      </c>
      <c r="J74" s="16">
        <f>'[3]15'!K76</f>
        <v>0</v>
      </c>
      <c r="K74" s="16">
        <f>'[3]15'!L76</f>
        <v>0</v>
      </c>
      <c r="L74" s="16">
        <f>'[3]15'!M76</f>
        <v>0</v>
      </c>
      <c r="M74" s="16">
        <f>'[3]15'!N76</f>
        <v>0</v>
      </c>
      <c r="N74" s="16">
        <f>'[3]15'!O76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26.87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26.87</v>
      </c>
      <c r="AE74" s="8">
        <f t="shared" si="43"/>
        <v>26.87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26.87</v>
      </c>
      <c r="AL74" s="8">
        <f t="shared" si="35"/>
        <v>216.26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216.26</v>
      </c>
      <c r="AT74" s="8">
        <v>26.87</v>
      </c>
      <c r="AU74" s="8">
        <v>26.87</v>
      </c>
      <c r="AW74" s="205">
        <v>26.87</v>
      </c>
      <c r="AX74" s="205">
        <v>0</v>
      </c>
      <c r="AY74" s="205">
        <v>0</v>
      </c>
      <c r="AZ74" s="205">
        <v>0</v>
      </c>
      <c r="BA74" s="205">
        <v>0</v>
      </c>
      <c r="BB74" s="205">
        <v>0</v>
      </c>
      <c r="BC74" s="8">
        <f t="shared" si="51"/>
        <v>26.87</v>
      </c>
      <c r="BD74" s="205">
        <v>26.87</v>
      </c>
      <c r="BE74" s="205">
        <v>0</v>
      </c>
      <c r="BF74" s="205">
        <v>0</v>
      </c>
      <c r="BG74" s="205">
        <v>0</v>
      </c>
      <c r="BH74" s="205">
        <v>0</v>
      </c>
      <c r="BI74" s="205">
        <v>0</v>
      </c>
      <c r="BJ74" s="8">
        <f t="shared" si="52"/>
        <v>26.87</v>
      </c>
      <c r="BL74" s="8">
        <f t="shared" si="53"/>
        <v>26.87</v>
      </c>
      <c r="BM74" s="8">
        <f t="shared" si="54"/>
        <v>26.87</v>
      </c>
      <c r="BN74" s="8">
        <f t="shared" si="55"/>
        <v>26.87</v>
      </c>
      <c r="BO74" s="8">
        <f t="shared" si="56"/>
        <v>26.87</v>
      </c>
      <c r="BP74" s="139">
        <f t="shared" si="57"/>
        <v>0</v>
      </c>
      <c r="BQ74" s="139">
        <f t="shared" si="58"/>
        <v>0</v>
      </c>
    </row>
    <row r="75" spans="1:69">
      <c r="A75" s="8" t="s">
        <v>117</v>
      </c>
      <c r="B75" s="15">
        <f>'[3]15'!B77</f>
        <v>320</v>
      </c>
      <c r="C75" s="16">
        <f>'[3]15'!C77</f>
        <v>0</v>
      </c>
      <c r="D75" s="16">
        <f>'[3]15'!D77</f>
        <v>0</v>
      </c>
      <c r="E75" s="16">
        <f>'[3]15'!E77</f>
        <v>0</v>
      </c>
      <c r="F75" s="16">
        <f>'[3]15'!F77</f>
        <v>950</v>
      </c>
      <c r="G75" s="16">
        <f>'[3]15'!G77</f>
        <v>0</v>
      </c>
      <c r="H75" s="17">
        <f t="shared" si="59"/>
        <v>1270</v>
      </c>
      <c r="I75" s="15">
        <f>'[3]15'!J77</f>
        <v>270</v>
      </c>
      <c r="J75" s="16">
        <f>'[3]15'!K77</f>
        <v>0</v>
      </c>
      <c r="K75" s="16">
        <f>'[3]15'!L77</f>
        <v>0</v>
      </c>
      <c r="L75" s="16">
        <f>'[3]15'!M77</f>
        <v>0</v>
      </c>
      <c r="M75" s="16">
        <f>'[3]15'!N77</f>
        <v>0</v>
      </c>
      <c r="N75" s="16">
        <f>'[3]15'!O77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26.87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26.87</v>
      </c>
      <c r="AE75" s="8">
        <f t="shared" si="43"/>
        <v>26.87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26.87</v>
      </c>
      <c r="AL75" s="8">
        <f t="shared" si="35"/>
        <v>216.26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216.26</v>
      </c>
      <c r="AT75" s="8">
        <v>26.87</v>
      </c>
      <c r="AU75" s="8">
        <v>26.87</v>
      </c>
      <c r="AW75" s="205">
        <v>26.87</v>
      </c>
      <c r="AX75" s="205">
        <v>0</v>
      </c>
      <c r="AY75" s="205">
        <v>0</v>
      </c>
      <c r="AZ75" s="205">
        <v>0</v>
      </c>
      <c r="BA75" s="205">
        <v>0</v>
      </c>
      <c r="BB75" s="205">
        <v>0</v>
      </c>
      <c r="BC75" s="8">
        <f t="shared" si="51"/>
        <v>26.87</v>
      </c>
      <c r="BD75" s="205">
        <v>26.87</v>
      </c>
      <c r="BE75" s="205">
        <v>0</v>
      </c>
      <c r="BF75" s="205">
        <v>0</v>
      </c>
      <c r="BG75" s="205">
        <v>0</v>
      </c>
      <c r="BH75" s="205">
        <v>0</v>
      </c>
      <c r="BI75" s="205">
        <v>0</v>
      </c>
      <c r="BJ75" s="8">
        <f t="shared" si="52"/>
        <v>26.87</v>
      </c>
      <c r="BL75" s="8">
        <f t="shared" si="53"/>
        <v>26.87</v>
      </c>
      <c r="BM75" s="8">
        <f t="shared" si="54"/>
        <v>26.87</v>
      </c>
      <c r="BN75" s="8">
        <f t="shared" si="55"/>
        <v>26.87</v>
      </c>
      <c r="BO75" s="8">
        <f t="shared" si="56"/>
        <v>26.87</v>
      </c>
      <c r="BP75" s="139">
        <f t="shared" si="57"/>
        <v>0</v>
      </c>
      <c r="BQ75" s="139">
        <f t="shared" si="58"/>
        <v>0</v>
      </c>
    </row>
    <row r="76" spans="1:69">
      <c r="A76" s="8" t="s">
        <v>118</v>
      </c>
      <c r="B76" s="15">
        <f>'[3]15'!B78</f>
        <v>320</v>
      </c>
      <c r="C76" s="16">
        <f>'[3]15'!C78</f>
        <v>0</v>
      </c>
      <c r="D76" s="16">
        <f>'[3]15'!D78</f>
        <v>0</v>
      </c>
      <c r="E76" s="16">
        <f>'[3]15'!E78</f>
        <v>0</v>
      </c>
      <c r="F76" s="16">
        <f>'[3]15'!F78</f>
        <v>950</v>
      </c>
      <c r="G76" s="16">
        <f>'[3]15'!G78</f>
        <v>0</v>
      </c>
      <c r="H76" s="17">
        <f t="shared" si="59"/>
        <v>1270</v>
      </c>
      <c r="I76" s="15">
        <f>'[3]15'!J78</f>
        <v>270</v>
      </c>
      <c r="J76" s="16">
        <f>'[3]15'!K78</f>
        <v>0</v>
      </c>
      <c r="K76" s="16">
        <f>'[3]15'!L78</f>
        <v>0</v>
      </c>
      <c r="L76" s="16">
        <f>'[3]15'!M78</f>
        <v>0</v>
      </c>
      <c r="M76" s="16">
        <f>'[3]15'!N78</f>
        <v>0</v>
      </c>
      <c r="N76" s="16">
        <f>'[3]15'!O78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26.87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26.87</v>
      </c>
      <c r="AE76" s="8">
        <f t="shared" si="43"/>
        <v>26.87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26.87</v>
      </c>
      <c r="AL76" s="8">
        <f t="shared" si="35"/>
        <v>216.26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216.26</v>
      </c>
      <c r="AT76" s="8">
        <v>26.87</v>
      </c>
      <c r="AU76" s="8">
        <v>26.87</v>
      </c>
      <c r="AW76" s="205">
        <v>26.87</v>
      </c>
      <c r="AX76" s="205">
        <v>0</v>
      </c>
      <c r="AY76" s="205">
        <v>0</v>
      </c>
      <c r="AZ76" s="205">
        <v>0</v>
      </c>
      <c r="BA76" s="205">
        <v>0</v>
      </c>
      <c r="BB76" s="205">
        <v>0</v>
      </c>
      <c r="BC76" s="8">
        <f t="shared" si="51"/>
        <v>26.87</v>
      </c>
      <c r="BD76" s="205">
        <v>26.87</v>
      </c>
      <c r="BE76" s="205">
        <v>0</v>
      </c>
      <c r="BF76" s="205">
        <v>0</v>
      </c>
      <c r="BG76" s="205">
        <v>0</v>
      </c>
      <c r="BH76" s="205">
        <v>0</v>
      </c>
      <c r="BI76" s="205">
        <v>0</v>
      </c>
      <c r="BJ76" s="8">
        <f t="shared" si="52"/>
        <v>26.87</v>
      </c>
      <c r="BL76" s="8">
        <f t="shared" si="53"/>
        <v>26.87</v>
      </c>
      <c r="BM76" s="8">
        <f t="shared" si="54"/>
        <v>26.87</v>
      </c>
      <c r="BN76" s="8">
        <f t="shared" si="55"/>
        <v>26.87</v>
      </c>
      <c r="BO76" s="8">
        <f t="shared" si="56"/>
        <v>26.87</v>
      </c>
      <c r="BP76" s="139">
        <f t="shared" si="57"/>
        <v>0</v>
      </c>
      <c r="BQ76" s="139">
        <f t="shared" si="58"/>
        <v>0</v>
      </c>
    </row>
    <row r="77" spans="1:69">
      <c r="A77" s="8" t="s">
        <v>119</v>
      </c>
      <c r="B77" s="15">
        <f>'[3]15'!B79</f>
        <v>320</v>
      </c>
      <c r="C77" s="16">
        <f>'[3]15'!C79</f>
        <v>0</v>
      </c>
      <c r="D77" s="16">
        <f>'[3]15'!D79</f>
        <v>0</v>
      </c>
      <c r="E77" s="16">
        <f>'[3]15'!E79</f>
        <v>0</v>
      </c>
      <c r="F77" s="16">
        <f>'[3]15'!F79</f>
        <v>950</v>
      </c>
      <c r="G77" s="16">
        <f>'[3]15'!G79</f>
        <v>0</v>
      </c>
      <c r="H77" s="17">
        <f t="shared" si="59"/>
        <v>1270</v>
      </c>
      <c r="I77" s="15">
        <f>'[3]15'!J79</f>
        <v>270</v>
      </c>
      <c r="J77" s="16">
        <f>'[3]15'!K79</f>
        <v>0</v>
      </c>
      <c r="K77" s="16">
        <f>'[3]15'!L79</f>
        <v>0</v>
      </c>
      <c r="L77" s="16">
        <f>'[3]15'!M79</f>
        <v>0</v>
      </c>
      <c r="M77" s="16">
        <f>'[3]15'!N79</f>
        <v>0</v>
      </c>
      <c r="N77" s="16">
        <f>'[3]15'!O79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26.87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26.87</v>
      </c>
      <c r="AE77" s="8">
        <f t="shared" si="43"/>
        <v>26.87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26.87</v>
      </c>
      <c r="AL77" s="8">
        <f t="shared" si="35"/>
        <v>216.26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216.26</v>
      </c>
      <c r="AT77" s="8">
        <v>26.87</v>
      </c>
      <c r="AU77" s="8">
        <v>26.87</v>
      </c>
      <c r="AW77" s="205">
        <v>26.87</v>
      </c>
      <c r="AX77" s="205">
        <v>0</v>
      </c>
      <c r="AY77" s="205">
        <v>0</v>
      </c>
      <c r="AZ77" s="205">
        <v>0</v>
      </c>
      <c r="BA77" s="205">
        <v>0</v>
      </c>
      <c r="BB77" s="205">
        <v>0</v>
      </c>
      <c r="BC77" s="8">
        <f t="shared" si="51"/>
        <v>26.87</v>
      </c>
      <c r="BD77" s="205">
        <v>26.87</v>
      </c>
      <c r="BE77" s="205">
        <v>0</v>
      </c>
      <c r="BF77" s="205">
        <v>0</v>
      </c>
      <c r="BG77" s="205">
        <v>0</v>
      </c>
      <c r="BH77" s="205">
        <v>0</v>
      </c>
      <c r="BI77" s="205">
        <v>0</v>
      </c>
      <c r="BJ77" s="8">
        <f t="shared" si="52"/>
        <v>26.87</v>
      </c>
      <c r="BL77" s="8">
        <f t="shared" si="53"/>
        <v>26.87</v>
      </c>
      <c r="BM77" s="8">
        <f t="shared" si="54"/>
        <v>26.87</v>
      </c>
      <c r="BN77" s="8">
        <f t="shared" si="55"/>
        <v>26.87</v>
      </c>
      <c r="BO77" s="8">
        <f t="shared" si="56"/>
        <v>26.87</v>
      </c>
      <c r="BP77" s="139">
        <f t="shared" si="57"/>
        <v>0</v>
      </c>
      <c r="BQ77" s="139">
        <f t="shared" si="58"/>
        <v>0</v>
      </c>
    </row>
    <row r="78" spans="1:69">
      <c r="A78" s="8" t="s">
        <v>120</v>
      </c>
      <c r="B78" s="15">
        <f>'[3]15'!B80</f>
        <v>320</v>
      </c>
      <c r="C78" s="16">
        <f>'[3]15'!C80</f>
        <v>0</v>
      </c>
      <c r="D78" s="16">
        <f>'[3]15'!D80</f>
        <v>0</v>
      </c>
      <c r="E78" s="16">
        <f>'[3]15'!E80</f>
        <v>0</v>
      </c>
      <c r="F78" s="16">
        <f>'[3]15'!F80</f>
        <v>950</v>
      </c>
      <c r="G78" s="16">
        <f>'[3]15'!G80</f>
        <v>0</v>
      </c>
      <c r="H78" s="17">
        <f t="shared" si="59"/>
        <v>1270</v>
      </c>
      <c r="I78" s="15">
        <f>'[3]15'!J80</f>
        <v>270</v>
      </c>
      <c r="J78" s="16">
        <f>'[3]15'!K80</f>
        <v>0</v>
      </c>
      <c r="K78" s="16">
        <f>'[3]15'!L80</f>
        <v>0</v>
      </c>
      <c r="L78" s="16">
        <f>'[3]15'!M80</f>
        <v>0</v>
      </c>
      <c r="M78" s="16">
        <f>'[3]15'!N80</f>
        <v>0</v>
      </c>
      <c r="N78" s="16">
        <f>'[3]15'!O80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26.87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26.87</v>
      </c>
      <c r="AE78" s="8">
        <f t="shared" si="43"/>
        <v>26.87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26.87</v>
      </c>
      <c r="AL78" s="8">
        <f t="shared" si="35"/>
        <v>216.26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216.26</v>
      </c>
      <c r="AT78" s="8">
        <v>26.87</v>
      </c>
      <c r="AU78" s="8">
        <v>26.87</v>
      </c>
      <c r="AW78" s="205">
        <v>26.87</v>
      </c>
      <c r="AX78" s="205">
        <v>0</v>
      </c>
      <c r="AY78" s="205">
        <v>0</v>
      </c>
      <c r="AZ78" s="205">
        <v>0</v>
      </c>
      <c r="BA78" s="205">
        <v>0</v>
      </c>
      <c r="BB78" s="205">
        <v>0</v>
      </c>
      <c r="BC78" s="8">
        <f t="shared" si="51"/>
        <v>26.87</v>
      </c>
      <c r="BD78" s="205">
        <v>26.87</v>
      </c>
      <c r="BE78" s="205">
        <v>0</v>
      </c>
      <c r="BF78" s="205">
        <v>0</v>
      </c>
      <c r="BG78" s="205">
        <v>0</v>
      </c>
      <c r="BH78" s="205">
        <v>0</v>
      </c>
      <c r="BI78" s="205">
        <v>0</v>
      </c>
      <c r="BJ78" s="8">
        <f t="shared" si="52"/>
        <v>26.87</v>
      </c>
      <c r="BL78" s="8">
        <f t="shared" si="53"/>
        <v>26.87</v>
      </c>
      <c r="BM78" s="8">
        <f t="shared" si="54"/>
        <v>26.87</v>
      </c>
      <c r="BN78" s="8">
        <f t="shared" si="55"/>
        <v>26.87</v>
      </c>
      <c r="BO78" s="8">
        <f t="shared" si="56"/>
        <v>26.87</v>
      </c>
      <c r="BP78" s="139">
        <f t="shared" si="57"/>
        <v>0</v>
      </c>
      <c r="BQ78" s="139">
        <f t="shared" si="58"/>
        <v>0</v>
      </c>
    </row>
    <row r="79" spans="1:69">
      <c r="A79" s="8" t="s">
        <v>121</v>
      </c>
      <c r="B79" s="15">
        <f>'[3]15'!B81</f>
        <v>320</v>
      </c>
      <c r="C79" s="16">
        <f>'[3]15'!C81</f>
        <v>0</v>
      </c>
      <c r="D79" s="16">
        <f>'[3]15'!D81</f>
        <v>0</v>
      </c>
      <c r="E79" s="16">
        <f>'[3]15'!E81</f>
        <v>0</v>
      </c>
      <c r="F79" s="16">
        <f>'[3]15'!F81</f>
        <v>950</v>
      </c>
      <c r="G79" s="16">
        <f>'[3]15'!G81</f>
        <v>0</v>
      </c>
      <c r="H79" s="17">
        <f t="shared" si="59"/>
        <v>1270</v>
      </c>
      <c r="I79" s="15">
        <f>'[3]15'!J81</f>
        <v>270</v>
      </c>
      <c r="J79" s="16">
        <f>'[3]15'!K81</f>
        <v>0</v>
      </c>
      <c r="K79" s="16">
        <f>'[3]15'!L81</f>
        <v>0</v>
      </c>
      <c r="L79" s="16">
        <f>'[3]15'!M81</f>
        <v>0</v>
      </c>
      <c r="M79" s="16">
        <f>'[3]15'!N81</f>
        <v>0</v>
      </c>
      <c r="N79" s="16">
        <f>'[3]15'!O81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18.98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18.98</v>
      </c>
      <c r="AE79" s="8">
        <f t="shared" si="43"/>
        <v>18.98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18.98</v>
      </c>
      <c r="AL79" s="8">
        <f t="shared" si="35"/>
        <v>232.04000000000002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232.04000000000002</v>
      </c>
      <c r="AT79" s="8">
        <v>18.98</v>
      </c>
      <c r="AU79" s="8">
        <v>18.98</v>
      </c>
      <c r="AW79" s="205">
        <v>18.98</v>
      </c>
      <c r="AX79" s="205">
        <v>0</v>
      </c>
      <c r="AY79" s="205">
        <v>0</v>
      </c>
      <c r="AZ79" s="205">
        <v>0</v>
      </c>
      <c r="BA79" s="205">
        <v>0</v>
      </c>
      <c r="BB79" s="205">
        <v>0</v>
      </c>
      <c r="BC79" s="8">
        <f t="shared" si="51"/>
        <v>18.98</v>
      </c>
      <c r="BD79" s="205">
        <v>18.98</v>
      </c>
      <c r="BE79" s="205">
        <v>0</v>
      </c>
      <c r="BF79" s="205">
        <v>0</v>
      </c>
      <c r="BG79" s="205">
        <v>0</v>
      </c>
      <c r="BH79" s="205">
        <v>0</v>
      </c>
      <c r="BI79" s="205">
        <v>0</v>
      </c>
      <c r="BJ79" s="8">
        <f t="shared" si="52"/>
        <v>18.98</v>
      </c>
      <c r="BL79" s="8">
        <f t="shared" si="53"/>
        <v>18.98</v>
      </c>
      <c r="BM79" s="8">
        <f t="shared" si="54"/>
        <v>18.98</v>
      </c>
      <c r="BN79" s="8">
        <f t="shared" si="55"/>
        <v>18.98</v>
      </c>
      <c r="BO79" s="8">
        <f t="shared" si="56"/>
        <v>18.98</v>
      </c>
      <c r="BP79" s="139">
        <f t="shared" si="57"/>
        <v>0</v>
      </c>
      <c r="BQ79" s="139">
        <f t="shared" si="58"/>
        <v>0</v>
      </c>
    </row>
    <row r="80" spans="1:69">
      <c r="A80" s="8" t="s">
        <v>122</v>
      </c>
      <c r="B80" s="15">
        <f>'[3]15'!B82</f>
        <v>320</v>
      </c>
      <c r="C80" s="16">
        <f>'[3]15'!C82</f>
        <v>0</v>
      </c>
      <c r="D80" s="16">
        <f>'[3]15'!D82</f>
        <v>0</v>
      </c>
      <c r="E80" s="16">
        <f>'[3]15'!E82</f>
        <v>0</v>
      </c>
      <c r="F80" s="16">
        <f>'[3]15'!F82</f>
        <v>950</v>
      </c>
      <c r="G80" s="16">
        <f>'[3]15'!G82</f>
        <v>0</v>
      </c>
      <c r="H80" s="17">
        <f t="shared" si="59"/>
        <v>1270</v>
      </c>
      <c r="I80" s="15">
        <f>'[3]15'!J82</f>
        <v>270</v>
      </c>
      <c r="J80" s="16">
        <f>'[3]15'!K82</f>
        <v>0</v>
      </c>
      <c r="K80" s="16">
        <f>'[3]15'!L82</f>
        <v>0</v>
      </c>
      <c r="L80" s="16">
        <f>'[3]15'!M82</f>
        <v>0</v>
      </c>
      <c r="M80" s="16">
        <f>'[3]15'!N82</f>
        <v>0</v>
      </c>
      <c r="N80" s="16">
        <f>'[3]15'!O82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18.98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18.98</v>
      </c>
      <c r="AE80" s="8">
        <f t="shared" si="43"/>
        <v>18.98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18.98</v>
      </c>
      <c r="AL80" s="8">
        <f t="shared" si="35"/>
        <v>232.04000000000002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232.04000000000002</v>
      </c>
      <c r="AT80" s="8">
        <v>18.98</v>
      </c>
      <c r="AU80" s="8">
        <v>18.98</v>
      </c>
      <c r="AW80" s="205">
        <v>18.98</v>
      </c>
      <c r="AX80" s="205">
        <v>0</v>
      </c>
      <c r="AY80" s="205">
        <v>0</v>
      </c>
      <c r="AZ80" s="205">
        <v>0</v>
      </c>
      <c r="BA80" s="205">
        <v>0</v>
      </c>
      <c r="BB80" s="205">
        <v>0</v>
      </c>
      <c r="BC80" s="8">
        <f t="shared" si="51"/>
        <v>18.98</v>
      </c>
      <c r="BD80" s="205">
        <v>18.98</v>
      </c>
      <c r="BE80" s="205">
        <v>0</v>
      </c>
      <c r="BF80" s="205">
        <v>0</v>
      </c>
      <c r="BG80" s="205">
        <v>0</v>
      </c>
      <c r="BH80" s="205">
        <v>0</v>
      </c>
      <c r="BI80" s="205">
        <v>0</v>
      </c>
      <c r="BJ80" s="8">
        <f t="shared" si="52"/>
        <v>18.98</v>
      </c>
      <c r="BL80" s="8">
        <f t="shared" si="53"/>
        <v>18.98</v>
      </c>
      <c r="BM80" s="8">
        <f t="shared" si="54"/>
        <v>18.98</v>
      </c>
      <c r="BN80" s="8">
        <f t="shared" si="55"/>
        <v>18.98</v>
      </c>
      <c r="BO80" s="8">
        <f t="shared" si="56"/>
        <v>18.98</v>
      </c>
      <c r="BP80" s="139">
        <f t="shared" si="57"/>
        <v>0</v>
      </c>
      <c r="BQ80" s="139">
        <f t="shared" si="58"/>
        <v>0</v>
      </c>
    </row>
    <row r="81" spans="1:69">
      <c r="A81" s="8" t="s">
        <v>123</v>
      </c>
      <c r="B81" s="15">
        <f>'[3]15'!B83</f>
        <v>320</v>
      </c>
      <c r="C81" s="16">
        <f>'[3]15'!C83</f>
        <v>0</v>
      </c>
      <c r="D81" s="16">
        <f>'[3]15'!D83</f>
        <v>0</v>
      </c>
      <c r="E81" s="16">
        <f>'[3]15'!E83</f>
        <v>0</v>
      </c>
      <c r="F81" s="16">
        <f>'[3]15'!F83</f>
        <v>950</v>
      </c>
      <c r="G81" s="16">
        <f>'[3]15'!G83</f>
        <v>0</v>
      </c>
      <c r="H81" s="17">
        <f t="shared" si="59"/>
        <v>1270</v>
      </c>
      <c r="I81" s="15">
        <f>'[3]15'!J83</f>
        <v>270</v>
      </c>
      <c r="J81" s="16">
        <f>'[3]15'!K83</f>
        <v>0</v>
      </c>
      <c r="K81" s="16">
        <f>'[3]15'!L83</f>
        <v>0</v>
      </c>
      <c r="L81" s="16">
        <f>'[3]15'!M83</f>
        <v>0</v>
      </c>
      <c r="M81" s="16">
        <f>'[3]15'!N83</f>
        <v>0</v>
      </c>
      <c r="N81" s="16">
        <f>'[3]15'!O83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18.98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18.98</v>
      </c>
      <c r="AE81" s="8">
        <f t="shared" si="43"/>
        <v>18.98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18.98</v>
      </c>
      <c r="AL81" s="8">
        <f t="shared" si="35"/>
        <v>232.04000000000002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232.04000000000002</v>
      </c>
      <c r="AT81" s="8">
        <v>18.98</v>
      </c>
      <c r="AU81" s="8">
        <v>18.98</v>
      </c>
      <c r="AW81" s="205">
        <v>18.98</v>
      </c>
      <c r="AX81" s="205">
        <v>0</v>
      </c>
      <c r="AY81" s="205">
        <v>0</v>
      </c>
      <c r="AZ81" s="205">
        <v>0</v>
      </c>
      <c r="BA81" s="205">
        <v>0</v>
      </c>
      <c r="BB81" s="205">
        <v>0</v>
      </c>
      <c r="BC81" s="8">
        <f t="shared" si="51"/>
        <v>18.98</v>
      </c>
      <c r="BD81" s="205">
        <v>18.98</v>
      </c>
      <c r="BE81" s="205">
        <v>0</v>
      </c>
      <c r="BF81" s="205">
        <v>0</v>
      </c>
      <c r="BG81" s="205">
        <v>0</v>
      </c>
      <c r="BH81" s="205">
        <v>0</v>
      </c>
      <c r="BI81" s="205">
        <v>0</v>
      </c>
      <c r="BJ81" s="8">
        <f t="shared" si="52"/>
        <v>18.98</v>
      </c>
      <c r="BL81" s="8">
        <f t="shared" si="53"/>
        <v>18.98</v>
      </c>
      <c r="BM81" s="8">
        <f t="shared" si="54"/>
        <v>18.98</v>
      </c>
      <c r="BN81" s="8">
        <f t="shared" si="55"/>
        <v>18.98</v>
      </c>
      <c r="BO81" s="8">
        <f t="shared" si="56"/>
        <v>18.98</v>
      </c>
      <c r="BP81" s="139">
        <f t="shared" si="57"/>
        <v>0</v>
      </c>
      <c r="BQ81" s="139">
        <f t="shared" si="58"/>
        <v>0</v>
      </c>
    </row>
    <row r="82" spans="1:69">
      <c r="A82" s="8" t="s">
        <v>124</v>
      </c>
      <c r="B82" s="15">
        <f>'[3]15'!B84</f>
        <v>320</v>
      </c>
      <c r="C82" s="16">
        <f>'[3]15'!C84</f>
        <v>0</v>
      </c>
      <c r="D82" s="16">
        <f>'[3]15'!D84</f>
        <v>0</v>
      </c>
      <c r="E82" s="16">
        <f>'[3]15'!E84</f>
        <v>0</v>
      </c>
      <c r="F82" s="16">
        <f>'[3]15'!F84</f>
        <v>950</v>
      </c>
      <c r="G82" s="16">
        <f>'[3]15'!G84</f>
        <v>0</v>
      </c>
      <c r="H82" s="17">
        <f t="shared" si="59"/>
        <v>1270</v>
      </c>
      <c r="I82" s="15">
        <f>'[3]15'!J84</f>
        <v>270</v>
      </c>
      <c r="J82" s="16">
        <f>'[3]15'!K84</f>
        <v>0</v>
      </c>
      <c r="K82" s="16">
        <f>'[3]15'!L84</f>
        <v>0</v>
      </c>
      <c r="L82" s="16">
        <f>'[3]15'!M84</f>
        <v>0</v>
      </c>
      <c r="M82" s="16">
        <f>'[3]15'!N84</f>
        <v>0</v>
      </c>
      <c r="N82" s="16">
        <f>'[3]15'!O84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18.98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18.98</v>
      </c>
      <c r="AE82" s="8">
        <f t="shared" si="43"/>
        <v>18.98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18.98</v>
      </c>
      <c r="AL82" s="8">
        <f t="shared" si="35"/>
        <v>232.04000000000002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232.04000000000002</v>
      </c>
      <c r="AT82" s="8">
        <v>18.98</v>
      </c>
      <c r="AU82" s="8">
        <v>18.98</v>
      </c>
      <c r="AW82" s="205">
        <v>18.98</v>
      </c>
      <c r="AX82" s="205">
        <v>0</v>
      </c>
      <c r="AY82" s="205">
        <v>0</v>
      </c>
      <c r="AZ82" s="205">
        <v>0</v>
      </c>
      <c r="BA82" s="205">
        <v>0</v>
      </c>
      <c r="BB82" s="205">
        <v>0</v>
      </c>
      <c r="BC82" s="8">
        <f t="shared" si="51"/>
        <v>18.98</v>
      </c>
      <c r="BD82" s="205">
        <v>18.98</v>
      </c>
      <c r="BE82" s="205">
        <v>0</v>
      </c>
      <c r="BF82" s="205">
        <v>0</v>
      </c>
      <c r="BG82" s="205">
        <v>0</v>
      </c>
      <c r="BH82" s="205">
        <v>0</v>
      </c>
      <c r="BI82" s="205">
        <v>0</v>
      </c>
      <c r="BJ82" s="8">
        <f t="shared" si="52"/>
        <v>18.98</v>
      </c>
      <c r="BL82" s="8">
        <f t="shared" si="53"/>
        <v>18.98</v>
      </c>
      <c r="BM82" s="8">
        <f t="shared" si="54"/>
        <v>18.98</v>
      </c>
      <c r="BN82" s="8">
        <f t="shared" si="55"/>
        <v>18.98</v>
      </c>
      <c r="BO82" s="8">
        <f t="shared" si="56"/>
        <v>18.98</v>
      </c>
      <c r="BP82" s="139">
        <f t="shared" si="57"/>
        <v>0</v>
      </c>
      <c r="BQ82" s="139">
        <f t="shared" si="58"/>
        <v>0</v>
      </c>
    </row>
    <row r="83" spans="1:69">
      <c r="A83" s="8" t="s">
        <v>125</v>
      </c>
      <c r="B83" s="15">
        <f>'[3]15'!B85</f>
        <v>320</v>
      </c>
      <c r="C83" s="16">
        <f>'[3]15'!C85</f>
        <v>0</v>
      </c>
      <c r="D83" s="16">
        <f>'[3]15'!D85</f>
        <v>0</v>
      </c>
      <c r="E83" s="16">
        <f>'[3]15'!E85</f>
        <v>0</v>
      </c>
      <c r="F83" s="16">
        <f>'[3]15'!F85</f>
        <v>950</v>
      </c>
      <c r="G83" s="16">
        <f>'[3]15'!G85</f>
        <v>0</v>
      </c>
      <c r="H83" s="17">
        <f t="shared" si="59"/>
        <v>1270</v>
      </c>
      <c r="I83" s="15">
        <f>'[3]15'!J85</f>
        <v>270</v>
      </c>
      <c r="J83" s="16">
        <f>'[3]15'!K85</f>
        <v>0</v>
      </c>
      <c r="K83" s="16">
        <f>'[3]15'!L85</f>
        <v>0</v>
      </c>
      <c r="L83" s="16">
        <f>'[3]15'!M85</f>
        <v>0</v>
      </c>
      <c r="M83" s="16">
        <f>'[3]15'!N85</f>
        <v>0</v>
      </c>
      <c r="N83" s="16">
        <f>'[3]15'!O85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18.98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18.98</v>
      </c>
      <c r="AE83" s="8">
        <f t="shared" si="43"/>
        <v>18.98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18.98</v>
      </c>
      <c r="AL83" s="8">
        <f t="shared" si="35"/>
        <v>232.04000000000002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232.04000000000002</v>
      </c>
      <c r="AT83" s="8">
        <v>18.98</v>
      </c>
      <c r="AU83" s="8">
        <v>18.98</v>
      </c>
      <c r="AW83" s="205">
        <v>18.98</v>
      </c>
      <c r="AX83" s="205">
        <v>0</v>
      </c>
      <c r="AY83" s="205">
        <v>0</v>
      </c>
      <c r="AZ83" s="205">
        <v>0</v>
      </c>
      <c r="BA83" s="205">
        <v>0</v>
      </c>
      <c r="BB83" s="205">
        <v>0</v>
      </c>
      <c r="BC83" s="8">
        <f t="shared" si="51"/>
        <v>18.98</v>
      </c>
      <c r="BD83" s="205">
        <v>18.98</v>
      </c>
      <c r="BE83" s="205">
        <v>0</v>
      </c>
      <c r="BF83" s="205">
        <v>0</v>
      </c>
      <c r="BG83" s="205">
        <v>0</v>
      </c>
      <c r="BH83" s="205">
        <v>0</v>
      </c>
      <c r="BI83" s="205">
        <v>0</v>
      </c>
      <c r="BJ83" s="8">
        <f t="shared" si="52"/>
        <v>18.98</v>
      </c>
      <c r="BL83" s="8">
        <f t="shared" si="53"/>
        <v>18.98</v>
      </c>
      <c r="BM83" s="8">
        <f t="shared" si="54"/>
        <v>18.98</v>
      </c>
      <c r="BN83" s="8">
        <f t="shared" si="55"/>
        <v>18.98</v>
      </c>
      <c r="BO83" s="8">
        <f t="shared" si="56"/>
        <v>18.98</v>
      </c>
      <c r="BP83" s="139">
        <f t="shared" si="57"/>
        <v>0</v>
      </c>
      <c r="BQ83" s="139">
        <f t="shared" si="58"/>
        <v>0</v>
      </c>
    </row>
    <row r="84" spans="1:69">
      <c r="A84" s="8" t="s">
        <v>126</v>
      </c>
      <c r="B84" s="15">
        <f>'[3]15'!B86</f>
        <v>320</v>
      </c>
      <c r="C84" s="16">
        <f>'[3]15'!C86</f>
        <v>0</v>
      </c>
      <c r="D84" s="16">
        <f>'[3]15'!D86</f>
        <v>0</v>
      </c>
      <c r="E84" s="16">
        <f>'[3]15'!E86</f>
        <v>0</v>
      </c>
      <c r="F84" s="16">
        <f>'[3]15'!F86</f>
        <v>950</v>
      </c>
      <c r="G84" s="16">
        <f>'[3]15'!G86</f>
        <v>0</v>
      </c>
      <c r="H84" s="17">
        <f t="shared" si="59"/>
        <v>1270</v>
      </c>
      <c r="I84" s="15">
        <f>'[3]15'!J86</f>
        <v>270</v>
      </c>
      <c r="J84" s="16">
        <f>'[3]15'!K86</f>
        <v>0</v>
      </c>
      <c r="K84" s="16">
        <f>'[3]15'!L86</f>
        <v>0</v>
      </c>
      <c r="L84" s="16">
        <f>'[3]15'!M86</f>
        <v>0</v>
      </c>
      <c r="M84" s="16">
        <f>'[3]15'!N86</f>
        <v>0</v>
      </c>
      <c r="N84" s="16">
        <f>'[3]15'!O86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18.98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18.98</v>
      </c>
      <c r="AE84" s="8">
        <f t="shared" si="43"/>
        <v>18.98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18.98</v>
      </c>
      <c r="AL84" s="8">
        <f t="shared" si="35"/>
        <v>232.04000000000002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232.04000000000002</v>
      </c>
      <c r="AT84" s="8">
        <v>18.98</v>
      </c>
      <c r="AU84" s="8">
        <v>18.98</v>
      </c>
      <c r="AW84" s="205">
        <v>18.98</v>
      </c>
      <c r="AX84" s="205">
        <v>0</v>
      </c>
      <c r="AY84" s="205">
        <v>0</v>
      </c>
      <c r="AZ84" s="205">
        <v>0</v>
      </c>
      <c r="BA84" s="205">
        <v>0</v>
      </c>
      <c r="BB84" s="205">
        <v>0</v>
      </c>
      <c r="BC84" s="8">
        <f t="shared" si="51"/>
        <v>18.98</v>
      </c>
      <c r="BD84" s="205">
        <v>18.98</v>
      </c>
      <c r="BE84" s="205">
        <v>0</v>
      </c>
      <c r="BF84" s="205">
        <v>0</v>
      </c>
      <c r="BG84" s="205">
        <v>0</v>
      </c>
      <c r="BH84" s="205">
        <v>0</v>
      </c>
      <c r="BI84" s="205">
        <v>0</v>
      </c>
      <c r="BJ84" s="8">
        <f t="shared" si="52"/>
        <v>18.98</v>
      </c>
      <c r="BL84" s="8">
        <f t="shared" si="53"/>
        <v>18.98</v>
      </c>
      <c r="BM84" s="8">
        <f t="shared" si="54"/>
        <v>18.98</v>
      </c>
      <c r="BN84" s="8">
        <f t="shared" si="55"/>
        <v>18.98</v>
      </c>
      <c r="BO84" s="8">
        <f t="shared" si="56"/>
        <v>18.98</v>
      </c>
      <c r="BP84" s="139">
        <f t="shared" si="57"/>
        <v>0</v>
      </c>
      <c r="BQ84" s="139">
        <f t="shared" si="58"/>
        <v>0</v>
      </c>
    </row>
    <row r="85" spans="1:69">
      <c r="A85" s="8" t="s">
        <v>127</v>
      </c>
      <c r="B85" s="15">
        <f>'[3]15'!B87</f>
        <v>320</v>
      </c>
      <c r="C85" s="16">
        <f>'[3]15'!C87</f>
        <v>0</v>
      </c>
      <c r="D85" s="16">
        <f>'[3]15'!D87</f>
        <v>0</v>
      </c>
      <c r="E85" s="16">
        <f>'[3]15'!E87</f>
        <v>0</v>
      </c>
      <c r="F85" s="16">
        <f>'[3]15'!F87</f>
        <v>950</v>
      </c>
      <c r="G85" s="16">
        <f>'[3]15'!G87</f>
        <v>0</v>
      </c>
      <c r="H85" s="17">
        <f t="shared" si="59"/>
        <v>1270</v>
      </c>
      <c r="I85" s="15">
        <f>'[3]15'!J87</f>
        <v>270</v>
      </c>
      <c r="J85" s="16">
        <f>'[3]15'!K87</f>
        <v>0</v>
      </c>
      <c r="K85" s="16">
        <f>'[3]15'!L87</f>
        <v>0</v>
      </c>
      <c r="L85" s="16">
        <f>'[3]15'!M87</f>
        <v>0</v>
      </c>
      <c r="M85" s="16">
        <f>'[3]15'!N87</f>
        <v>0</v>
      </c>
      <c r="N85" s="16">
        <f>'[3]15'!O87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18.98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18.98</v>
      </c>
      <c r="AE85" s="8">
        <f t="shared" si="43"/>
        <v>18.98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18.98</v>
      </c>
      <c r="AL85" s="8">
        <f t="shared" si="35"/>
        <v>232.04000000000002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232.04000000000002</v>
      </c>
      <c r="AT85" s="8">
        <v>18.98</v>
      </c>
      <c r="AU85" s="8">
        <v>18.98</v>
      </c>
      <c r="AW85" s="205">
        <v>18.98</v>
      </c>
      <c r="AX85" s="205">
        <v>0</v>
      </c>
      <c r="AY85" s="205">
        <v>0</v>
      </c>
      <c r="AZ85" s="205">
        <v>0</v>
      </c>
      <c r="BA85" s="205">
        <v>0</v>
      </c>
      <c r="BB85" s="205">
        <v>0</v>
      </c>
      <c r="BC85" s="8">
        <f t="shared" si="51"/>
        <v>18.98</v>
      </c>
      <c r="BD85" s="205">
        <v>18.98</v>
      </c>
      <c r="BE85" s="205">
        <v>0</v>
      </c>
      <c r="BF85" s="205">
        <v>0</v>
      </c>
      <c r="BG85" s="205">
        <v>0</v>
      </c>
      <c r="BH85" s="205">
        <v>0</v>
      </c>
      <c r="BI85" s="205">
        <v>0</v>
      </c>
      <c r="BJ85" s="8">
        <f t="shared" si="52"/>
        <v>18.98</v>
      </c>
      <c r="BL85" s="8">
        <f t="shared" si="53"/>
        <v>18.98</v>
      </c>
      <c r="BM85" s="8">
        <f t="shared" si="54"/>
        <v>18.98</v>
      </c>
      <c r="BN85" s="8">
        <f t="shared" si="55"/>
        <v>18.98</v>
      </c>
      <c r="BO85" s="8">
        <f t="shared" si="56"/>
        <v>18.98</v>
      </c>
      <c r="BP85" s="139">
        <f t="shared" si="57"/>
        <v>0</v>
      </c>
      <c r="BQ85" s="139">
        <f t="shared" si="58"/>
        <v>0</v>
      </c>
    </row>
    <row r="86" spans="1:69">
      <c r="A86" s="8" t="s">
        <v>128</v>
      </c>
      <c r="B86" s="15">
        <f>'[3]15'!B88</f>
        <v>320</v>
      </c>
      <c r="C86" s="16">
        <f>'[3]15'!C88</f>
        <v>0</v>
      </c>
      <c r="D86" s="16">
        <f>'[3]15'!D88</f>
        <v>0</v>
      </c>
      <c r="E86" s="16">
        <f>'[3]15'!E88</f>
        <v>0</v>
      </c>
      <c r="F86" s="16">
        <f>'[3]15'!F88</f>
        <v>950</v>
      </c>
      <c r="G86" s="16">
        <f>'[3]15'!G88</f>
        <v>0</v>
      </c>
      <c r="H86" s="17">
        <f t="shared" si="59"/>
        <v>1270</v>
      </c>
      <c r="I86" s="15">
        <f>'[3]15'!J88</f>
        <v>270</v>
      </c>
      <c r="J86" s="16">
        <f>'[3]15'!K88</f>
        <v>0</v>
      </c>
      <c r="K86" s="16">
        <f>'[3]15'!L88</f>
        <v>0</v>
      </c>
      <c r="L86" s="16">
        <f>'[3]15'!M88</f>
        <v>0</v>
      </c>
      <c r="M86" s="16">
        <f>'[3]15'!N88</f>
        <v>0</v>
      </c>
      <c r="N86" s="16">
        <f>'[3]15'!O88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18.98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18.98</v>
      </c>
      <c r="AE86" s="8">
        <f t="shared" si="43"/>
        <v>18.98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18.98</v>
      </c>
      <c r="AL86" s="8">
        <f t="shared" si="35"/>
        <v>232.04000000000002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232.04000000000002</v>
      </c>
      <c r="AT86" s="8">
        <v>18.98</v>
      </c>
      <c r="AU86" s="8">
        <v>18.98</v>
      </c>
      <c r="AW86" s="205">
        <v>18.98</v>
      </c>
      <c r="AX86" s="205">
        <v>0</v>
      </c>
      <c r="AY86" s="205">
        <v>0</v>
      </c>
      <c r="AZ86" s="205">
        <v>0</v>
      </c>
      <c r="BA86" s="205">
        <v>0</v>
      </c>
      <c r="BB86" s="205">
        <v>0</v>
      </c>
      <c r="BC86" s="8">
        <f t="shared" si="51"/>
        <v>18.98</v>
      </c>
      <c r="BD86" s="205">
        <v>18.98</v>
      </c>
      <c r="BE86" s="205">
        <v>0</v>
      </c>
      <c r="BF86" s="205">
        <v>0</v>
      </c>
      <c r="BG86" s="205">
        <v>0</v>
      </c>
      <c r="BH86" s="205">
        <v>0</v>
      </c>
      <c r="BI86" s="205">
        <v>0</v>
      </c>
      <c r="BJ86" s="8">
        <f t="shared" si="52"/>
        <v>18.98</v>
      </c>
      <c r="BL86" s="8">
        <f t="shared" si="53"/>
        <v>18.98</v>
      </c>
      <c r="BM86" s="8">
        <f t="shared" si="54"/>
        <v>18.98</v>
      </c>
      <c r="BN86" s="8">
        <f t="shared" si="55"/>
        <v>18.98</v>
      </c>
      <c r="BO86" s="8">
        <f t="shared" si="56"/>
        <v>18.98</v>
      </c>
      <c r="BP86" s="139">
        <f t="shared" si="57"/>
        <v>0</v>
      </c>
      <c r="BQ86" s="139">
        <f t="shared" si="58"/>
        <v>0</v>
      </c>
    </row>
    <row r="87" spans="1:69">
      <c r="A87" s="8" t="s">
        <v>129</v>
      </c>
      <c r="B87" s="15">
        <f>'[3]15'!B89</f>
        <v>320</v>
      </c>
      <c r="C87" s="16">
        <f>'[3]15'!C89</f>
        <v>0</v>
      </c>
      <c r="D87" s="16">
        <f>'[3]15'!D89</f>
        <v>0</v>
      </c>
      <c r="E87" s="16">
        <f>'[3]15'!E89</f>
        <v>0</v>
      </c>
      <c r="F87" s="16">
        <f>'[3]15'!F89</f>
        <v>950</v>
      </c>
      <c r="G87" s="16">
        <f>'[3]15'!G89</f>
        <v>0</v>
      </c>
      <c r="H87" s="17">
        <f t="shared" si="59"/>
        <v>1270</v>
      </c>
      <c r="I87" s="15">
        <f>'[3]15'!J89</f>
        <v>270</v>
      </c>
      <c r="J87" s="16">
        <f>'[3]15'!K89</f>
        <v>0</v>
      </c>
      <c r="K87" s="16">
        <f>'[3]15'!L89</f>
        <v>0</v>
      </c>
      <c r="L87" s="16">
        <f>'[3]15'!M89</f>
        <v>0</v>
      </c>
      <c r="M87" s="16">
        <f>'[3]15'!N89</f>
        <v>0</v>
      </c>
      <c r="N87" s="16">
        <f>'[3]15'!O89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18.98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18.98</v>
      </c>
      <c r="AE87" s="8">
        <f t="shared" si="43"/>
        <v>18.98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18.98</v>
      </c>
      <c r="AL87" s="8">
        <f t="shared" si="35"/>
        <v>232.04000000000002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232.04000000000002</v>
      </c>
      <c r="AT87" s="8">
        <v>18.98</v>
      </c>
      <c r="AU87" s="8">
        <v>18.98</v>
      </c>
      <c r="AW87" s="205">
        <v>18.98</v>
      </c>
      <c r="AX87" s="205">
        <v>0</v>
      </c>
      <c r="AY87" s="205">
        <v>0</v>
      </c>
      <c r="AZ87" s="205">
        <v>0</v>
      </c>
      <c r="BA87" s="205">
        <v>0</v>
      </c>
      <c r="BB87" s="205">
        <v>0</v>
      </c>
      <c r="BC87" s="8">
        <f t="shared" si="51"/>
        <v>18.98</v>
      </c>
      <c r="BD87" s="205">
        <v>18.98</v>
      </c>
      <c r="BE87" s="205">
        <v>0</v>
      </c>
      <c r="BF87" s="205">
        <v>0</v>
      </c>
      <c r="BG87" s="205">
        <v>0</v>
      </c>
      <c r="BH87" s="205">
        <v>0</v>
      </c>
      <c r="BI87" s="205">
        <v>0</v>
      </c>
      <c r="BJ87" s="8">
        <f t="shared" si="52"/>
        <v>18.98</v>
      </c>
      <c r="BL87" s="8">
        <f t="shared" si="53"/>
        <v>18.98</v>
      </c>
      <c r="BM87" s="8">
        <f t="shared" si="54"/>
        <v>18.98</v>
      </c>
      <c r="BN87" s="8">
        <f t="shared" si="55"/>
        <v>18.98</v>
      </c>
      <c r="BO87" s="8">
        <f t="shared" si="56"/>
        <v>18.98</v>
      </c>
      <c r="BP87" s="139">
        <f t="shared" si="57"/>
        <v>0</v>
      </c>
      <c r="BQ87" s="139">
        <f t="shared" si="58"/>
        <v>0</v>
      </c>
    </row>
    <row r="88" spans="1:69">
      <c r="A88" s="8" t="s">
        <v>130</v>
      </c>
      <c r="B88" s="15">
        <f>'[3]15'!B90</f>
        <v>320</v>
      </c>
      <c r="C88" s="16">
        <f>'[3]15'!C90</f>
        <v>0</v>
      </c>
      <c r="D88" s="16">
        <f>'[3]15'!D90</f>
        <v>0</v>
      </c>
      <c r="E88" s="16">
        <f>'[3]15'!E90</f>
        <v>0</v>
      </c>
      <c r="F88" s="16">
        <f>'[3]15'!F90</f>
        <v>950</v>
      </c>
      <c r="G88" s="16">
        <f>'[3]15'!G90</f>
        <v>0</v>
      </c>
      <c r="H88" s="17">
        <f t="shared" si="59"/>
        <v>1270</v>
      </c>
      <c r="I88" s="15">
        <f>'[3]15'!J90</f>
        <v>270</v>
      </c>
      <c r="J88" s="16">
        <f>'[3]15'!K90</f>
        <v>0</v>
      </c>
      <c r="K88" s="16">
        <f>'[3]15'!L90</f>
        <v>0</v>
      </c>
      <c r="L88" s="16">
        <f>'[3]15'!M90</f>
        <v>0</v>
      </c>
      <c r="M88" s="16">
        <f>'[3]15'!N90</f>
        <v>0</v>
      </c>
      <c r="N88" s="16">
        <f>'[3]15'!O90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18.98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18.98</v>
      </c>
      <c r="AE88" s="8">
        <f t="shared" si="43"/>
        <v>18.98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18.98</v>
      </c>
      <c r="AL88" s="8">
        <f t="shared" si="35"/>
        <v>232.04000000000002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232.04000000000002</v>
      </c>
      <c r="AT88" s="8">
        <v>18.98</v>
      </c>
      <c r="AU88" s="8">
        <v>18.98</v>
      </c>
      <c r="AW88" s="205">
        <v>18.98</v>
      </c>
      <c r="AX88" s="205">
        <v>0</v>
      </c>
      <c r="AY88" s="205">
        <v>0</v>
      </c>
      <c r="AZ88" s="205">
        <v>0</v>
      </c>
      <c r="BA88" s="205">
        <v>0</v>
      </c>
      <c r="BB88" s="205">
        <v>0</v>
      </c>
      <c r="BC88" s="8">
        <f t="shared" si="51"/>
        <v>18.98</v>
      </c>
      <c r="BD88" s="205">
        <v>18.98</v>
      </c>
      <c r="BE88" s="205">
        <v>0</v>
      </c>
      <c r="BF88" s="205">
        <v>0</v>
      </c>
      <c r="BG88" s="205">
        <v>0</v>
      </c>
      <c r="BH88" s="205">
        <v>0</v>
      </c>
      <c r="BI88" s="205">
        <v>0</v>
      </c>
      <c r="BJ88" s="8">
        <f t="shared" si="52"/>
        <v>18.98</v>
      </c>
      <c r="BL88" s="8">
        <f t="shared" si="53"/>
        <v>18.98</v>
      </c>
      <c r="BM88" s="8">
        <f t="shared" si="54"/>
        <v>18.98</v>
      </c>
      <c r="BN88" s="8">
        <f t="shared" si="55"/>
        <v>18.98</v>
      </c>
      <c r="BO88" s="8">
        <f t="shared" si="56"/>
        <v>18.98</v>
      </c>
      <c r="BP88" s="139">
        <f t="shared" si="57"/>
        <v>0</v>
      </c>
      <c r="BQ88" s="139">
        <f t="shared" si="58"/>
        <v>0</v>
      </c>
    </row>
    <row r="89" spans="1:69">
      <c r="A89" s="8" t="s">
        <v>131</v>
      </c>
      <c r="B89" s="15">
        <f>'[3]15'!B91</f>
        <v>320</v>
      </c>
      <c r="C89" s="16">
        <f>'[3]15'!C91</f>
        <v>0</v>
      </c>
      <c r="D89" s="16">
        <f>'[3]15'!D91</f>
        <v>0</v>
      </c>
      <c r="E89" s="16">
        <f>'[3]15'!E91</f>
        <v>0</v>
      </c>
      <c r="F89" s="16">
        <f>'[3]15'!F91</f>
        <v>950</v>
      </c>
      <c r="G89" s="16">
        <f>'[3]15'!G91</f>
        <v>0</v>
      </c>
      <c r="H89" s="17">
        <f t="shared" si="59"/>
        <v>1270</v>
      </c>
      <c r="I89" s="15">
        <f>'[3]15'!J91</f>
        <v>270</v>
      </c>
      <c r="J89" s="16">
        <f>'[3]15'!K91</f>
        <v>0</v>
      </c>
      <c r="K89" s="16">
        <f>'[3]15'!L91</f>
        <v>0</v>
      </c>
      <c r="L89" s="16">
        <f>'[3]15'!M91</f>
        <v>0</v>
      </c>
      <c r="M89" s="16">
        <f>'[3]15'!N91</f>
        <v>0</v>
      </c>
      <c r="N89" s="16">
        <f>'[3]15'!O91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18.98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18.98</v>
      </c>
      <c r="AE89" s="8">
        <f t="shared" si="43"/>
        <v>18.98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18.98</v>
      </c>
      <c r="AL89" s="8">
        <f t="shared" si="35"/>
        <v>232.04000000000002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232.04000000000002</v>
      </c>
      <c r="AT89" s="8">
        <v>18.98</v>
      </c>
      <c r="AU89" s="8">
        <v>18.98</v>
      </c>
      <c r="AW89" s="205">
        <v>18.98</v>
      </c>
      <c r="AX89" s="205">
        <v>0</v>
      </c>
      <c r="AY89" s="205">
        <v>0</v>
      </c>
      <c r="AZ89" s="205">
        <v>0</v>
      </c>
      <c r="BA89" s="205">
        <v>0</v>
      </c>
      <c r="BB89" s="205">
        <v>0</v>
      </c>
      <c r="BC89" s="8">
        <f t="shared" si="51"/>
        <v>18.98</v>
      </c>
      <c r="BD89" s="205">
        <v>18.98</v>
      </c>
      <c r="BE89" s="205">
        <v>0</v>
      </c>
      <c r="BF89" s="205">
        <v>0</v>
      </c>
      <c r="BG89" s="205">
        <v>0</v>
      </c>
      <c r="BH89" s="205">
        <v>0</v>
      </c>
      <c r="BI89" s="205">
        <v>0</v>
      </c>
      <c r="BJ89" s="8">
        <f t="shared" si="52"/>
        <v>18.98</v>
      </c>
      <c r="BL89" s="8">
        <f t="shared" si="53"/>
        <v>18.98</v>
      </c>
      <c r="BM89" s="8">
        <f t="shared" si="54"/>
        <v>18.98</v>
      </c>
      <c r="BN89" s="8">
        <f t="shared" si="55"/>
        <v>18.98</v>
      </c>
      <c r="BO89" s="8">
        <f t="shared" si="56"/>
        <v>18.98</v>
      </c>
      <c r="BP89" s="139">
        <f t="shared" si="57"/>
        <v>0</v>
      </c>
      <c r="BQ89" s="139">
        <f t="shared" si="58"/>
        <v>0</v>
      </c>
    </row>
    <row r="90" spans="1:69">
      <c r="A90" s="8" t="s">
        <v>132</v>
      </c>
      <c r="B90" s="15">
        <f>'[3]15'!B92</f>
        <v>320</v>
      </c>
      <c r="C90" s="16">
        <f>'[3]15'!C92</f>
        <v>0</v>
      </c>
      <c r="D90" s="16">
        <f>'[3]15'!D92</f>
        <v>0</v>
      </c>
      <c r="E90" s="16">
        <f>'[3]15'!E92</f>
        <v>0</v>
      </c>
      <c r="F90" s="16">
        <f>'[3]15'!F92</f>
        <v>950</v>
      </c>
      <c r="G90" s="16">
        <f>'[3]15'!G92</f>
        <v>0</v>
      </c>
      <c r="H90" s="17">
        <f t="shared" si="59"/>
        <v>1270</v>
      </c>
      <c r="I90" s="15">
        <f>'[3]15'!J92</f>
        <v>270</v>
      </c>
      <c r="J90" s="16">
        <f>'[3]15'!K92</f>
        <v>0</v>
      </c>
      <c r="K90" s="16">
        <f>'[3]15'!L92</f>
        <v>0</v>
      </c>
      <c r="L90" s="16">
        <f>'[3]15'!M92</f>
        <v>0</v>
      </c>
      <c r="M90" s="16">
        <f>'[3]15'!N92</f>
        <v>0</v>
      </c>
      <c r="N90" s="16">
        <f>'[3]15'!O92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18.98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18.98</v>
      </c>
      <c r="AE90" s="8">
        <f t="shared" si="43"/>
        <v>18.98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18.98</v>
      </c>
      <c r="AL90" s="8">
        <f t="shared" si="35"/>
        <v>232.04000000000002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232.04000000000002</v>
      </c>
      <c r="AT90" s="8">
        <v>18.98</v>
      </c>
      <c r="AU90" s="8">
        <v>18.98</v>
      </c>
      <c r="AW90" s="205">
        <v>18.98</v>
      </c>
      <c r="AX90" s="205">
        <v>0</v>
      </c>
      <c r="AY90" s="205">
        <v>0</v>
      </c>
      <c r="AZ90" s="205">
        <v>0</v>
      </c>
      <c r="BA90" s="205">
        <v>0</v>
      </c>
      <c r="BB90" s="205">
        <v>0</v>
      </c>
      <c r="BC90" s="8">
        <f t="shared" si="51"/>
        <v>18.98</v>
      </c>
      <c r="BD90" s="205">
        <v>18.98</v>
      </c>
      <c r="BE90" s="205">
        <v>0</v>
      </c>
      <c r="BF90" s="205">
        <v>0</v>
      </c>
      <c r="BG90" s="205">
        <v>0</v>
      </c>
      <c r="BH90" s="205">
        <v>0</v>
      </c>
      <c r="BI90" s="205">
        <v>0</v>
      </c>
      <c r="BJ90" s="8">
        <f t="shared" si="52"/>
        <v>18.98</v>
      </c>
      <c r="BL90" s="8">
        <f t="shared" si="53"/>
        <v>18.98</v>
      </c>
      <c r="BM90" s="8">
        <f t="shared" si="54"/>
        <v>18.98</v>
      </c>
      <c r="BN90" s="8">
        <f t="shared" si="55"/>
        <v>18.98</v>
      </c>
      <c r="BO90" s="8">
        <f t="shared" si="56"/>
        <v>18.98</v>
      </c>
      <c r="BP90" s="139">
        <f t="shared" si="57"/>
        <v>0</v>
      </c>
      <c r="BQ90" s="139">
        <f t="shared" si="58"/>
        <v>0</v>
      </c>
    </row>
    <row r="91" spans="1:69">
      <c r="A91" s="8" t="s">
        <v>133</v>
      </c>
      <c r="B91" s="15">
        <f>'[3]15'!B93</f>
        <v>320</v>
      </c>
      <c r="C91" s="16">
        <f>'[3]15'!C93</f>
        <v>0</v>
      </c>
      <c r="D91" s="16">
        <f>'[3]15'!D93</f>
        <v>0</v>
      </c>
      <c r="E91" s="16">
        <f>'[3]15'!E93</f>
        <v>0</v>
      </c>
      <c r="F91" s="16">
        <f>'[3]15'!F93</f>
        <v>950</v>
      </c>
      <c r="G91" s="16">
        <f>'[3]15'!G93</f>
        <v>0</v>
      </c>
      <c r="H91" s="17">
        <f t="shared" si="59"/>
        <v>1270</v>
      </c>
      <c r="I91" s="15">
        <f>'[3]15'!J93</f>
        <v>270</v>
      </c>
      <c r="J91" s="16">
        <f>'[3]15'!K93</f>
        <v>0</v>
      </c>
      <c r="K91" s="16">
        <f>'[3]15'!L93</f>
        <v>0</v>
      </c>
      <c r="L91" s="16">
        <f>'[3]15'!M93</f>
        <v>0</v>
      </c>
      <c r="M91" s="16">
        <f>'[3]15'!N93</f>
        <v>0</v>
      </c>
      <c r="N91" s="16">
        <f>'[3]15'!O93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18.98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18.98</v>
      </c>
      <c r="AE91" s="8">
        <f t="shared" si="43"/>
        <v>18.98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18.98</v>
      </c>
      <c r="AL91" s="8">
        <f t="shared" si="35"/>
        <v>232.04000000000002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232.04000000000002</v>
      </c>
      <c r="AT91" s="8">
        <v>18.98</v>
      </c>
      <c r="AU91" s="8">
        <v>18.98</v>
      </c>
      <c r="AW91" s="205">
        <v>18.98</v>
      </c>
      <c r="AX91" s="205">
        <v>0</v>
      </c>
      <c r="AY91" s="205">
        <v>0</v>
      </c>
      <c r="AZ91" s="205">
        <v>0</v>
      </c>
      <c r="BA91" s="205">
        <v>0</v>
      </c>
      <c r="BB91" s="205">
        <v>0</v>
      </c>
      <c r="BC91" s="8">
        <f t="shared" si="51"/>
        <v>18.98</v>
      </c>
      <c r="BD91" s="205">
        <v>18.98</v>
      </c>
      <c r="BE91" s="205">
        <v>0</v>
      </c>
      <c r="BF91" s="205">
        <v>0</v>
      </c>
      <c r="BG91" s="205">
        <v>0</v>
      </c>
      <c r="BH91" s="205">
        <v>0</v>
      </c>
      <c r="BI91" s="205">
        <v>0</v>
      </c>
      <c r="BJ91" s="8">
        <f t="shared" si="52"/>
        <v>18.98</v>
      </c>
      <c r="BL91" s="8">
        <f t="shared" si="53"/>
        <v>18.98</v>
      </c>
      <c r="BM91" s="8">
        <f t="shared" si="54"/>
        <v>18.98</v>
      </c>
      <c r="BN91" s="8">
        <f t="shared" si="55"/>
        <v>18.98</v>
      </c>
      <c r="BO91" s="8">
        <f t="shared" si="56"/>
        <v>18.98</v>
      </c>
      <c r="BP91" s="139">
        <f t="shared" si="57"/>
        <v>0</v>
      </c>
      <c r="BQ91" s="139">
        <f t="shared" si="58"/>
        <v>0</v>
      </c>
    </row>
    <row r="92" spans="1:69">
      <c r="A92" s="8" t="s">
        <v>134</v>
      </c>
      <c r="B92" s="15">
        <f>'[3]15'!B94</f>
        <v>320</v>
      </c>
      <c r="C92" s="16">
        <f>'[3]15'!C94</f>
        <v>0</v>
      </c>
      <c r="D92" s="16">
        <f>'[3]15'!D94</f>
        <v>0</v>
      </c>
      <c r="E92" s="16">
        <f>'[3]15'!E94</f>
        <v>0</v>
      </c>
      <c r="F92" s="16">
        <f>'[3]15'!F94</f>
        <v>950</v>
      </c>
      <c r="G92" s="16">
        <f>'[3]15'!G94</f>
        <v>0</v>
      </c>
      <c r="H92" s="17">
        <f t="shared" si="59"/>
        <v>1270</v>
      </c>
      <c r="I92" s="15">
        <f>'[3]15'!J94</f>
        <v>270</v>
      </c>
      <c r="J92" s="16">
        <f>'[3]15'!K94</f>
        <v>0</v>
      </c>
      <c r="K92" s="16">
        <f>'[3]15'!L94</f>
        <v>0</v>
      </c>
      <c r="L92" s="16">
        <f>'[3]15'!M94</f>
        <v>0</v>
      </c>
      <c r="M92" s="16">
        <f>'[3]15'!N94</f>
        <v>0</v>
      </c>
      <c r="N92" s="16">
        <f>'[3]15'!O94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18.98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18.98</v>
      </c>
      <c r="AE92" s="8">
        <f t="shared" si="43"/>
        <v>18.98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18.98</v>
      </c>
      <c r="AL92" s="8">
        <f t="shared" si="35"/>
        <v>232.04000000000002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232.04000000000002</v>
      </c>
      <c r="AT92" s="8">
        <v>18.98</v>
      </c>
      <c r="AU92" s="8">
        <v>18.98</v>
      </c>
      <c r="AW92" s="205">
        <v>18.98</v>
      </c>
      <c r="AX92" s="205">
        <v>0</v>
      </c>
      <c r="AY92" s="205">
        <v>0</v>
      </c>
      <c r="AZ92" s="205">
        <v>0</v>
      </c>
      <c r="BA92" s="205">
        <v>0</v>
      </c>
      <c r="BB92" s="205">
        <v>0</v>
      </c>
      <c r="BC92" s="8">
        <f t="shared" si="51"/>
        <v>18.98</v>
      </c>
      <c r="BD92" s="205">
        <v>18.98</v>
      </c>
      <c r="BE92" s="205">
        <v>0</v>
      </c>
      <c r="BF92" s="205">
        <v>0</v>
      </c>
      <c r="BG92" s="205">
        <v>0</v>
      </c>
      <c r="BH92" s="205">
        <v>0</v>
      </c>
      <c r="BI92" s="205">
        <v>0</v>
      </c>
      <c r="BJ92" s="8">
        <f t="shared" si="52"/>
        <v>18.98</v>
      </c>
      <c r="BL92" s="8">
        <f t="shared" si="53"/>
        <v>18.98</v>
      </c>
      <c r="BM92" s="8">
        <f t="shared" si="54"/>
        <v>18.98</v>
      </c>
      <c r="BN92" s="8">
        <f t="shared" si="55"/>
        <v>18.98</v>
      </c>
      <c r="BO92" s="8">
        <f t="shared" si="56"/>
        <v>18.98</v>
      </c>
      <c r="BP92" s="139">
        <f t="shared" si="57"/>
        <v>0</v>
      </c>
      <c r="BQ92" s="139">
        <f t="shared" si="58"/>
        <v>0</v>
      </c>
    </row>
    <row r="93" spans="1:69">
      <c r="A93" s="8" t="s">
        <v>135</v>
      </c>
      <c r="B93" s="15">
        <f>'[3]15'!B95</f>
        <v>320</v>
      </c>
      <c r="C93" s="16">
        <f>'[3]15'!C95</f>
        <v>0</v>
      </c>
      <c r="D93" s="16">
        <f>'[3]15'!D95</f>
        <v>0</v>
      </c>
      <c r="E93" s="16">
        <f>'[3]15'!E95</f>
        <v>0</v>
      </c>
      <c r="F93" s="16">
        <f>'[3]15'!F95</f>
        <v>950</v>
      </c>
      <c r="G93" s="16">
        <f>'[3]15'!G95</f>
        <v>0</v>
      </c>
      <c r="H93" s="17">
        <f t="shared" si="59"/>
        <v>1270</v>
      </c>
      <c r="I93" s="15">
        <f>'[3]15'!J95</f>
        <v>270</v>
      </c>
      <c r="J93" s="16">
        <f>'[3]15'!K95</f>
        <v>0</v>
      </c>
      <c r="K93" s="16">
        <f>'[3]15'!L95</f>
        <v>0</v>
      </c>
      <c r="L93" s="16">
        <f>'[3]15'!M95</f>
        <v>0</v>
      </c>
      <c r="M93" s="16">
        <f>'[3]15'!N95</f>
        <v>0</v>
      </c>
      <c r="N93" s="16">
        <f>'[3]15'!O95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18.98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18.98</v>
      </c>
      <c r="AE93" s="8">
        <f t="shared" si="43"/>
        <v>18.98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18.98</v>
      </c>
      <c r="AL93" s="8">
        <f t="shared" si="35"/>
        <v>232.04000000000002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232.04000000000002</v>
      </c>
      <c r="AT93" s="8">
        <v>18.98</v>
      </c>
      <c r="AU93" s="8">
        <v>18.98</v>
      </c>
      <c r="AW93" s="205">
        <v>18.98</v>
      </c>
      <c r="AX93" s="205">
        <v>0</v>
      </c>
      <c r="AY93" s="205">
        <v>0</v>
      </c>
      <c r="AZ93" s="205">
        <v>0</v>
      </c>
      <c r="BA93" s="205">
        <v>0</v>
      </c>
      <c r="BB93" s="205">
        <v>0</v>
      </c>
      <c r="BC93" s="8">
        <f t="shared" si="51"/>
        <v>18.98</v>
      </c>
      <c r="BD93" s="205">
        <v>18.98</v>
      </c>
      <c r="BE93" s="205">
        <v>0</v>
      </c>
      <c r="BF93" s="205">
        <v>0</v>
      </c>
      <c r="BG93" s="205">
        <v>0</v>
      </c>
      <c r="BH93" s="205">
        <v>0</v>
      </c>
      <c r="BI93" s="205">
        <v>0</v>
      </c>
      <c r="BJ93" s="8">
        <f t="shared" si="52"/>
        <v>18.98</v>
      </c>
      <c r="BL93" s="8">
        <f t="shared" si="53"/>
        <v>18.98</v>
      </c>
      <c r="BM93" s="8">
        <f t="shared" si="54"/>
        <v>18.98</v>
      </c>
      <c r="BN93" s="8">
        <f t="shared" si="55"/>
        <v>18.98</v>
      </c>
      <c r="BO93" s="8">
        <f t="shared" si="56"/>
        <v>18.98</v>
      </c>
      <c r="BP93" s="139">
        <f t="shared" si="57"/>
        <v>0</v>
      </c>
      <c r="BQ93" s="139">
        <f t="shared" si="58"/>
        <v>0</v>
      </c>
    </row>
    <row r="94" spans="1:69">
      <c r="A94" s="8" t="s">
        <v>136</v>
      </c>
      <c r="B94" s="15">
        <f>'[3]15'!B96</f>
        <v>320</v>
      </c>
      <c r="C94" s="16">
        <f>'[3]15'!C96</f>
        <v>0</v>
      </c>
      <c r="D94" s="16">
        <f>'[3]15'!D96</f>
        <v>0</v>
      </c>
      <c r="E94" s="16">
        <f>'[3]15'!E96</f>
        <v>0</v>
      </c>
      <c r="F94" s="16">
        <f>'[3]15'!F96</f>
        <v>950</v>
      </c>
      <c r="G94" s="16">
        <f>'[3]15'!G96</f>
        <v>0</v>
      </c>
      <c r="H94" s="17">
        <f t="shared" si="59"/>
        <v>1270</v>
      </c>
      <c r="I94" s="15">
        <f>'[3]15'!J96</f>
        <v>270</v>
      </c>
      <c r="J94" s="16">
        <f>'[3]15'!K96</f>
        <v>0</v>
      </c>
      <c r="K94" s="16">
        <f>'[3]15'!L96</f>
        <v>0</v>
      </c>
      <c r="L94" s="16">
        <f>'[3]15'!M96</f>
        <v>0</v>
      </c>
      <c r="M94" s="16">
        <f>'[3]15'!N96</f>
        <v>0</v>
      </c>
      <c r="N94" s="16">
        <f>'[3]15'!O96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18.98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18.98</v>
      </c>
      <c r="AE94" s="8">
        <f t="shared" si="43"/>
        <v>18.98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18.98</v>
      </c>
      <c r="AL94" s="8">
        <f t="shared" si="35"/>
        <v>232.04000000000002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232.04000000000002</v>
      </c>
      <c r="AT94" s="8">
        <v>18.98</v>
      </c>
      <c r="AU94" s="8">
        <v>18.98</v>
      </c>
      <c r="AW94" s="205">
        <v>18.98</v>
      </c>
      <c r="AX94" s="205">
        <v>0</v>
      </c>
      <c r="AY94" s="205">
        <v>0</v>
      </c>
      <c r="AZ94" s="205">
        <v>0</v>
      </c>
      <c r="BA94" s="205">
        <v>0</v>
      </c>
      <c r="BB94" s="205">
        <v>0</v>
      </c>
      <c r="BC94" s="8">
        <f t="shared" si="51"/>
        <v>18.98</v>
      </c>
      <c r="BD94" s="205">
        <v>18.98</v>
      </c>
      <c r="BE94" s="205">
        <v>0</v>
      </c>
      <c r="BF94" s="205">
        <v>0</v>
      </c>
      <c r="BG94" s="205">
        <v>0</v>
      </c>
      <c r="BH94" s="205">
        <v>0</v>
      </c>
      <c r="BI94" s="205">
        <v>0</v>
      </c>
      <c r="BJ94" s="8">
        <f t="shared" si="52"/>
        <v>18.98</v>
      </c>
      <c r="BL94" s="8">
        <f t="shared" si="53"/>
        <v>18.98</v>
      </c>
      <c r="BM94" s="8">
        <f t="shared" si="54"/>
        <v>18.98</v>
      </c>
      <c r="BN94" s="8">
        <f t="shared" si="55"/>
        <v>18.98</v>
      </c>
      <c r="BO94" s="8">
        <f t="shared" si="56"/>
        <v>18.98</v>
      </c>
      <c r="BP94" s="139">
        <f t="shared" si="57"/>
        <v>0</v>
      </c>
      <c r="BQ94" s="139">
        <f t="shared" si="58"/>
        <v>0</v>
      </c>
    </row>
    <row r="95" spans="1:69">
      <c r="A95" s="8" t="s">
        <v>137</v>
      </c>
      <c r="B95" s="15">
        <f>'[3]15'!B97</f>
        <v>320</v>
      </c>
      <c r="C95" s="16">
        <f>'[3]15'!C97</f>
        <v>0</v>
      </c>
      <c r="D95" s="16">
        <f>'[3]15'!D97</f>
        <v>0</v>
      </c>
      <c r="E95" s="16">
        <f>'[3]15'!E97</f>
        <v>0</v>
      </c>
      <c r="F95" s="16">
        <f>'[3]15'!F97</f>
        <v>950</v>
      </c>
      <c r="G95" s="16">
        <f>'[3]15'!G97</f>
        <v>0</v>
      </c>
      <c r="H95" s="17">
        <f t="shared" si="59"/>
        <v>1270</v>
      </c>
      <c r="I95" s="15">
        <f>'[3]15'!J97</f>
        <v>270</v>
      </c>
      <c r="J95" s="16">
        <f>'[3]15'!K97</f>
        <v>0</v>
      </c>
      <c r="K95" s="16">
        <f>'[3]15'!L97</f>
        <v>0</v>
      </c>
      <c r="L95" s="16">
        <f>'[3]15'!M97</f>
        <v>0</v>
      </c>
      <c r="M95" s="16">
        <f>'[3]15'!N97</f>
        <v>0</v>
      </c>
      <c r="N95" s="16">
        <f>'[3]15'!O97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18.98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18.98</v>
      </c>
      <c r="AE95" s="8">
        <f t="shared" si="43"/>
        <v>18.98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18.98</v>
      </c>
      <c r="AL95" s="8">
        <f t="shared" si="35"/>
        <v>232.04000000000002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232.04000000000002</v>
      </c>
      <c r="AT95" s="8">
        <v>18.98</v>
      </c>
      <c r="AU95" s="8">
        <v>18.98</v>
      </c>
      <c r="AW95" s="205">
        <v>18.98</v>
      </c>
      <c r="AX95" s="205">
        <v>0</v>
      </c>
      <c r="AY95" s="205">
        <v>0</v>
      </c>
      <c r="AZ95" s="205">
        <v>0</v>
      </c>
      <c r="BA95" s="205">
        <v>0</v>
      </c>
      <c r="BB95" s="205">
        <v>0</v>
      </c>
      <c r="BC95" s="8">
        <f t="shared" si="51"/>
        <v>18.98</v>
      </c>
      <c r="BD95" s="205">
        <v>18.98</v>
      </c>
      <c r="BE95" s="205">
        <v>0</v>
      </c>
      <c r="BF95" s="205">
        <v>0</v>
      </c>
      <c r="BG95" s="205">
        <v>0</v>
      </c>
      <c r="BH95" s="205">
        <v>0</v>
      </c>
      <c r="BI95" s="205">
        <v>0</v>
      </c>
      <c r="BJ95" s="8">
        <f t="shared" si="52"/>
        <v>18.98</v>
      </c>
      <c r="BL95" s="8">
        <f t="shared" si="53"/>
        <v>18.98</v>
      </c>
      <c r="BM95" s="8">
        <f t="shared" si="54"/>
        <v>18.98</v>
      </c>
      <c r="BN95" s="8">
        <f t="shared" si="55"/>
        <v>18.98</v>
      </c>
      <c r="BO95" s="8">
        <f t="shared" si="56"/>
        <v>18.98</v>
      </c>
      <c r="BP95" s="139">
        <f t="shared" si="57"/>
        <v>0</v>
      </c>
      <c r="BQ95" s="139">
        <f t="shared" si="58"/>
        <v>0</v>
      </c>
    </row>
    <row r="96" spans="1:69">
      <c r="A96" s="8" t="s">
        <v>138</v>
      </c>
      <c r="B96" s="15">
        <f>'[3]15'!B98</f>
        <v>320</v>
      </c>
      <c r="C96" s="16">
        <f>'[3]15'!C98</f>
        <v>0</v>
      </c>
      <c r="D96" s="16">
        <f>'[3]15'!D98</f>
        <v>0</v>
      </c>
      <c r="E96" s="16">
        <f>'[3]15'!E98</f>
        <v>0</v>
      </c>
      <c r="F96" s="16">
        <f>'[3]15'!F98</f>
        <v>950</v>
      </c>
      <c r="G96" s="16">
        <f>'[3]15'!G98</f>
        <v>0</v>
      </c>
      <c r="H96" s="17">
        <f t="shared" si="59"/>
        <v>1270</v>
      </c>
      <c r="I96" s="15">
        <f>'[3]15'!J98</f>
        <v>270</v>
      </c>
      <c r="J96" s="16">
        <f>'[3]15'!K98</f>
        <v>0</v>
      </c>
      <c r="K96" s="16">
        <f>'[3]15'!L98</f>
        <v>0</v>
      </c>
      <c r="L96" s="16">
        <f>'[3]15'!M98</f>
        <v>0</v>
      </c>
      <c r="M96" s="16">
        <f>'[3]15'!N98</f>
        <v>0</v>
      </c>
      <c r="N96" s="16">
        <f>'[3]15'!O98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18.98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18.98</v>
      </c>
      <c r="AE96" s="8">
        <f t="shared" si="43"/>
        <v>18.98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18.98</v>
      </c>
      <c r="AL96" s="8">
        <f t="shared" si="35"/>
        <v>232.04000000000002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232.04000000000002</v>
      </c>
      <c r="AT96" s="8">
        <v>18.98</v>
      </c>
      <c r="AU96" s="8">
        <v>18.98</v>
      </c>
      <c r="AW96" s="205">
        <v>18.98</v>
      </c>
      <c r="AX96" s="205">
        <v>0</v>
      </c>
      <c r="AY96" s="205">
        <v>0</v>
      </c>
      <c r="AZ96" s="205">
        <v>0</v>
      </c>
      <c r="BA96" s="205">
        <v>0</v>
      </c>
      <c r="BB96" s="205">
        <v>0</v>
      </c>
      <c r="BC96" s="8">
        <f t="shared" si="51"/>
        <v>18.98</v>
      </c>
      <c r="BD96" s="205">
        <v>18.98</v>
      </c>
      <c r="BE96" s="205">
        <v>0</v>
      </c>
      <c r="BF96" s="205">
        <v>0</v>
      </c>
      <c r="BG96" s="205">
        <v>0</v>
      </c>
      <c r="BH96" s="205">
        <v>0</v>
      </c>
      <c r="BI96" s="205">
        <v>0</v>
      </c>
      <c r="BJ96" s="8">
        <f t="shared" si="52"/>
        <v>18.98</v>
      </c>
      <c r="BL96" s="8">
        <f t="shared" si="53"/>
        <v>18.98</v>
      </c>
      <c r="BM96" s="8">
        <f t="shared" si="54"/>
        <v>18.98</v>
      </c>
      <c r="BN96" s="8">
        <f t="shared" si="55"/>
        <v>18.98</v>
      </c>
      <c r="BO96" s="8">
        <f t="shared" si="56"/>
        <v>18.98</v>
      </c>
      <c r="BP96" s="139">
        <f t="shared" si="57"/>
        <v>0</v>
      </c>
      <c r="BQ96" s="139">
        <f t="shared" si="58"/>
        <v>0</v>
      </c>
    </row>
    <row r="97" spans="1:69">
      <c r="A97" s="8" t="s">
        <v>139</v>
      </c>
      <c r="B97" s="15">
        <f>'[3]15'!B99</f>
        <v>320</v>
      </c>
      <c r="C97" s="16">
        <f>'[3]15'!C99</f>
        <v>0</v>
      </c>
      <c r="D97" s="16">
        <f>'[3]15'!D99</f>
        <v>0</v>
      </c>
      <c r="E97" s="16">
        <f>'[3]15'!E99</f>
        <v>0</v>
      </c>
      <c r="F97" s="16">
        <f>'[3]15'!F99</f>
        <v>950</v>
      </c>
      <c r="G97" s="16">
        <f>'[3]15'!G99</f>
        <v>0</v>
      </c>
      <c r="H97" s="17">
        <f t="shared" si="59"/>
        <v>1270</v>
      </c>
      <c r="I97" s="15">
        <f>'[3]15'!J99</f>
        <v>270</v>
      </c>
      <c r="J97" s="16">
        <f>'[3]15'!K99</f>
        <v>0</v>
      </c>
      <c r="K97" s="16">
        <f>'[3]15'!L99</f>
        <v>0</v>
      </c>
      <c r="L97" s="16">
        <f>'[3]15'!M99</f>
        <v>0</v>
      </c>
      <c r="M97" s="16">
        <f>'[3]15'!N99</f>
        <v>0</v>
      </c>
      <c r="N97" s="16">
        <f>'[3]15'!O99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18.98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18.98</v>
      </c>
      <c r="AE97" s="8">
        <f t="shared" si="43"/>
        <v>18.98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18.98</v>
      </c>
      <c r="AL97" s="8">
        <f t="shared" si="35"/>
        <v>232.04000000000002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232.04000000000002</v>
      </c>
      <c r="AT97" s="8">
        <v>18.98</v>
      </c>
      <c r="AU97" s="8">
        <v>18.98</v>
      </c>
      <c r="AW97" s="205">
        <v>18.98</v>
      </c>
      <c r="AX97" s="205">
        <v>0</v>
      </c>
      <c r="AY97" s="205">
        <v>0</v>
      </c>
      <c r="AZ97" s="205">
        <v>0</v>
      </c>
      <c r="BA97" s="205">
        <v>0</v>
      </c>
      <c r="BB97" s="205">
        <v>0</v>
      </c>
      <c r="BC97" s="8">
        <f t="shared" si="51"/>
        <v>18.98</v>
      </c>
      <c r="BD97" s="205">
        <v>18.98</v>
      </c>
      <c r="BE97" s="205">
        <v>0</v>
      </c>
      <c r="BF97" s="205">
        <v>0</v>
      </c>
      <c r="BG97" s="205">
        <v>0</v>
      </c>
      <c r="BH97" s="205">
        <v>0</v>
      </c>
      <c r="BI97" s="205">
        <v>0</v>
      </c>
      <c r="BJ97" s="8">
        <f t="shared" si="52"/>
        <v>18.98</v>
      </c>
      <c r="BL97" s="8">
        <f t="shared" si="53"/>
        <v>18.98</v>
      </c>
      <c r="BM97" s="8">
        <f t="shared" si="54"/>
        <v>18.98</v>
      </c>
      <c r="BN97" s="8">
        <f t="shared" si="55"/>
        <v>18.98</v>
      </c>
      <c r="BO97" s="8">
        <f t="shared" si="56"/>
        <v>18.98</v>
      </c>
      <c r="BP97" s="139">
        <f t="shared" si="57"/>
        <v>0</v>
      </c>
      <c r="BQ97" s="139">
        <f t="shared" si="58"/>
        <v>0</v>
      </c>
    </row>
    <row r="98" spans="1:69">
      <c r="A98" s="8" t="s">
        <v>140</v>
      </c>
      <c r="B98" s="15">
        <f>'[3]15'!B100</f>
        <v>320</v>
      </c>
      <c r="C98" s="16">
        <f>'[3]15'!C100</f>
        <v>0</v>
      </c>
      <c r="D98" s="16">
        <f>'[3]15'!D100</f>
        <v>0</v>
      </c>
      <c r="E98" s="16">
        <f>'[3]15'!E100</f>
        <v>0</v>
      </c>
      <c r="F98" s="16">
        <f>'[3]15'!F100</f>
        <v>950</v>
      </c>
      <c r="G98" s="16">
        <f>'[3]15'!G100</f>
        <v>0</v>
      </c>
      <c r="H98" s="17">
        <f t="shared" si="59"/>
        <v>1270</v>
      </c>
      <c r="I98" s="15">
        <f>'[3]15'!J100</f>
        <v>270</v>
      </c>
      <c r="J98" s="16">
        <f>'[3]15'!K100</f>
        <v>0</v>
      </c>
      <c r="K98" s="16">
        <f>'[3]15'!L100</f>
        <v>0</v>
      </c>
      <c r="L98" s="16">
        <f>'[3]15'!M100</f>
        <v>0</v>
      </c>
      <c r="M98" s="16">
        <f>'[3]15'!N100</f>
        <v>0</v>
      </c>
      <c r="N98" s="16">
        <f>'[3]15'!O100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18.98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18.98</v>
      </c>
      <c r="AE98" s="8">
        <f t="shared" si="43"/>
        <v>18.98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18.98</v>
      </c>
      <c r="AL98" s="8">
        <f t="shared" si="35"/>
        <v>232.04000000000002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232.04000000000002</v>
      </c>
      <c r="AT98" s="8">
        <v>18.98</v>
      </c>
      <c r="AU98" s="8">
        <v>18.98</v>
      </c>
      <c r="AW98" s="205">
        <v>18.98</v>
      </c>
      <c r="AX98" s="205">
        <v>0</v>
      </c>
      <c r="AY98" s="205">
        <v>0</v>
      </c>
      <c r="AZ98" s="205">
        <v>0</v>
      </c>
      <c r="BA98" s="205">
        <v>0</v>
      </c>
      <c r="BB98" s="205">
        <v>0</v>
      </c>
      <c r="BC98" s="8">
        <f t="shared" si="51"/>
        <v>18.98</v>
      </c>
      <c r="BD98" s="205">
        <v>18.98</v>
      </c>
      <c r="BE98" s="205">
        <v>0</v>
      </c>
      <c r="BF98" s="205">
        <v>0</v>
      </c>
      <c r="BG98" s="205">
        <v>0</v>
      </c>
      <c r="BH98" s="205">
        <v>0</v>
      </c>
      <c r="BI98" s="205">
        <v>0</v>
      </c>
      <c r="BJ98" s="8">
        <f t="shared" si="52"/>
        <v>18.98</v>
      </c>
      <c r="BL98" s="8">
        <f t="shared" si="53"/>
        <v>18.98</v>
      </c>
      <c r="BM98" s="8">
        <f t="shared" si="54"/>
        <v>18.98</v>
      </c>
      <c r="BN98" s="8">
        <f t="shared" si="55"/>
        <v>18.98</v>
      </c>
      <c r="BO98" s="8">
        <f t="shared" si="56"/>
        <v>18.98</v>
      </c>
      <c r="BP98" s="139">
        <f t="shared" si="57"/>
        <v>0</v>
      </c>
      <c r="BQ98" s="139">
        <f t="shared" si="58"/>
        <v>0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22.83</v>
      </c>
      <c r="G99" s="15">
        <f t="shared" si="62"/>
        <v>0</v>
      </c>
      <c r="H99" s="15">
        <f t="shared" si="62"/>
        <v>30.51</v>
      </c>
      <c r="I99" s="15">
        <f t="shared" si="62"/>
        <v>6.58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6.58</v>
      </c>
      <c r="P99" s="15">
        <f t="shared" si="62"/>
        <v>2.4E-2</v>
      </c>
      <c r="Q99" s="15">
        <f t="shared" si="62"/>
        <v>6.58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6.58</v>
      </c>
      <c r="X99" s="15">
        <f t="shared" si="62"/>
        <v>0.61103249999999931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0.61103249999999931</v>
      </c>
      <c r="AE99" s="15">
        <f t="shared" si="62"/>
        <v>0.61103249999999931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0.61103249999999931</v>
      </c>
      <c r="AL99" s="15">
        <f t="shared" si="62"/>
        <v>5.3579350000000066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5.3579350000000066</v>
      </c>
      <c r="AS99" s="15">
        <f t="shared" si="62"/>
        <v>0</v>
      </c>
      <c r="AT99" s="15">
        <f t="shared" si="62"/>
        <v>0.61103249999999931</v>
      </c>
      <c r="AU99" s="15">
        <f t="shared" si="62"/>
        <v>0.61103249999999931</v>
      </c>
      <c r="AV99" s="15">
        <f t="shared" si="62"/>
        <v>0</v>
      </c>
      <c r="AW99" s="15">
        <f t="shared" si="62"/>
        <v>0.61103249999999931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0.61103249999999931</v>
      </c>
      <c r="BD99" s="15">
        <f t="shared" si="62"/>
        <v>0.61103249999999931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0.61103249999999931</v>
      </c>
      <c r="BK99" s="15"/>
      <c r="BL99" s="15">
        <f t="shared" si="63"/>
        <v>0.61103249999999931</v>
      </c>
      <c r="BM99" s="15">
        <f t="shared" si="63"/>
        <v>0.61103249999999931</v>
      </c>
      <c r="BN99" s="15">
        <f t="shared" si="63"/>
        <v>0.61103249999999931</v>
      </c>
      <c r="BO99" s="15">
        <f t="shared" si="63"/>
        <v>0.61103249999999931</v>
      </c>
      <c r="BP99" s="15">
        <f t="shared" si="63"/>
        <v>0</v>
      </c>
      <c r="BQ99" s="15">
        <f t="shared" si="63"/>
        <v>0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45580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45580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527</v>
      </c>
      <c r="M5" t="s">
        <v>534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45580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125</v>
      </c>
      <c r="C3">
        <f>PPCL!C3</f>
        <v>0</v>
      </c>
      <c r="D3">
        <f>PPCL!M3</f>
        <v>0</v>
      </c>
      <c r="E3">
        <f>PPCL!N3</f>
        <v>0</v>
      </c>
      <c r="F3">
        <f>B3+C3</f>
        <v>125</v>
      </c>
      <c r="G3">
        <f>D3+E3</f>
        <v>0</v>
      </c>
      <c r="H3" s="113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PPCL!B4</f>
        <v>125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125</v>
      </c>
      <c r="G4">
        <f t="shared" ref="G4:G67" si="5">D4+E4</f>
        <v>0</v>
      </c>
      <c r="H4" s="113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PPCL!B5</f>
        <v>125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125</v>
      </c>
      <c r="G5">
        <f t="shared" si="5"/>
        <v>0</v>
      </c>
      <c r="H5" s="113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PPCL!B6</f>
        <v>125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125</v>
      </c>
      <c r="G6">
        <f t="shared" si="5"/>
        <v>0</v>
      </c>
      <c r="H6" s="113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PPCL!B7</f>
        <v>125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125</v>
      </c>
      <c r="G7">
        <f t="shared" si="5"/>
        <v>0</v>
      </c>
      <c r="H7" s="113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PPCL!B8</f>
        <v>125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125</v>
      </c>
      <c r="G8">
        <f t="shared" si="5"/>
        <v>0</v>
      </c>
      <c r="H8" s="113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PPCL!B9</f>
        <v>125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125</v>
      </c>
      <c r="G9">
        <f t="shared" si="5"/>
        <v>0</v>
      </c>
      <c r="H9" s="113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PPCL!B10</f>
        <v>125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125</v>
      </c>
      <c r="G10">
        <f t="shared" si="5"/>
        <v>0</v>
      </c>
      <c r="H10" s="113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PPCL!B11</f>
        <v>125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125</v>
      </c>
      <c r="G11">
        <f t="shared" si="5"/>
        <v>0</v>
      </c>
      <c r="H11" s="113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PPCL!B12</f>
        <v>125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125</v>
      </c>
      <c r="G12">
        <f t="shared" si="5"/>
        <v>0</v>
      </c>
      <c r="H12" s="113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PPCL!B13</f>
        <v>125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125</v>
      </c>
      <c r="G13">
        <f t="shared" si="5"/>
        <v>0</v>
      </c>
      <c r="H13" s="113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PPCL!B14</f>
        <v>125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125</v>
      </c>
      <c r="G14">
        <f t="shared" si="5"/>
        <v>0</v>
      </c>
      <c r="H14" s="113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PPCL!B15</f>
        <v>125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125</v>
      </c>
      <c r="G15">
        <f t="shared" si="5"/>
        <v>0</v>
      </c>
      <c r="H15" s="113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PPCL!B16</f>
        <v>125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125</v>
      </c>
      <c r="G16">
        <f t="shared" si="5"/>
        <v>0</v>
      </c>
      <c r="H16" s="113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PPCL!B17</f>
        <v>125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125</v>
      </c>
      <c r="G17">
        <f t="shared" si="5"/>
        <v>0</v>
      </c>
      <c r="H17" s="113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PPCL!B18</f>
        <v>125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125</v>
      </c>
      <c r="G18">
        <f t="shared" si="5"/>
        <v>0</v>
      </c>
      <c r="H18" s="113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PPCL!B19</f>
        <v>125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125</v>
      </c>
      <c r="G19">
        <f t="shared" si="5"/>
        <v>0</v>
      </c>
      <c r="H19" s="113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PPCL!B20</f>
        <v>125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125</v>
      </c>
      <c r="G20">
        <f t="shared" si="5"/>
        <v>0</v>
      </c>
      <c r="H20" s="113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PPCL!B21</f>
        <v>125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125</v>
      </c>
      <c r="G21">
        <f t="shared" si="5"/>
        <v>0</v>
      </c>
      <c r="H21" s="113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PPCL!B22</f>
        <v>125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125</v>
      </c>
      <c r="G22">
        <f t="shared" si="5"/>
        <v>0</v>
      </c>
      <c r="H22" s="113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PPCL!B23</f>
        <v>125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125</v>
      </c>
      <c r="G23">
        <f t="shared" si="5"/>
        <v>0</v>
      </c>
      <c r="H23" s="113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PPCL!B24</f>
        <v>125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125</v>
      </c>
      <c r="G24">
        <f t="shared" si="5"/>
        <v>0</v>
      </c>
      <c r="H24" s="113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PPCL!B25</f>
        <v>125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125</v>
      </c>
      <c r="G25">
        <f t="shared" si="5"/>
        <v>0</v>
      </c>
      <c r="H25" s="113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PPCL!B26</f>
        <v>125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125</v>
      </c>
      <c r="G26">
        <f t="shared" si="5"/>
        <v>0</v>
      </c>
      <c r="H26" s="113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PPCL!B27</f>
        <v>125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125</v>
      </c>
      <c r="G27">
        <f t="shared" si="5"/>
        <v>0</v>
      </c>
      <c r="H27" s="113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PPCL!B28</f>
        <v>125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125</v>
      </c>
      <c r="G28">
        <f t="shared" si="5"/>
        <v>0</v>
      </c>
      <c r="H28" s="113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PPCL!B29</f>
        <v>125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125</v>
      </c>
      <c r="G29">
        <f t="shared" si="5"/>
        <v>0</v>
      </c>
      <c r="H29" s="113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PPCL!B30</f>
        <v>125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125</v>
      </c>
      <c r="G30">
        <f t="shared" si="5"/>
        <v>0</v>
      </c>
      <c r="H30" s="113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PPCL!B31</f>
        <v>125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125</v>
      </c>
      <c r="G31">
        <f t="shared" si="5"/>
        <v>0</v>
      </c>
      <c r="H31" s="113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PPCL!B32</f>
        <v>125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125</v>
      </c>
      <c r="G32">
        <f t="shared" si="5"/>
        <v>0</v>
      </c>
      <c r="H32" s="113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PPCL!B33</f>
        <v>125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125</v>
      </c>
      <c r="G33">
        <f t="shared" si="5"/>
        <v>0</v>
      </c>
      <c r="H33" s="113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PPCL!B34</f>
        <v>125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125</v>
      </c>
      <c r="G34">
        <f t="shared" si="5"/>
        <v>0</v>
      </c>
      <c r="H34" s="113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PPCL!B35</f>
        <v>125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125</v>
      </c>
      <c r="G35">
        <f t="shared" si="5"/>
        <v>0</v>
      </c>
      <c r="H35" s="113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PPCL!B36</f>
        <v>125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125</v>
      </c>
      <c r="G36">
        <f t="shared" si="5"/>
        <v>0</v>
      </c>
      <c r="H36" s="113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PPCL!B37</f>
        <v>125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125</v>
      </c>
      <c r="G37">
        <f t="shared" si="5"/>
        <v>0</v>
      </c>
      <c r="H37" s="113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PPCL!B38</f>
        <v>125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125</v>
      </c>
      <c r="G38">
        <f t="shared" si="5"/>
        <v>0</v>
      </c>
      <c r="H38" s="113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PPCL!B39</f>
        <v>125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125</v>
      </c>
      <c r="G39">
        <f t="shared" si="5"/>
        <v>0</v>
      </c>
      <c r="H39" s="113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PPCL!B40</f>
        <v>125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125</v>
      </c>
      <c r="G40">
        <f t="shared" si="5"/>
        <v>0</v>
      </c>
      <c r="H40" s="113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PPCL!B41</f>
        <v>125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125</v>
      </c>
      <c r="G41">
        <f t="shared" si="5"/>
        <v>0</v>
      </c>
      <c r="H41" s="113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PPCL!B42</f>
        <v>125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125</v>
      </c>
      <c r="G42">
        <f t="shared" si="5"/>
        <v>0</v>
      </c>
      <c r="H42" s="113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PPCL!B43</f>
        <v>125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125</v>
      </c>
      <c r="G43">
        <f t="shared" si="5"/>
        <v>0</v>
      </c>
      <c r="H43" s="113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PPCL!B44</f>
        <v>125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125</v>
      </c>
      <c r="G44">
        <f t="shared" si="5"/>
        <v>0</v>
      </c>
      <c r="H44" s="113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PPCL!B45</f>
        <v>125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125</v>
      </c>
      <c r="G45">
        <f t="shared" si="5"/>
        <v>0</v>
      </c>
      <c r="H45" s="113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PPCL!B46</f>
        <v>125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125</v>
      </c>
      <c r="G46">
        <f t="shared" si="5"/>
        <v>0</v>
      </c>
      <c r="H46" s="113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PPCL!B47</f>
        <v>125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125</v>
      </c>
      <c r="G47">
        <f t="shared" si="5"/>
        <v>0</v>
      </c>
      <c r="H47" s="113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PPCL!B48</f>
        <v>125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125</v>
      </c>
      <c r="G48">
        <f t="shared" si="5"/>
        <v>0</v>
      </c>
      <c r="H48" s="113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PPCL!B49</f>
        <v>125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125</v>
      </c>
      <c r="G49">
        <f t="shared" si="5"/>
        <v>0</v>
      </c>
      <c r="H49" s="113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PPCL!B50</f>
        <v>125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125</v>
      </c>
      <c r="G50">
        <f t="shared" si="5"/>
        <v>0</v>
      </c>
      <c r="H50" s="113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PPCL!B51</f>
        <v>125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125</v>
      </c>
      <c r="G51">
        <f t="shared" si="5"/>
        <v>0</v>
      </c>
      <c r="H51" s="113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PPCL!B52</f>
        <v>125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125</v>
      </c>
      <c r="G52">
        <f t="shared" si="5"/>
        <v>0</v>
      </c>
      <c r="H52" s="113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PPCL!B53</f>
        <v>125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125</v>
      </c>
      <c r="G53">
        <f t="shared" si="5"/>
        <v>0</v>
      </c>
      <c r="H53" s="113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PPCL!B54</f>
        <v>125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125</v>
      </c>
      <c r="G54">
        <f t="shared" si="5"/>
        <v>0</v>
      </c>
      <c r="H54" s="113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PPCL!B55</f>
        <v>125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125</v>
      </c>
      <c r="G55">
        <f t="shared" si="5"/>
        <v>0</v>
      </c>
      <c r="H55" s="113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PPCL!B56</f>
        <v>125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125</v>
      </c>
      <c r="G56">
        <f t="shared" si="5"/>
        <v>0</v>
      </c>
      <c r="H56" s="113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PPCL!B57</f>
        <v>125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125</v>
      </c>
      <c r="G57">
        <f t="shared" si="5"/>
        <v>0</v>
      </c>
      <c r="H57" s="113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PPCL!B58</f>
        <v>125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125</v>
      </c>
      <c r="G58">
        <f t="shared" si="5"/>
        <v>0</v>
      </c>
      <c r="H58" s="113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PPCL!B59</f>
        <v>125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125</v>
      </c>
      <c r="G59">
        <f t="shared" si="5"/>
        <v>0</v>
      </c>
      <c r="H59" s="113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PPCL!B60</f>
        <v>125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125</v>
      </c>
      <c r="G60">
        <f t="shared" si="5"/>
        <v>0</v>
      </c>
      <c r="H60" s="113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PPCL!B61</f>
        <v>125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125</v>
      </c>
      <c r="G61">
        <f t="shared" si="5"/>
        <v>0</v>
      </c>
      <c r="H61" s="113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PPCL!B62</f>
        <v>125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125</v>
      </c>
      <c r="G62">
        <f t="shared" si="5"/>
        <v>0</v>
      </c>
      <c r="H62" s="113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PPCL!B63</f>
        <v>125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125</v>
      </c>
      <c r="G63">
        <f t="shared" si="5"/>
        <v>0</v>
      </c>
      <c r="H63" s="113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PPCL!B64</f>
        <v>125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125</v>
      </c>
      <c r="G64">
        <f t="shared" si="5"/>
        <v>0</v>
      </c>
      <c r="H64" s="113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PPCL!B65</f>
        <v>125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125</v>
      </c>
      <c r="G65">
        <f t="shared" si="5"/>
        <v>0</v>
      </c>
      <c r="H65" s="113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PPCL!B66</f>
        <v>125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125</v>
      </c>
      <c r="G66">
        <f t="shared" si="5"/>
        <v>0</v>
      </c>
      <c r="H66" s="113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PPCL!B67</f>
        <v>125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125</v>
      </c>
      <c r="G67">
        <f t="shared" si="5"/>
        <v>0</v>
      </c>
      <c r="H67" s="113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PPCL!B68</f>
        <v>125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125</v>
      </c>
      <c r="G68">
        <f t="shared" ref="G68:G98" si="11">D68+E68</f>
        <v>0</v>
      </c>
      <c r="H68" s="113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PPCL!B69</f>
        <v>125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125</v>
      </c>
      <c r="G69">
        <f t="shared" si="11"/>
        <v>0</v>
      </c>
      <c r="H69" s="113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PPCL!B70</f>
        <v>125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125</v>
      </c>
      <c r="G70">
        <f t="shared" si="11"/>
        <v>0</v>
      </c>
      <c r="H70" s="113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PPCL!B71</f>
        <v>125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125</v>
      </c>
      <c r="G71">
        <f t="shared" si="11"/>
        <v>0</v>
      </c>
      <c r="H71" s="113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PPCL!B72</f>
        <v>125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125</v>
      </c>
      <c r="G72">
        <f t="shared" si="11"/>
        <v>0</v>
      </c>
      <c r="H72" s="113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PPCL!B73</f>
        <v>125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125</v>
      </c>
      <c r="G73">
        <f t="shared" si="11"/>
        <v>0</v>
      </c>
      <c r="H73" s="113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PPCL!B74</f>
        <v>125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125</v>
      </c>
      <c r="G74">
        <f t="shared" si="11"/>
        <v>0</v>
      </c>
      <c r="H74" s="113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PPCL!B75</f>
        <v>125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125</v>
      </c>
      <c r="G75">
        <f t="shared" si="11"/>
        <v>0</v>
      </c>
      <c r="H75" s="113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PPCL!B76</f>
        <v>125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125</v>
      </c>
      <c r="G76">
        <f t="shared" si="11"/>
        <v>0</v>
      </c>
      <c r="H76" s="113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PPCL!B77</f>
        <v>125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125</v>
      </c>
      <c r="G77">
        <f t="shared" si="11"/>
        <v>0</v>
      </c>
      <c r="H77" s="113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PPCL!B78</f>
        <v>125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125</v>
      </c>
      <c r="G78">
        <f t="shared" si="11"/>
        <v>0</v>
      </c>
      <c r="H78" s="113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PPCL!B79</f>
        <v>125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125</v>
      </c>
      <c r="G79">
        <f t="shared" si="11"/>
        <v>0</v>
      </c>
      <c r="H79" s="113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PPCL!B80</f>
        <v>125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125</v>
      </c>
      <c r="G80">
        <f t="shared" si="11"/>
        <v>0</v>
      </c>
      <c r="H80" s="113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PPCL!B81</f>
        <v>125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125</v>
      </c>
      <c r="G81">
        <f t="shared" si="11"/>
        <v>0</v>
      </c>
      <c r="H81" s="113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PPCL!B82</f>
        <v>125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125</v>
      </c>
      <c r="G82">
        <f t="shared" si="11"/>
        <v>0</v>
      </c>
      <c r="H82" s="113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PPCL!B83</f>
        <v>125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125</v>
      </c>
      <c r="G83">
        <f t="shared" si="11"/>
        <v>0</v>
      </c>
      <c r="H83" s="113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PPCL!B84</f>
        <v>125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125</v>
      </c>
      <c r="G84">
        <f t="shared" si="11"/>
        <v>0</v>
      </c>
      <c r="H84" s="113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PPCL!B85</f>
        <v>125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125</v>
      </c>
      <c r="G85">
        <f t="shared" si="11"/>
        <v>0</v>
      </c>
      <c r="H85" s="113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PPCL!B86</f>
        <v>125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125</v>
      </c>
      <c r="G86">
        <f t="shared" si="11"/>
        <v>0</v>
      </c>
      <c r="H86" s="113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PPCL!B87</f>
        <v>125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125</v>
      </c>
      <c r="G87">
        <f t="shared" si="11"/>
        <v>0</v>
      </c>
      <c r="H87" s="113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PPCL!B88</f>
        <v>125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125</v>
      </c>
      <c r="G88">
        <f t="shared" si="11"/>
        <v>0</v>
      </c>
      <c r="H88" s="113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PPCL!B89</f>
        <v>125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125</v>
      </c>
      <c r="G89">
        <f t="shared" si="11"/>
        <v>0</v>
      </c>
      <c r="H89" s="113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PPCL!B90</f>
        <v>125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125</v>
      </c>
      <c r="G90">
        <f t="shared" si="11"/>
        <v>0</v>
      </c>
      <c r="H90" s="113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PPCL!B91</f>
        <v>125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125</v>
      </c>
      <c r="G91">
        <f t="shared" si="11"/>
        <v>0</v>
      </c>
      <c r="H91" s="113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PPCL!B92</f>
        <v>125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125</v>
      </c>
      <c r="G92">
        <f t="shared" si="11"/>
        <v>0</v>
      </c>
      <c r="H92" s="113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PPCL!B93</f>
        <v>125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125</v>
      </c>
      <c r="G93">
        <f t="shared" si="11"/>
        <v>0</v>
      </c>
      <c r="H93" s="113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PPCL!B94</f>
        <v>125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125</v>
      </c>
      <c r="G94">
        <f t="shared" si="11"/>
        <v>0</v>
      </c>
      <c r="H94" s="113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PPCL!B95</f>
        <v>125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125</v>
      </c>
      <c r="G95">
        <f t="shared" si="11"/>
        <v>0</v>
      </c>
      <c r="H95" s="113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PPCL!B96</f>
        <v>125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125</v>
      </c>
      <c r="G96">
        <f t="shared" si="11"/>
        <v>0</v>
      </c>
      <c r="H96" s="113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PPCL!B97</f>
        <v>125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125</v>
      </c>
      <c r="G97">
        <f t="shared" si="11"/>
        <v>0</v>
      </c>
      <c r="H97" s="113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PPCL!B98</f>
        <v>125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125</v>
      </c>
      <c r="G98">
        <f t="shared" si="11"/>
        <v>0</v>
      </c>
      <c r="H98" s="113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3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3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205</v>
      </c>
      <c r="C3">
        <f>PPCL!E3</f>
        <v>0</v>
      </c>
      <c r="D3">
        <f>PPCL!O3</f>
        <v>0</v>
      </c>
      <c r="E3">
        <f>PPCL!P3</f>
        <v>0</v>
      </c>
      <c r="F3">
        <f>B3+C3</f>
        <v>205</v>
      </c>
      <c r="G3">
        <f>D3+E3</f>
        <v>0</v>
      </c>
      <c r="H3" s="113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PPCL!D4</f>
        <v>205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205</v>
      </c>
      <c r="G4">
        <f t="shared" ref="G4:G67" si="5">D4+E4</f>
        <v>0</v>
      </c>
      <c r="H4" s="113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PPCL!D5</f>
        <v>205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205</v>
      </c>
      <c r="G5">
        <f t="shared" si="5"/>
        <v>0</v>
      </c>
      <c r="H5" s="113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PPCL!D6</f>
        <v>205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205</v>
      </c>
      <c r="G6">
        <f t="shared" si="5"/>
        <v>0</v>
      </c>
      <c r="H6" s="113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PPCL!D7</f>
        <v>205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205</v>
      </c>
      <c r="G7">
        <f t="shared" si="5"/>
        <v>0</v>
      </c>
      <c r="H7" s="113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PPCL!D8</f>
        <v>205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205</v>
      </c>
      <c r="G8">
        <f t="shared" si="5"/>
        <v>0</v>
      </c>
      <c r="H8" s="113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PPCL!D9</f>
        <v>205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205</v>
      </c>
      <c r="G9">
        <f t="shared" si="5"/>
        <v>0</v>
      </c>
      <c r="H9" s="113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PPCL!D10</f>
        <v>205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205</v>
      </c>
      <c r="G10">
        <f t="shared" si="5"/>
        <v>0</v>
      </c>
      <c r="H10" s="113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PPCL!D11</f>
        <v>205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205</v>
      </c>
      <c r="G11">
        <f t="shared" si="5"/>
        <v>0</v>
      </c>
      <c r="H11" s="113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PPCL!D12</f>
        <v>205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205</v>
      </c>
      <c r="G12">
        <f t="shared" si="5"/>
        <v>0</v>
      </c>
      <c r="H12" s="113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PPCL!D13</f>
        <v>205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205</v>
      </c>
      <c r="G13">
        <f t="shared" si="5"/>
        <v>0</v>
      </c>
      <c r="H13" s="113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PPCL!D14</f>
        <v>205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205</v>
      </c>
      <c r="G14">
        <f t="shared" si="5"/>
        <v>0</v>
      </c>
      <c r="H14" s="113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PPCL!D15</f>
        <v>205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205</v>
      </c>
      <c r="G15">
        <f t="shared" si="5"/>
        <v>0</v>
      </c>
      <c r="H15" s="113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PPCL!D16</f>
        <v>205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205</v>
      </c>
      <c r="G16">
        <f t="shared" si="5"/>
        <v>0</v>
      </c>
      <c r="H16" s="113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PPCL!D17</f>
        <v>205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205</v>
      </c>
      <c r="G17">
        <f t="shared" si="5"/>
        <v>0</v>
      </c>
      <c r="H17" s="113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PPCL!D18</f>
        <v>205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205</v>
      </c>
      <c r="G18">
        <f t="shared" si="5"/>
        <v>0</v>
      </c>
      <c r="H18" s="113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PPCL!D19</f>
        <v>205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205</v>
      </c>
      <c r="G19">
        <f t="shared" si="5"/>
        <v>0</v>
      </c>
      <c r="H19" s="113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PPCL!D20</f>
        <v>205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205</v>
      </c>
      <c r="G20">
        <f t="shared" si="5"/>
        <v>0</v>
      </c>
      <c r="H20" s="113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PPCL!D21</f>
        <v>205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205</v>
      </c>
      <c r="G21">
        <f t="shared" si="5"/>
        <v>0</v>
      </c>
      <c r="H21" s="113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PPCL!D22</f>
        <v>205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205</v>
      </c>
      <c r="G22">
        <f t="shared" si="5"/>
        <v>0</v>
      </c>
      <c r="H22" s="113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PPCL!D23</f>
        <v>205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205</v>
      </c>
      <c r="G23">
        <f t="shared" si="5"/>
        <v>0</v>
      </c>
      <c r="H23" s="113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PPCL!D24</f>
        <v>205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205</v>
      </c>
      <c r="G24">
        <f t="shared" si="5"/>
        <v>0</v>
      </c>
      <c r="H24" s="113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PPCL!D25</f>
        <v>205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205</v>
      </c>
      <c r="G25">
        <f t="shared" si="5"/>
        <v>0</v>
      </c>
      <c r="H25" s="113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PPCL!D26</f>
        <v>205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205</v>
      </c>
      <c r="G26">
        <f t="shared" si="5"/>
        <v>0</v>
      </c>
      <c r="H26" s="113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PPCL!D27</f>
        <v>205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205</v>
      </c>
      <c r="G27">
        <f t="shared" si="5"/>
        <v>0</v>
      </c>
      <c r="H27" s="113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PPCL!D28</f>
        <v>205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205</v>
      </c>
      <c r="G28">
        <f t="shared" si="5"/>
        <v>0</v>
      </c>
      <c r="H28" s="113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PPCL!D29</f>
        <v>205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205</v>
      </c>
      <c r="G29">
        <f t="shared" si="5"/>
        <v>0</v>
      </c>
      <c r="H29" s="113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PPCL!D30</f>
        <v>205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205</v>
      </c>
      <c r="G30">
        <f t="shared" si="5"/>
        <v>0</v>
      </c>
      <c r="H30" s="113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PPCL!D31</f>
        <v>205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205</v>
      </c>
      <c r="G31">
        <f t="shared" si="5"/>
        <v>0</v>
      </c>
      <c r="H31" s="113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PPCL!D32</f>
        <v>205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205</v>
      </c>
      <c r="G32">
        <f t="shared" si="5"/>
        <v>0</v>
      </c>
      <c r="H32" s="113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PPCL!D33</f>
        <v>205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205</v>
      </c>
      <c r="G33">
        <f t="shared" si="5"/>
        <v>0</v>
      </c>
      <c r="H33" s="113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PPCL!D34</f>
        <v>205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205</v>
      </c>
      <c r="G34">
        <f t="shared" si="5"/>
        <v>0</v>
      </c>
      <c r="H34" s="113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PPCL!D35</f>
        <v>205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205</v>
      </c>
      <c r="G35">
        <f t="shared" si="5"/>
        <v>0</v>
      </c>
      <c r="H35" s="113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PPCL!D36</f>
        <v>205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205</v>
      </c>
      <c r="G36">
        <f t="shared" si="5"/>
        <v>0</v>
      </c>
      <c r="H36" s="113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PPCL!D37</f>
        <v>205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205</v>
      </c>
      <c r="G37">
        <f t="shared" si="5"/>
        <v>0</v>
      </c>
      <c r="H37" s="113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PPCL!D38</f>
        <v>205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205</v>
      </c>
      <c r="G38">
        <f t="shared" si="5"/>
        <v>0</v>
      </c>
      <c r="H38" s="113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PPCL!D39</f>
        <v>205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205</v>
      </c>
      <c r="G39">
        <f t="shared" si="5"/>
        <v>0</v>
      </c>
      <c r="H39" s="113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PPCL!D40</f>
        <v>205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205</v>
      </c>
      <c r="G40">
        <f t="shared" si="5"/>
        <v>0</v>
      </c>
      <c r="H40" s="113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PPCL!D41</f>
        <v>205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205</v>
      </c>
      <c r="G41">
        <f t="shared" si="5"/>
        <v>0</v>
      </c>
      <c r="H41" s="113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PPCL!D42</f>
        <v>205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205</v>
      </c>
      <c r="G42">
        <f t="shared" si="5"/>
        <v>0</v>
      </c>
      <c r="H42" s="113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PPCL!D43</f>
        <v>205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205</v>
      </c>
      <c r="G43">
        <f t="shared" si="5"/>
        <v>0</v>
      </c>
      <c r="H43" s="113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PPCL!D44</f>
        <v>205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205</v>
      </c>
      <c r="G44">
        <f t="shared" si="5"/>
        <v>0</v>
      </c>
      <c r="H44" s="113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PPCL!D45</f>
        <v>205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205</v>
      </c>
      <c r="G45">
        <f t="shared" si="5"/>
        <v>0</v>
      </c>
      <c r="H45" s="113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PPCL!D46</f>
        <v>205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205</v>
      </c>
      <c r="G46">
        <f t="shared" si="5"/>
        <v>0</v>
      </c>
      <c r="H46" s="113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PPCL!D47</f>
        <v>205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205</v>
      </c>
      <c r="G47">
        <f t="shared" si="5"/>
        <v>0</v>
      </c>
      <c r="H47" s="113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PPCL!D48</f>
        <v>205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205</v>
      </c>
      <c r="G48">
        <f t="shared" si="5"/>
        <v>0</v>
      </c>
      <c r="H48" s="113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PPCL!D49</f>
        <v>205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205</v>
      </c>
      <c r="G49">
        <f t="shared" si="5"/>
        <v>0</v>
      </c>
      <c r="H49" s="113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PPCL!D50</f>
        <v>205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205</v>
      </c>
      <c r="G50">
        <f t="shared" si="5"/>
        <v>0</v>
      </c>
      <c r="H50" s="113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PPCL!D51</f>
        <v>205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205</v>
      </c>
      <c r="G51">
        <f t="shared" si="5"/>
        <v>0</v>
      </c>
      <c r="H51" s="113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PPCL!D52</f>
        <v>205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205</v>
      </c>
      <c r="G52">
        <f t="shared" si="5"/>
        <v>0</v>
      </c>
      <c r="H52" s="113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PPCL!D53</f>
        <v>205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205</v>
      </c>
      <c r="G53">
        <f t="shared" si="5"/>
        <v>0</v>
      </c>
      <c r="H53" s="113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PPCL!D54</f>
        <v>205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205</v>
      </c>
      <c r="G54">
        <f t="shared" si="5"/>
        <v>0</v>
      </c>
      <c r="H54" s="113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PPCL!D55</f>
        <v>205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205</v>
      </c>
      <c r="G55">
        <f t="shared" si="5"/>
        <v>0</v>
      </c>
      <c r="H55" s="113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PPCL!D56</f>
        <v>205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205</v>
      </c>
      <c r="G56">
        <f t="shared" si="5"/>
        <v>0</v>
      </c>
      <c r="H56" s="113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PPCL!D57</f>
        <v>205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205</v>
      </c>
      <c r="G57">
        <f t="shared" si="5"/>
        <v>0</v>
      </c>
      <c r="H57" s="113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PPCL!D58</f>
        <v>205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205</v>
      </c>
      <c r="G58">
        <f t="shared" si="5"/>
        <v>0</v>
      </c>
      <c r="H58" s="113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PPCL!D59</f>
        <v>205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205</v>
      </c>
      <c r="G59">
        <f t="shared" si="5"/>
        <v>0</v>
      </c>
      <c r="H59" s="113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PPCL!D60</f>
        <v>205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205</v>
      </c>
      <c r="G60">
        <f t="shared" si="5"/>
        <v>0</v>
      </c>
      <c r="H60" s="113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PPCL!D61</f>
        <v>205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205</v>
      </c>
      <c r="G61">
        <f t="shared" si="5"/>
        <v>0</v>
      </c>
      <c r="H61" s="113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PPCL!D62</f>
        <v>205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205</v>
      </c>
      <c r="G62">
        <f t="shared" si="5"/>
        <v>0</v>
      </c>
      <c r="H62" s="113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PPCL!D63</f>
        <v>205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205</v>
      </c>
      <c r="G63">
        <f t="shared" si="5"/>
        <v>0</v>
      </c>
      <c r="H63" s="113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PPCL!D64</f>
        <v>205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205</v>
      </c>
      <c r="G64">
        <f t="shared" si="5"/>
        <v>0</v>
      </c>
      <c r="H64" s="113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PPCL!D65</f>
        <v>205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205</v>
      </c>
      <c r="G65">
        <f t="shared" si="5"/>
        <v>0</v>
      </c>
      <c r="H65" s="113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PPCL!D66</f>
        <v>205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205</v>
      </c>
      <c r="G66">
        <f t="shared" si="5"/>
        <v>0</v>
      </c>
      <c r="H66" s="113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PPCL!D67</f>
        <v>205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205</v>
      </c>
      <c r="G67">
        <f t="shared" si="5"/>
        <v>0</v>
      </c>
      <c r="H67" s="113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PPCL!D68</f>
        <v>205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205</v>
      </c>
      <c r="G68">
        <f t="shared" ref="G68:G98" si="11">D68+E68</f>
        <v>0</v>
      </c>
      <c r="H68" s="113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PPCL!D69</f>
        <v>205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205</v>
      </c>
      <c r="G69">
        <f t="shared" si="11"/>
        <v>0</v>
      </c>
      <c r="H69" s="113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PPCL!D70</f>
        <v>205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205</v>
      </c>
      <c r="G70">
        <f t="shared" si="11"/>
        <v>0</v>
      </c>
      <c r="H70" s="113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PPCL!D71</f>
        <v>205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205</v>
      </c>
      <c r="G71">
        <f t="shared" si="11"/>
        <v>0</v>
      </c>
      <c r="H71" s="113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PPCL!D72</f>
        <v>205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205</v>
      </c>
      <c r="G72">
        <f t="shared" si="11"/>
        <v>0</v>
      </c>
      <c r="H72" s="113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PPCL!D73</f>
        <v>205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205</v>
      </c>
      <c r="G73">
        <f t="shared" si="11"/>
        <v>0</v>
      </c>
      <c r="H73" s="113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PPCL!D74</f>
        <v>205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205</v>
      </c>
      <c r="G74">
        <f t="shared" si="11"/>
        <v>0</v>
      </c>
      <c r="H74" s="113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PPCL!D75</f>
        <v>205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205</v>
      </c>
      <c r="G75">
        <f t="shared" si="11"/>
        <v>0</v>
      </c>
      <c r="H75" s="113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PPCL!D76</f>
        <v>205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205</v>
      </c>
      <c r="G76">
        <f t="shared" si="11"/>
        <v>0</v>
      </c>
      <c r="H76" s="113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PPCL!D77</f>
        <v>205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205</v>
      </c>
      <c r="G77">
        <f t="shared" si="11"/>
        <v>0</v>
      </c>
      <c r="H77" s="113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PPCL!D78</f>
        <v>205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205</v>
      </c>
      <c r="G78">
        <f t="shared" si="11"/>
        <v>0</v>
      </c>
      <c r="H78" s="113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PPCL!D79</f>
        <v>205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205</v>
      </c>
      <c r="G79">
        <f t="shared" si="11"/>
        <v>0</v>
      </c>
      <c r="H79" s="113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PPCL!D80</f>
        <v>205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205</v>
      </c>
      <c r="G80">
        <f t="shared" si="11"/>
        <v>0</v>
      </c>
      <c r="H80" s="113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PPCL!D81</f>
        <v>205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205</v>
      </c>
      <c r="G81">
        <f t="shared" si="11"/>
        <v>0</v>
      </c>
      <c r="H81" s="113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PPCL!D82</f>
        <v>205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205</v>
      </c>
      <c r="G82">
        <f t="shared" si="11"/>
        <v>0</v>
      </c>
      <c r="H82" s="113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PPCL!D83</f>
        <v>205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205</v>
      </c>
      <c r="G83">
        <f t="shared" si="11"/>
        <v>0</v>
      </c>
      <c r="H83" s="113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PPCL!D84</f>
        <v>205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205</v>
      </c>
      <c r="G84">
        <f t="shared" si="11"/>
        <v>0</v>
      </c>
      <c r="H84" s="113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PPCL!D85</f>
        <v>205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205</v>
      </c>
      <c r="G85">
        <f t="shared" si="11"/>
        <v>0</v>
      </c>
      <c r="H85" s="113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PPCL!D86</f>
        <v>205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205</v>
      </c>
      <c r="G86">
        <f t="shared" si="11"/>
        <v>0</v>
      </c>
      <c r="H86" s="113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PPCL!D87</f>
        <v>205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205</v>
      </c>
      <c r="G87">
        <f t="shared" si="11"/>
        <v>0</v>
      </c>
      <c r="H87" s="113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PPCL!D88</f>
        <v>205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205</v>
      </c>
      <c r="G88">
        <f t="shared" si="11"/>
        <v>0</v>
      </c>
      <c r="H88" s="113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PPCL!D89</f>
        <v>205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205</v>
      </c>
      <c r="G89">
        <f t="shared" si="11"/>
        <v>0</v>
      </c>
      <c r="H89" s="113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PPCL!D90</f>
        <v>205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205</v>
      </c>
      <c r="G90">
        <f t="shared" si="11"/>
        <v>0</v>
      </c>
      <c r="H90" s="113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PPCL!D91</f>
        <v>205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205</v>
      </c>
      <c r="G91">
        <f t="shared" si="11"/>
        <v>0</v>
      </c>
      <c r="H91" s="113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PPCL!D92</f>
        <v>205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205</v>
      </c>
      <c r="G92">
        <f t="shared" si="11"/>
        <v>0</v>
      </c>
      <c r="H92" s="113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PPCL!D93</f>
        <v>205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205</v>
      </c>
      <c r="G93">
        <f t="shared" si="11"/>
        <v>0</v>
      </c>
      <c r="H93" s="113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PPCL!D94</f>
        <v>205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205</v>
      </c>
      <c r="G94">
        <f t="shared" si="11"/>
        <v>0</v>
      </c>
      <c r="H94" s="113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PPCL!D95</f>
        <v>205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205</v>
      </c>
      <c r="G95">
        <f t="shared" si="11"/>
        <v>0</v>
      </c>
      <c r="H95" s="113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PPCL!D96</f>
        <v>205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205</v>
      </c>
      <c r="G96">
        <f t="shared" si="11"/>
        <v>0</v>
      </c>
      <c r="H96" s="113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PPCL!D97</f>
        <v>205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205</v>
      </c>
      <c r="G97">
        <f t="shared" si="11"/>
        <v>0</v>
      </c>
      <c r="H97" s="113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PPCL!D98</f>
        <v>205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205</v>
      </c>
      <c r="G98">
        <f t="shared" si="11"/>
        <v>0</v>
      </c>
      <c r="H98" s="113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4.92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4.92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80</v>
      </c>
      <c r="C3">
        <f>GT!C3</f>
        <v>0</v>
      </c>
      <c r="D3">
        <f>GT!M3</f>
        <v>36.6</v>
      </c>
      <c r="E3">
        <f>GT!N3</f>
        <v>0</v>
      </c>
      <c r="F3">
        <f>B3+C3</f>
        <v>80</v>
      </c>
      <c r="G3">
        <f>D3+E3-X3</f>
        <v>36.6</v>
      </c>
      <c r="H3" s="113"/>
      <c r="I3">
        <f>BRPL_EOD!AA3+BRPL_EOD!AB3</f>
        <v>15.05</v>
      </c>
      <c r="J3">
        <f>BYPL_EOD!AA3+BYPL_EOD!AB3</f>
        <v>8.24</v>
      </c>
      <c r="K3">
        <f>MES_EOD!AA3+MES_EOD!AB3</f>
        <v>0</v>
      </c>
      <c r="L3">
        <f>NDMC_EOD!AA3+NDMC_EOD!AB3</f>
        <v>2.08</v>
      </c>
      <c r="M3">
        <f>TPDDL_EOD!AA3+TPDDL_EOD!AB3</f>
        <v>10.75</v>
      </c>
      <c r="N3">
        <f t="shared" ref="N3:N66" si="0">SUM(I3:M3)</f>
        <v>36.119999999999997</v>
      </c>
      <c r="O3" s="113">
        <f t="shared" ref="O3:O66" si="1">G3-N3</f>
        <v>0.48000000000000398</v>
      </c>
      <c r="P3">
        <v>15.250000000000002</v>
      </c>
      <c r="Q3">
        <v>8.3495016611295689</v>
      </c>
      <c r="R3">
        <v>0</v>
      </c>
      <c r="S3">
        <v>2.1076411960132893</v>
      </c>
      <c r="T3">
        <v>10.892857142857144</v>
      </c>
      <c r="U3" s="115">
        <f t="shared" ref="U3:U66" si="2">SUM(P3:T3)</f>
        <v>36.600000000000009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80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80</v>
      </c>
      <c r="G4">
        <f t="shared" ref="G4:G67" si="5">D4+E4-X4</f>
        <v>36.6</v>
      </c>
      <c r="H4" s="113"/>
      <c r="I4">
        <f>BRPL_EOD!AA4+BRPL_EOD!AB4</f>
        <v>15.05</v>
      </c>
      <c r="J4">
        <f>BYPL_EOD!AA4+BYPL_EOD!AB4</f>
        <v>8.24</v>
      </c>
      <c r="K4">
        <f>MES_EOD!AA4+MES_EOD!AB4</f>
        <v>0</v>
      </c>
      <c r="L4">
        <f>NDMC_EOD!AA4+NDMC_EOD!AB4</f>
        <v>2.08</v>
      </c>
      <c r="M4">
        <f>TPDDL_EOD!AA4+TPDDL_EOD!AB4</f>
        <v>10.75</v>
      </c>
      <c r="N4">
        <f t="shared" si="0"/>
        <v>36.119999999999997</v>
      </c>
      <c r="O4" s="113">
        <f t="shared" si="1"/>
        <v>0.48000000000000398</v>
      </c>
      <c r="P4">
        <v>15.250000000000002</v>
      </c>
      <c r="Q4">
        <v>8.3495016611295689</v>
      </c>
      <c r="R4">
        <v>0</v>
      </c>
      <c r="S4">
        <v>2.1076411960132893</v>
      </c>
      <c r="T4">
        <v>10.892857142857144</v>
      </c>
      <c r="U4" s="115">
        <f t="shared" si="2"/>
        <v>36.600000000000009</v>
      </c>
      <c r="V4" s="113">
        <f t="shared" si="3"/>
        <v>0</v>
      </c>
      <c r="X4" s="118"/>
    </row>
    <row r="5" spans="1:24">
      <c r="A5" t="s">
        <v>47</v>
      </c>
      <c r="B5">
        <f>GT!B5</f>
        <v>80</v>
      </c>
      <c r="C5">
        <f>GT!C5</f>
        <v>0</v>
      </c>
      <c r="D5">
        <f>GT!M5</f>
        <v>36.6</v>
      </c>
      <c r="E5">
        <f>GT!N5</f>
        <v>0</v>
      </c>
      <c r="F5">
        <f t="shared" si="4"/>
        <v>80</v>
      </c>
      <c r="G5">
        <f t="shared" si="5"/>
        <v>36.6</v>
      </c>
      <c r="H5" s="113"/>
      <c r="I5">
        <f>BRPL_EOD!AA5+BRPL_EOD!AB5</f>
        <v>15.05</v>
      </c>
      <c r="J5">
        <f>BYPL_EOD!AA5+BYPL_EOD!AB5</f>
        <v>8.24</v>
      </c>
      <c r="K5">
        <f>MES_EOD!AA5+MES_EOD!AB5</f>
        <v>0</v>
      </c>
      <c r="L5">
        <f>NDMC_EOD!AA5+NDMC_EOD!AB5</f>
        <v>2.08</v>
      </c>
      <c r="M5">
        <f>TPDDL_EOD!AA5+TPDDL_EOD!AB5</f>
        <v>10.75</v>
      </c>
      <c r="N5">
        <f t="shared" si="0"/>
        <v>36.119999999999997</v>
      </c>
      <c r="O5" s="113">
        <f t="shared" si="1"/>
        <v>0.48000000000000398</v>
      </c>
      <c r="P5">
        <v>15.250000000000002</v>
      </c>
      <c r="Q5">
        <v>8.3495016611295689</v>
      </c>
      <c r="R5">
        <v>0</v>
      </c>
      <c r="S5">
        <v>2.1076411960132893</v>
      </c>
      <c r="T5">
        <v>10.892857142857144</v>
      </c>
      <c r="U5" s="115">
        <f t="shared" si="2"/>
        <v>36.600000000000009</v>
      </c>
      <c r="V5" s="113">
        <f t="shared" si="3"/>
        <v>0</v>
      </c>
      <c r="X5" s="118"/>
    </row>
    <row r="6" spans="1:24">
      <c r="A6" t="s">
        <v>48</v>
      </c>
      <c r="B6">
        <f>GT!B6</f>
        <v>80</v>
      </c>
      <c r="C6">
        <f>GT!C6</f>
        <v>0</v>
      </c>
      <c r="D6">
        <f>GT!M6</f>
        <v>36.6</v>
      </c>
      <c r="E6">
        <f>GT!N6</f>
        <v>0</v>
      </c>
      <c r="F6">
        <f t="shared" si="4"/>
        <v>80</v>
      </c>
      <c r="G6">
        <f t="shared" si="5"/>
        <v>36.6</v>
      </c>
      <c r="H6" s="113"/>
      <c r="I6">
        <f>BRPL_EOD!AA6+BRPL_EOD!AB6</f>
        <v>15.05</v>
      </c>
      <c r="J6">
        <f>BYPL_EOD!AA6+BYPL_EOD!AB6</f>
        <v>8.24</v>
      </c>
      <c r="K6">
        <f>MES_EOD!AA6+MES_EOD!AB6</f>
        <v>0</v>
      </c>
      <c r="L6">
        <f>NDMC_EOD!AA6+NDMC_EOD!AB6</f>
        <v>2.08</v>
      </c>
      <c r="M6">
        <f>TPDDL_EOD!AA6+TPDDL_EOD!AB6</f>
        <v>10.75</v>
      </c>
      <c r="N6">
        <f t="shared" si="0"/>
        <v>36.119999999999997</v>
      </c>
      <c r="O6" s="113">
        <f t="shared" si="1"/>
        <v>0.48000000000000398</v>
      </c>
      <c r="P6">
        <v>15.250000000000002</v>
      </c>
      <c r="Q6">
        <v>8.3495016611295689</v>
      </c>
      <c r="R6">
        <v>0</v>
      </c>
      <c r="S6">
        <v>2.1076411960132893</v>
      </c>
      <c r="T6">
        <v>10.892857142857144</v>
      </c>
      <c r="U6" s="115">
        <f t="shared" si="2"/>
        <v>36.600000000000009</v>
      </c>
      <c r="V6" s="113">
        <f t="shared" si="3"/>
        <v>0</v>
      </c>
      <c r="X6" s="118"/>
    </row>
    <row r="7" spans="1:24">
      <c r="A7" t="s">
        <v>49</v>
      </c>
      <c r="B7">
        <f>GT!B7</f>
        <v>80</v>
      </c>
      <c r="C7">
        <f>GT!C7</f>
        <v>0</v>
      </c>
      <c r="D7">
        <f>GT!M7</f>
        <v>36.6</v>
      </c>
      <c r="E7">
        <f>GT!N7</f>
        <v>0</v>
      </c>
      <c r="F7">
        <f t="shared" si="4"/>
        <v>80</v>
      </c>
      <c r="G7">
        <f t="shared" si="5"/>
        <v>36.6</v>
      </c>
      <c r="H7" s="113"/>
      <c r="I7">
        <f>BRPL_EOD!AA7+BRPL_EOD!AB7</f>
        <v>15.05</v>
      </c>
      <c r="J7">
        <f>BYPL_EOD!AA7+BYPL_EOD!AB7</f>
        <v>8.24</v>
      </c>
      <c r="K7">
        <f>MES_EOD!AA7+MES_EOD!AB7</f>
        <v>0</v>
      </c>
      <c r="L7">
        <f>NDMC_EOD!AA7+NDMC_EOD!AB7</f>
        <v>2.08</v>
      </c>
      <c r="M7">
        <f>TPDDL_EOD!AA7+TPDDL_EOD!AB7</f>
        <v>10.75</v>
      </c>
      <c r="N7">
        <f t="shared" si="0"/>
        <v>36.119999999999997</v>
      </c>
      <c r="O7" s="113">
        <f t="shared" si="1"/>
        <v>0.48000000000000398</v>
      </c>
      <c r="P7">
        <v>15.250000000000002</v>
      </c>
      <c r="Q7">
        <v>8.3495016611295689</v>
      </c>
      <c r="R7">
        <v>0</v>
      </c>
      <c r="S7">
        <v>2.1076411960132893</v>
      </c>
      <c r="T7">
        <v>10.892857142857144</v>
      </c>
      <c r="U7" s="115">
        <f t="shared" si="2"/>
        <v>36.600000000000009</v>
      </c>
      <c r="V7" s="113">
        <f t="shared" si="3"/>
        <v>0</v>
      </c>
      <c r="X7" s="118"/>
    </row>
    <row r="8" spans="1:24">
      <c r="A8" t="s">
        <v>50</v>
      </c>
      <c r="B8">
        <f>GT!B8</f>
        <v>80</v>
      </c>
      <c r="C8">
        <f>GT!C8</f>
        <v>0</v>
      </c>
      <c r="D8">
        <f>GT!M8</f>
        <v>36.6</v>
      </c>
      <c r="E8">
        <f>GT!N8</f>
        <v>0</v>
      </c>
      <c r="F8">
        <f t="shared" si="4"/>
        <v>80</v>
      </c>
      <c r="G8">
        <f t="shared" si="5"/>
        <v>36.6</v>
      </c>
      <c r="H8" s="113"/>
      <c r="I8">
        <f>BRPL_EOD!AA8+BRPL_EOD!AB8</f>
        <v>15.05</v>
      </c>
      <c r="J8">
        <f>BYPL_EOD!AA8+BYPL_EOD!AB8</f>
        <v>8.24</v>
      </c>
      <c r="K8">
        <f>MES_EOD!AA8+MES_EOD!AB8</f>
        <v>0</v>
      </c>
      <c r="L8">
        <f>NDMC_EOD!AA8+NDMC_EOD!AB8</f>
        <v>2.08</v>
      </c>
      <c r="M8">
        <f>TPDDL_EOD!AA8+TPDDL_EOD!AB8</f>
        <v>10.75</v>
      </c>
      <c r="N8">
        <f t="shared" si="0"/>
        <v>36.119999999999997</v>
      </c>
      <c r="O8" s="113">
        <f t="shared" si="1"/>
        <v>0.48000000000000398</v>
      </c>
      <c r="P8">
        <v>15.250000000000002</v>
      </c>
      <c r="Q8">
        <v>8.3495016611295689</v>
      </c>
      <c r="R8">
        <v>0</v>
      </c>
      <c r="S8">
        <v>2.1076411960132893</v>
      </c>
      <c r="T8">
        <v>10.892857142857144</v>
      </c>
      <c r="U8" s="115">
        <f t="shared" si="2"/>
        <v>36.600000000000009</v>
      </c>
      <c r="V8" s="113">
        <f t="shared" si="3"/>
        <v>0</v>
      </c>
      <c r="X8" s="118"/>
    </row>
    <row r="9" spans="1:24">
      <c r="A9" t="s">
        <v>51</v>
      </c>
      <c r="B9">
        <f>GT!B9</f>
        <v>80</v>
      </c>
      <c r="C9">
        <f>GT!C9</f>
        <v>0</v>
      </c>
      <c r="D9">
        <f>GT!M9</f>
        <v>36.6</v>
      </c>
      <c r="E9">
        <f>GT!N9</f>
        <v>0</v>
      </c>
      <c r="F9">
        <f t="shared" si="4"/>
        <v>80</v>
      </c>
      <c r="G9">
        <f t="shared" si="5"/>
        <v>36.6</v>
      </c>
      <c r="H9" s="113"/>
      <c r="I9">
        <f>BRPL_EOD!AA9+BRPL_EOD!AB9</f>
        <v>15.05</v>
      </c>
      <c r="J9">
        <f>BYPL_EOD!AA9+BYPL_EOD!AB9</f>
        <v>8.24</v>
      </c>
      <c r="K9">
        <f>MES_EOD!AA9+MES_EOD!AB9</f>
        <v>0</v>
      </c>
      <c r="L9">
        <f>NDMC_EOD!AA9+NDMC_EOD!AB9</f>
        <v>2.08</v>
      </c>
      <c r="M9">
        <f>TPDDL_EOD!AA9+TPDDL_EOD!AB9</f>
        <v>10.75</v>
      </c>
      <c r="N9">
        <f t="shared" si="0"/>
        <v>36.119999999999997</v>
      </c>
      <c r="O9" s="113">
        <f t="shared" si="1"/>
        <v>0.48000000000000398</v>
      </c>
      <c r="P9">
        <v>15.250000000000002</v>
      </c>
      <c r="Q9">
        <v>8.3495016611295689</v>
      </c>
      <c r="R9">
        <v>0</v>
      </c>
      <c r="S9">
        <v>2.1076411960132893</v>
      </c>
      <c r="T9">
        <v>10.892857142857144</v>
      </c>
      <c r="U9" s="115">
        <f t="shared" si="2"/>
        <v>36.600000000000009</v>
      </c>
      <c r="V9" s="113">
        <f t="shared" si="3"/>
        <v>0</v>
      </c>
      <c r="X9" s="118"/>
    </row>
    <row r="10" spans="1:24">
      <c r="A10" t="s">
        <v>52</v>
      </c>
      <c r="B10">
        <f>GT!B10</f>
        <v>80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80</v>
      </c>
      <c r="G10">
        <f t="shared" si="5"/>
        <v>36.6</v>
      </c>
      <c r="H10" s="113"/>
      <c r="I10">
        <f>BRPL_EOD!AA10+BRPL_EOD!AB10</f>
        <v>15.05</v>
      </c>
      <c r="J10">
        <f>BYPL_EOD!AA10+BYPL_EOD!AB10</f>
        <v>8.24</v>
      </c>
      <c r="K10">
        <f>MES_EOD!AA10+MES_EOD!AB10</f>
        <v>0</v>
      </c>
      <c r="L10">
        <f>NDMC_EOD!AA10+NDMC_EOD!AB10</f>
        <v>2.08</v>
      </c>
      <c r="M10">
        <f>TPDDL_EOD!AA10+TPDDL_EOD!AB10</f>
        <v>10.75</v>
      </c>
      <c r="N10">
        <f t="shared" si="0"/>
        <v>36.119999999999997</v>
      </c>
      <c r="O10" s="113">
        <f t="shared" si="1"/>
        <v>0.48000000000000398</v>
      </c>
      <c r="P10">
        <v>15.250000000000002</v>
      </c>
      <c r="Q10">
        <v>8.3495016611295689</v>
      </c>
      <c r="R10">
        <v>0</v>
      </c>
      <c r="S10">
        <v>2.1076411960132893</v>
      </c>
      <c r="T10">
        <v>10.892857142857144</v>
      </c>
      <c r="U10" s="115">
        <f t="shared" si="2"/>
        <v>36.600000000000009</v>
      </c>
      <c r="V10" s="113">
        <f t="shared" si="3"/>
        <v>0</v>
      </c>
      <c r="X10" s="118"/>
    </row>
    <row r="11" spans="1:24">
      <c r="A11" t="s">
        <v>53</v>
      </c>
      <c r="B11">
        <f>GT!B11</f>
        <v>80</v>
      </c>
      <c r="C11">
        <f>GT!C11</f>
        <v>0</v>
      </c>
      <c r="D11">
        <f>GT!M11</f>
        <v>36.6</v>
      </c>
      <c r="E11">
        <f>GT!N11</f>
        <v>0</v>
      </c>
      <c r="F11">
        <f t="shared" si="4"/>
        <v>80</v>
      </c>
      <c r="G11">
        <f t="shared" si="5"/>
        <v>36.6</v>
      </c>
      <c r="H11" s="113"/>
      <c r="I11">
        <f>BRPL_EOD!AA11+BRPL_EOD!AB11</f>
        <v>15.05</v>
      </c>
      <c r="J11">
        <f>BYPL_EOD!AA11+BYPL_EOD!AB11</f>
        <v>8.24</v>
      </c>
      <c r="K11">
        <f>MES_EOD!AA11+MES_EOD!AB11</f>
        <v>0</v>
      </c>
      <c r="L11">
        <f>NDMC_EOD!AA11+NDMC_EOD!AB11</f>
        <v>2.08</v>
      </c>
      <c r="M11">
        <f>TPDDL_EOD!AA11+TPDDL_EOD!AB11</f>
        <v>10.75</v>
      </c>
      <c r="N11">
        <f t="shared" si="0"/>
        <v>36.119999999999997</v>
      </c>
      <c r="O11" s="113">
        <f t="shared" si="1"/>
        <v>0.48000000000000398</v>
      </c>
      <c r="P11">
        <v>15.250000000000002</v>
      </c>
      <c r="Q11">
        <v>8.3495016611295689</v>
      </c>
      <c r="R11">
        <v>0</v>
      </c>
      <c r="S11">
        <v>2.1076411960132893</v>
      </c>
      <c r="T11">
        <v>10.892857142857144</v>
      </c>
      <c r="U11" s="115">
        <f t="shared" si="2"/>
        <v>36.600000000000009</v>
      </c>
      <c r="V11" s="113">
        <f t="shared" si="3"/>
        <v>0</v>
      </c>
      <c r="X11" s="118"/>
    </row>
    <row r="12" spans="1:24">
      <c r="A12" t="s">
        <v>54</v>
      </c>
      <c r="B12">
        <f>GT!B12</f>
        <v>80</v>
      </c>
      <c r="C12">
        <f>GT!C12</f>
        <v>0</v>
      </c>
      <c r="D12">
        <f>GT!M12</f>
        <v>36.6</v>
      </c>
      <c r="E12">
        <f>GT!N12</f>
        <v>0</v>
      </c>
      <c r="F12">
        <f t="shared" si="4"/>
        <v>80</v>
      </c>
      <c r="G12">
        <f t="shared" si="5"/>
        <v>36.6</v>
      </c>
      <c r="H12" s="113"/>
      <c r="I12">
        <f>BRPL_EOD!AA12+BRPL_EOD!AB12</f>
        <v>15.05</v>
      </c>
      <c r="J12">
        <f>BYPL_EOD!AA12+BYPL_EOD!AB12</f>
        <v>8.24</v>
      </c>
      <c r="K12">
        <f>MES_EOD!AA12+MES_EOD!AB12</f>
        <v>0</v>
      </c>
      <c r="L12">
        <f>NDMC_EOD!AA12+NDMC_EOD!AB12</f>
        <v>2.08</v>
      </c>
      <c r="M12">
        <f>TPDDL_EOD!AA12+TPDDL_EOD!AB12</f>
        <v>10.75</v>
      </c>
      <c r="N12">
        <f t="shared" si="0"/>
        <v>36.119999999999997</v>
      </c>
      <c r="O12" s="113">
        <f t="shared" si="1"/>
        <v>0.48000000000000398</v>
      </c>
      <c r="P12">
        <v>15.250000000000002</v>
      </c>
      <c r="Q12">
        <v>8.3495016611295689</v>
      </c>
      <c r="R12">
        <v>0</v>
      </c>
      <c r="S12">
        <v>2.1076411960132893</v>
      </c>
      <c r="T12">
        <v>10.892857142857144</v>
      </c>
      <c r="U12" s="115">
        <f t="shared" si="2"/>
        <v>36.600000000000009</v>
      </c>
      <c r="V12" s="113">
        <f t="shared" si="3"/>
        <v>0</v>
      </c>
      <c r="X12" s="118"/>
    </row>
    <row r="13" spans="1:24">
      <c r="A13" t="s">
        <v>55</v>
      </c>
      <c r="B13">
        <f>GT!B13</f>
        <v>80</v>
      </c>
      <c r="C13">
        <f>GT!C13</f>
        <v>0</v>
      </c>
      <c r="D13">
        <f>GT!M13</f>
        <v>36.6</v>
      </c>
      <c r="E13">
        <f>GT!N13</f>
        <v>0</v>
      </c>
      <c r="F13">
        <f t="shared" si="4"/>
        <v>80</v>
      </c>
      <c r="G13">
        <f t="shared" si="5"/>
        <v>36.6</v>
      </c>
      <c r="H13" s="113"/>
      <c r="I13">
        <f>BRPL_EOD!AA13+BRPL_EOD!AB13</f>
        <v>15.05</v>
      </c>
      <c r="J13">
        <f>BYPL_EOD!AA13+BYPL_EOD!AB13</f>
        <v>8.24</v>
      </c>
      <c r="K13">
        <f>MES_EOD!AA13+MES_EOD!AB13</f>
        <v>0</v>
      </c>
      <c r="L13">
        <f>NDMC_EOD!AA13+NDMC_EOD!AB13</f>
        <v>2.08</v>
      </c>
      <c r="M13">
        <f>TPDDL_EOD!AA13+TPDDL_EOD!AB13</f>
        <v>10.75</v>
      </c>
      <c r="N13">
        <f t="shared" si="0"/>
        <v>36.119999999999997</v>
      </c>
      <c r="O13" s="113">
        <f t="shared" si="1"/>
        <v>0.48000000000000398</v>
      </c>
      <c r="P13">
        <v>15.250000000000002</v>
      </c>
      <c r="Q13">
        <v>8.3495016611295689</v>
      </c>
      <c r="R13">
        <v>0</v>
      </c>
      <c r="S13">
        <v>2.1076411960132893</v>
      </c>
      <c r="T13">
        <v>10.892857142857144</v>
      </c>
      <c r="U13" s="115">
        <f t="shared" si="2"/>
        <v>36.600000000000009</v>
      </c>
      <c r="V13" s="113">
        <f t="shared" si="3"/>
        <v>0</v>
      </c>
      <c r="X13" s="118"/>
    </row>
    <row r="14" spans="1:24">
      <c r="A14" t="s">
        <v>56</v>
      </c>
      <c r="B14">
        <f>GT!B14</f>
        <v>80</v>
      </c>
      <c r="C14">
        <f>GT!C14</f>
        <v>0</v>
      </c>
      <c r="D14">
        <f>GT!M14</f>
        <v>36.6</v>
      </c>
      <c r="E14">
        <f>GT!N14</f>
        <v>0</v>
      </c>
      <c r="F14">
        <f t="shared" si="4"/>
        <v>80</v>
      </c>
      <c r="G14">
        <f t="shared" si="5"/>
        <v>36.6</v>
      </c>
      <c r="H14" s="113"/>
      <c r="I14">
        <f>BRPL_EOD!AA14+BRPL_EOD!AB14</f>
        <v>15.05</v>
      </c>
      <c r="J14">
        <f>BYPL_EOD!AA14+BYPL_EOD!AB14</f>
        <v>8.24</v>
      </c>
      <c r="K14">
        <f>MES_EOD!AA14+MES_EOD!AB14</f>
        <v>0</v>
      </c>
      <c r="L14">
        <f>NDMC_EOD!AA14+NDMC_EOD!AB14</f>
        <v>2.08</v>
      </c>
      <c r="M14">
        <f>TPDDL_EOD!AA14+TPDDL_EOD!AB14</f>
        <v>10.75</v>
      </c>
      <c r="N14">
        <f t="shared" si="0"/>
        <v>36.119999999999997</v>
      </c>
      <c r="O14" s="113">
        <f t="shared" si="1"/>
        <v>0.48000000000000398</v>
      </c>
      <c r="P14">
        <v>15.250000000000002</v>
      </c>
      <c r="Q14">
        <v>8.3495016611295689</v>
      </c>
      <c r="R14">
        <v>0</v>
      </c>
      <c r="S14">
        <v>2.1076411960132893</v>
      </c>
      <c r="T14">
        <v>10.892857142857144</v>
      </c>
      <c r="U14" s="115">
        <f t="shared" si="2"/>
        <v>36.600000000000009</v>
      </c>
      <c r="V14" s="113">
        <f t="shared" si="3"/>
        <v>0</v>
      </c>
      <c r="X14" s="118"/>
    </row>
    <row r="15" spans="1:24">
      <c r="A15" t="s">
        <v>57</v>
      </c>
      <c r="B15">
        <f>GT!B15</f>
        <v>80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80</v>
      </c>
      <c r="G15">
        <f t="shared" si="5"/>
        <v>36.6</v>
      </c>
      <c r="H15" s="113"/>
      <c r="I15">
        <f>BRPL_EOD!AA15+BRPL_EOD!AB15</f>
        <v>15.05</v>
      </c>
      <c r="J15">
        <f>BYPL_EOD!AA15+BYPL_EOD!AB15</f>
        <v>8.24</v>
      </c>
      <c r="K15">
        <f>MES_EOD!AA15+MES_EOD!AB15</f>
        <v>0</v>
      </c>
      <c r="L15">
        <f>NDMC_EOD!AA15+NDMC_EOD!AB15</f>
        <v>2.08</v>
      </c>
      <c r="M15">
        <f>TPDDL_EOD!AA15+TPDDL_EOD!AB15</f>
        <v>10.75</v>
      </c>
      <c r="N15">
        <f t="shared" si="0"/>
        <v>36.119999999999997</v>
      </c>
      <c r="O15" s="113">
        <f t="shared" si="1"/>
        <v>0.48000000000000398</v>
      </c>
      <c r="P15">
        <v>15.250000000000002</v>
      </c>
      <c r="Q15">
        <v>8.3495016611295689</v>
      </c>
      <c r="R15">
        <v>0</v>
      </c>
      <c r="S15">
        <v>2.1076411960132893</v>
      </c>
      <c r="T15">
        <v>10.892857142857144</v>
      </c>
      <c r="U15" s="115">
        <f t="shared" si="2"/>
        <v>36.600000000000009</v>
      </c>
      <c r="V15" s="113">
        <f t="shared" si="3"/>
        <v>0</v>
      </c>
      <c r="X15" s="118"/>
    </row>
    <row r="16" spans="1:24">
      <c r="A16" t="s">
        <v>58</v>
      </c>
      <c r="B16">
        <f>GT!B16</f>
        <v>80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80</v>
      </c>
      <c r="G16">
        <f t="shared" si="5"/>
        <v>36.6</v>
      </c>
      <c r="H16" s="113"/>
      <c r="I16">
        <f>BRPL_EOD!AA16+BRPL_EOD!AB16</f>
        <v>15.05</v>
      </c>
      <c r="J16">
        <f>BYPL_EOD!AA16+BYPL_EOD!AB16</f>
        <v>8.24</v>
      </c>
      <c r="K16">
        <f>MES_EOD!AA16+MES_EOD!AB16</f>
        <v>0</v>
      </c>
      <c r="L16">
        <f>NDMC_EOD!AA16+NDMC_EOD!AB16</f>
        <v>2.08</v>
      </c>
      <c r="M16">
        <f>TPDDL_EOD!AA16+TPDDL_EOD!AB16</f>
        <v>10.75</v>
      </c>
      <c r="N16">
        <f t="shared" si="0"/>
        <v>36.119999999999997</v>
      </c>
      <c r="O16" s="113">
        <f t="shared" si="1"/>
        <v>0.48000000000000398</v>
      </c>
      <c r="P16">
        <v>15.250000000000002</v>
      </c>
      <c r="Q16">
        <v>8.3495016611295689</v>
      </c>
      <c r="R16">
        <v>0</v>
      </c>
      <c r="S16">
        <v>2.1076411960132893</v>
      </c>
      <c r="T16">
        <v>10.892857142857144</v>
      </c>
      <c r="U16" s="115">
        <f t="shared" si="2"/>
        <v>36.600000000000009</v>
      </c>
      <c r="V16" s="113">
        <f t="shared" si="3"/>
        <v>0</v>
      </c>
      <c r="X16" s="118"/>
    </row>
    <row r="17" spans="1:24">
      <c r="A17" t="s">
        <v>59</v>
      </c>
      <c r="B17">
        <f>GT!B17</f>
        <v>80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80</v>
      </c>
      <c r="G17">
        <f t="shared" si="5"/>
        <v>36.6</v>
      </c>
      <c r="H17" s="113"/>
      <c r="I17">
        <f>BRPL_EOD!AA17+BRPL_EOD!AB17</f>
        <v>15.05</v>
      </c>
      <c r="J17">
        <f>BYPL_EOD!AA17+BYPL_EOD!AB17</f>
        <v>8.24</v>
      </c>
      <c r="K17">
        <f>MES_EOD!AA17+MES_EOD!AB17</f>
        <v>0</v>
      </c>
      <c r="L17">
        <f>NDMC_EOD!AA17+NDMC_EOD!AB17</f>
        <v>2.08</v>
      </c>
      <c r="M17">
        <f>TPDDL_EOD!AA17+TPDDL_EOD!AB17</f>
        <v>10.75</v>
      </c>
      <c r="N17">
        <f t="shared" si="0"/>
        <v>36.119999999999997</v>
      </c>
      <c r="O17" s="113">
        <f t="shared" si="1"/>
        <v>0.48000000000000398</v>
      </c>
      <c r="P17">
        <v>15.250000000000002</v>
      </c>
      <c r="Q17">
        <v>8.3495016611295689</v>
      </c>
      <c r="R17">
        <v>0</v>
      </c>
      <c r="S17">
        <v>2.1076411960132893</v>
      </c>
      <c r="T17">
        <v>10.892857142857144</v>
      </c>
      <c r="U17" s="115">
        <f t="shared" si="2"/>
        <v>36.600000000000009</v>
      </c>
      <c r="V17" s="113">
        <f t="shared" si="3"/>
        <v>0</v>
      </c>
      <c r="X17" s="118"/>
    </row>
    <row r="18" spans="1:24">
      <c r="A18" t="s">
        <v>60</v>
      </c>
      <c r="B18">
        <f>GT!B18</f>
        <v>80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80</v>
      </c>
      <c r="G18">
        <f t="shared" si="5"/>
        <v>36.6</v>
      </c>
      <c r="H18" s="113"/>
      <c r="I18">
        <f>BRPL_EOD!AA18+BRPL_EOD!AB18</f>
        <v>15.05</v>
      </c>
      <c r="J18">
        <f>BYPL_EOD!AA18+BYPL_EOD!AB18</f>
        <v>8.24</v>
      </c>
      <c r="K18">
        <f>MES_EOD!AA18+MES_EOD!AB18</f>
        <v>0</v>
      </c>
      <c r="L18">
        <f>NDMC_EOD!AA18+NDMC_EOD!AB18</f>
        <v>2.08</v>
      </c>
      <c r="M18">
        <f>TPDDL_EOD!AA18+TPDDL_EOD!AB18</f>
        <v>10.75</v>
      </c>
      <c r="N18">
        <f t="shared" si="0"/>
        <v>36.119999999999997</v>
      </c>
      <c r="O18" s="113">
        <f t="shared" si="1"/>
        <v>0.48000000000000398</v>
      </c>
      <c r="P18">
        <v>15.250000000000002</v>
      </c>
      <c r="Q18">
        <v>8.3495016611295689</v>
      </c>
      <c r="R18">
        <v>0</v>
      </c>
      <c r="S18">
        <v>2.1076411960132893</v>
      </c>
      <c r="T18">
        <v>10.892857142857144</v>
      </c>
      <c r="U18" s="115">
        <f t="shared" si="2"/>
        <v>36.600000000000009</v>
      </c>
      <c r="V18" s="113">
        <f t="shared" si="3"/>
        <v>0</v>
      </c>
      <c r="X18" s="118"/>
    </row>
    <row r="19" spans="1:24">
      <c r="A19" t="s">
        <v>61</v>
      </c>
      <c r="B19">
        <f>GT!B19</f>
        <v>80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80</v>
      </c>
      <c r="G19">
        <f t="shared" si="5"/>
        <v>36.6</v>
      </c>
      <c r="H19" s="113"/>
      <c r="I19">
        <f>BRPL_EOD!AA19+BRPL_EOD!AB19</f>
        <v>15.05</v>
      </c>
      <c r="J19">
        <f>BYPL_EOD!AA19+BYPL_EOD!AB19</f>
        <v>8.24</v>
      </c>
      <c r="K19">
        <f>MES_EOD!AA19+MES_EOD!AB19</f>
        <v>0</v>
      </c>
      <c r="L19">
        <f>NDMC_EOD!AA19+NDMC_EOD!AB19</f>
        <v>2.08</v>
      </c>
      <c r="M19">
        <f>TPDDL_EOD!AA19+TPDDL_EOD!AB19</f>
        <v>10.75</v>
      </c>
      <c r="N19">
        <f t="shared" si="0"/>
        <v>36.119999999999997</v>
      </c>
      <c r="O19" s="113">
        <f t="shared" si="1"/>
        <v>0.48000000000000398</v>
      </c>
      <c r="P19">
        <v>15.250000000000002</v>
      </c>
      <c r="Q19">
        <v>8.3495016611295689</v>
      </c>
      <c r="R19">
        <v>0</v>
      </c>
      <c r="S19">
        <v>2.1076411960132893</v>
      </c>
      <c r="T19">
        <v>10.892857142857144</v>
      </c>
      <c r="U19" s="115">
        <f t="shared" si="2"/>
        <v>36.600000000000009</v>
      </c>
      <c r="V19" s="113">
        <f t="shared" si="3"/>
        <v>0</v>
      </c>
      <c r="X19" s="118"/>
    </row>
    <row r="20" spans="1:24">
      <c r="A20" t="s">
        <v>62</v>
      </c>
      <c r="B20">
        <f>GT!B20</f>
        <v>80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80</v>
      </c>
      <c r="G20">
        <f t="shared" si="5"/>
        <v>36.6</v>
      </c>
      <c r="H20" s="113"/>
      <c r="I20">
        <f>BRPL_EOD!AA20+BRPL_EOD!AB20</f>
        <v>15.05</v>
      </c>
      <c r="J20">
        <f>BYPL_EOD!AA20+BYPL_EOD!AB20</f>
        <v>8.24</v>
      </c>
      <c r="K20">
        <f>MES_EOD!AA20+MES_EOD!AB20</f>
        <v>0</v>
      </c>
      <c r="L20">
        <f>NDMC_EOD!AA20+NDMC_EOD!AB20</f>
        <v>2.08</v>
      </c>
      <c r="M20">
        <f>TPDDL_EOD!AA20+TPDDL_EOD!AB20</f>
        <v>10.75</v>
      </c>
      <c r="N20">
        <f t="shared" si="0"/>
        <v>36.119999999999997</v>
      </c>
      <c r="O20" s="113">
        <f t="shared" si="1"/>
        <v>0.48000000000000398</v>
      </c>
      <c r="P20">
        <v>15.250000000000002</v>
      </c>
      <c r="Q20">
        <v>8.3495016611295689</v>
      </c>
      <c r="R20">
        <v>0</v>
      </c>
      <c r="S20">
        <v>2.1076411960132893</v>
      </c>
      <c r="T20">
        <v>10.892857142857144</v>
      </c>
      <c r="U20" s="115">
        <f t="shared" si="2"/>
        <v>36.600000000000009</v>
      </c>
      <c r="V20" s="113">
        <f t="shared" si="3"/>
        <v>0</v>
      </c>
      <c r="X20" s="118"/>
    </row>
    <row r="21" spans="1:24">
      <c r="A21" t="s">
        <v>63</v>
      </c>
      <c r="B21">
        <f>GT!B21</f>
        <v>80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80</v>
      </c>
      <c r="G21">
        <f t="shared" si="5"/>
        <v>36.6</v>
      </c>
      <c r="H21" s="113"/>
      <c r="I21">
        <f>BRPL_EOD!AA21+BRPL_EOD!AB21</f>
        <v>15.05</v>
      </c>
      <c r="J21">
        <f>BYPL_EOD!AA21+BYPL_EOD!AB21</f>
        <v>8.24</v>
      </c>
      <c r="K21">
        <f>MES_EOD!AA21+MES_EOD!AB21</f>
        <v>0</v>
      </c>
      <c r="L21">
        <f>NDMC_EOD!AA21+NDMC_EOD!AB21</f>
        <v>2.08</v>
      </c>
      <c r="M21">
        <f>TPDDL_EOD!AA21+TPDDL_EOD!AB21</f>
        <v>10.75</v>
      </c>
      <c r="N21">
        <f t="shared" si="0"/>
        <v>36.119999999999997</v>
      </c>
      <c r="O21" s="113">
        <f t="shared" si="1"/>
        <v>0.48000000000000398</v>
      </c>
      <c r="P21">
        <v>15.250000000000002</v>
      </c>
      <c r="Q21">
        <v>8.3495016611295689</v>
      </c>
      <c r="R21">
        <v>0</v>
      </c>
      <c r="S21">
        <v>2.1076411960132893</v>
      </c>
      <c r="T21">
        <v>10.892857142857144</v>
      </c>
      <c r="U21" s="115">
        <f t="shared" si="2"/>
        <v>36.600000000000009</v>
      </c>
      <c r="V21" s="113">
        <f t="shared" si="3"/>
        <v>0</v>
      </c>
      <c r="X21" s="118"/>
    </row>
    <row r="22" spans="1:24">
      <c r="A22" t="s">
        <v>64</v>
      </c>
      <c r="B22">
        <f>GT!B22</f>
        <v>80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80</v>
      </c>
      <c r="G22">
        <f t="shared" si="5"/>
        <v>36.6</v>
      </c>
      <c r="H22" s="113"/>
      <c r="I22">
        <f>BRPL_EOD!AA22+BRPL_EOD!AB22</f>
        <v>15.05</v>
      </c>
      <c r="J22">
        <f>BYPL_EOD!AA22+BYPL_EOD!AB22</f>
        <v>8.24</v>
      </c>
      <c r="K22">
        <f>MES_EOD!AA22+MES_EOD!AB22</f>
        <v>0</v>
      </c>
      <c r="L22">
        <f>NDMC_EOD!AA22+NDMC_EOD!AB22</f>
        <v>2.08</v>
      </c>
      <c r="M22">
        <f>TPDDL_EOD!AA22+TPDDL_EOD!AB22</f>
        <v>10.75</v>
      </c>
      <c r="N22">
        <f t="shared" si="0"/>
        <v>36.119999999999997</v>
      </c>
      <c r="O22" s="113">
        <f t="shared" si="1"/>
        <v>0.48000000000000398</v>
      </c>
      <c r="P22">
        <v>15.250000000000002</v>
      </c>
      <c r="Q22">
        <v>8.3495016611295689</v>
      </c>
      <c r="R22">
        <v>0</v>
      </c>
      <c r="S22">
        <v>2.1076411960132893</v>
      </c>
      <c r="T22">
        <v>10.892857142857144</v>
      </c>
      <c r="U22" s="115">
        <f t="shared" si="2"/>
        <v>36.600000000000009</v>
      </c>
      <c r="V22" s="113">
        <f t="shared" si="3"/>
        <v>0</v>
      </c>
      <c r="X22" s="118"/>
    </row>
    <row r="23" spans="1:24">
      <c r="A23" t="s">
        <v>65</v>
      </c>
      <c r="B23">
        <f>GT!B23</f>
        <v>80</v>
      </c>
      <c r="C23">
        <f>GT!C23</f>
        <v>0</v>
      </c>
      <c r="D23">
        <f>GT!M23</f>
        <v>-0.4</v>
      </c>
      <c r="E23">
        <f>GT!N23</f>
        <v>0</v>
      </c>
      <c r="F23">
        <f t="shared" si="4"/>
        <v>80</v>
      </c>
      <c r="G23">
        <f t="shared" si="5"/>
        <v>-0.4</v>
      </c>
      <c r="H23" s="113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3">
        <f t="shared" si="1"/>
        <v>-0.4</v>
      </c>
      <c r="P23">
        <v>-0.16612000000000002</v>
      </c>
      <c r="Q23">
        <v>-9.0959999999999999E-2</v>
      </c>
      <c r="R23">
        <v>0</v>
      </c>
      <c r="S23">
        <v>-1.9800000000000002E-2</v>
      </c>
      <c r="T23">
        <v>-0.11868000000000002</v>
      </c>
      <c r="U23" s="115">
        <f t="shared" si="2"/>
        <v>-0.39556000000000002</v>
      </c>
      <c r="V23" s="113">
        <f t="shared" si="3"/>
        <v>-4.4399999999999995E-3</v>
      </c>
      <c r="X23" s="118"/>
    </row>
    <row r="24" spans="1:24">
      <c r="A24" t="s">
        <v>66</v>
      </c>
      <c r="B24">
        <f>GT!B24</f>
        <v>0</v>
      </c>
      <c r="C24">
        <f>GT!C24</f>
        <v>60</v>
      </c>
      <c r="D24">
        <f>GT!M24</f>
        <v>-0.4</v>
      </c>
      <c r="E24">
        <f>GT!N24</f>
        <v>0</v>
      </c>
      <c r="F24">
        <f t="shared" si="4"/>
        <v>60</v>
      </c>
      <c r="G24">
        <f t="shared" si="5"/>
        <v>-0.4</v>
      </c>
      <c r="H24" s="113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3">
        <f t="shared" si="1"/>
        <v>-0.4</v>
      </c>
      <c r="P24">
        <v>-0.16612000000000002</v>
      </c>
      <c r="Q24">
        <v>-9.0959999999999999E-2</v>
      </c>
      <c r="R24">
        <v>0</v>
      </c>
      <c r="S24">
        <v>-1.9800000000000002E-2</v>
      </c>
      <c r="T24">
        <v>-0.11868000000000002</v>
      </c>
      <c r="U24" s="115">
        <f t="shared" si="2"/>
        <v>-0.39556000000000002</v>
      </c>
      <c r="V24" s="113">
        <f t="shared" si="3"/>
        <v>-4.4399999999999995E-3</v>
      </c>
      <c r="X24" s="118"/>
    </row>
    <row r="25" spans="1:24">
      <c r="A25" t="s">
        <v>67</v>
      </c>
      <c r="B25">
        <f>GT!B25</f>
        <v>0</v>
      </c>
      <c r="C25">
        <f>GT!C25</f>
        <v>60</v>
      </c>
      <c r="D25">
        <f>GT!M25</f>
        <v>-0.4</v>
      </c>
      <c r="E25">
        <f>GT!N25</f>
        <v>0</v>
      </c>
      <c r="F25">
        <f t="shared" si="4"/>
        <v>60</v>
      </c>
      <c r="G25">
        <f t="shared" si="5"/>
        <v>-0.4</v>
      </c>
      <c r="H25" s="113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3">
        <f t="shared" si="1"/>
        <v>-0.4</v>
      </c>
      <c r="P25">
        <v>-0.16612000000000002</v>
      </c>
      <c r="Q25">
        <v>-9.0959999999999999E-2</v>
      </c>
      <c r="R25">
        <v>0</v>
      </c>
      <c r="S25">
        <v>-1.9800000000000002E-2</v>
      </c>
      <c r="T25">
        <v>-0.11868000000000002</v>
      </c>
      <c r="U25" s="115">
        <f t="shared" si="2"/>
        <v>-0.39556000000000002</v>
      </c>
      <c r="V25" s="113">
        <f t="shared" si="3"/>
        <v>-4.4399999999999995E-3</v>
      </c>
      <c r="X25" s="118"/>
    </row>
    <row r="26" spans="1:24">
      <c r="A26" t="s">
        <v>68</v>
      </c>
      <c r="B26">
        <f>GT!B26</f>
        <v>0</v>
      </c>
      <c r="C26">
        <f>GT!C26</f>
        <v>60</v>
      </c>
      <c r="D26">
        <f>GT!M26</f>
        <v>-0.4</v>
      </c>
      <c r="E26">
        <f>GT!N26</f>
        <v>0</v>
      </c>
      <c r="F26">
        <f t="shared" si="4"/>
        <v>60</v>
      </c>
      <c r="G26">
        <f t="shared" si="5"/>
        <v>-0.4</v>
      </c>
      <c r="H26" s="113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3">
        <f t="shared" si="1"/>
        <v>-0.4</v>
      </c>
      <c r="P26">
        <v>-0.16612000000000002</v>
      </c>
      <c r="Q26">
        <v>-9.0959999999999999E-2</v>
      </c>
      <c r="R26">
        <v>0</v>
      </c>
      <c r="S26">
        <v>-1.9800000000000002E-2</v>
      </c>
      <c r="T26">
        <v>-0.11868000000000002</v>
      </c>
      <c r="U26" s="115">
        <f t="shared" si="2"/>
        <v>-0.39556000000000002</v>
      </c>
      <c r="V26" s="113">
        <f t="shared" si="3"/>
        <v>-4.4399999999999995E-3</v>
      </c>
      <c r="X26" s="118"/>
    </row>
    <row r="27" spans="1:24">
      <c r="A27" t="s">
        <v>69</v>
      </c>
      <c r="B27">
        <f>GT!B27</f>
        <v>0</v>
      </c>
      <c r="C27">
        <f>GT!C27</f>
        <v>60</v>
      </c>
      <c r="D27">
        <f>GT!M27</f>
        <v>-0.4</v>
      </c>
      <c r="E27">
        <f>GT!N27</f>
        <v>0</v>
      </c>
      <c r="F27">
        <f t="shared" si="4"/>
        <v>60</v>
      </c>
      <c r="G27">
        <f t="shared" si="5"/>
        <v>-0.4</v>
      </c>
      <c r="H27" s="113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3">
        <f t="shared" si="1"/>
        <v>-0.4</v>
      </c>
      <c r="P27">
        <v>-0.16612000000000002</v>
      </c>
      <c r="Q27">
        <v>-9.0959999999999999E-2</v>
      </c>
      <c r="R27">
        <v>0</v>
      </c>
      <c r="S27">
        <v>-1.9800000000000002E-2</v>
      </c>
      <c r="T27">
        <v>-0.11868000000000002</v>
      </c>
      <c r="U27" s="115">
        <f t="shared" si="2"/>
        <v>-0.39556000000000002</v>
      </c>
      <c r="V27" s="113">
        <f t="shared" si="3"/>
        <v>-4.4399999999999995E-3</v>
      </c>
      <c r="X27" s="118"/>
    </row>
    <row r="28" spans="1:24">
      <c r="A28" t="s">
        <v>70</v>
      </c>
      <c r="B28">
        <f>GT!B28</f>
        <v>0</v>
      </c>
      <c r="C28">
        <f>GT!C28</f>
        <v>60</v>
      </c>
      <c r="D28">
        <f>GT!M28</f>
        <v>-0.4</v>
      </c>
      <c r="E28">
        <f>GT!N28</f>
        <v>0</v>
      </c>
      <c r="F28">
        <f t="shared" si="4"/>
        <v>60</v>
      </c>
      <c r="G28">
        <f t="shared" si="5"/>
        <v>-0.4</v>
      </c>
      <c r="H28" s="113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3">
        <f t="shared" si="1"/>
        <v>-0.4</v>
      </c>
      <c r="P28">
        <v>-0.16612000000000002</v>
      </c>
      <c r="Q28">
        <v>-9.0959999999999999E-2</v>
      </c>
      <c r="R28">
        <v>0</v>
      </c>
      <c r="S28">
        <v>-1.9800000000000002E-2</v>
      </c>
      <c r="T28">
        <v>-0.11868000000000002</v>
      </c>
      <c r="U28" s="115">
        <f t="shared" si="2"/>
        <v>-0.39556000000000002</v>
      </c>
      <c r="V28" s="113">
        <f t="shared" si="3"/>
        <v>-4.4399999999999995E-3</v>
      </c>
      <c r="X28" s="118"/>
    </row>
    <row r="29" spans="1:24">
      <c r="A29" t="s">
        <v>71</v>
      </c>
      <c r="B29">
        <f>GT!B29</f>
        <v>0</v>
      </c>
      <c r="C29">
        <f>GT!C29</f>
        <v>60</v>
      </c>
      <c r="D29">
        <f>GT!M29</f>
        <v>-0.4</v>
      </c>
      <c r="E29">
        <f>GT!N29</f>
        <v>0</v>
      </c>
      <c r="F29">
        <f t="shared" si="4"/>
        <v>60</v>
      </c>
      <c r="G29">
        <f t="shared" si="5"/>
        <v>-0.4</v>
      </c>
      <c r="H29" s="113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3">
        <f t="shared" si="1"/>
        <v>-0.4</v>
      </c>
      <c r="P29">
        <v>-0.16612000000000002</v>
      </c>
      <c r="Q29">
        <v>-9.0959999999999999E-2</v>
      </c>
      <c r="R29">
        <v>0</v>
      </c>
      <c r="S29">
        <v>-1.9800000000000002E-2</v>
      </c>
      <c r="T29">
        <v>-0.11868000000000002</v>
      </c>
      <c r="U29" s="115">
        <f t="shared" si="2"/>
        <v>-0.39556000000000002</v>
      </c>
      <c r="V29" s="113">
        <f t="shared" si="3"/>
        <v>-4.4399999999999995E-3</v>
      </c>
      <c r="X29" s="118"/>
    </row>
    <row r="30" spans="1:24">
      <c r="A30" t="s">
        <v>72</v>
      </c>
      <c r="B30">
        <f>GT!B30</f>
        <v>0</v>
      </c>
      <c r="C30">
        <f>GT!C30</f>
        <v>60</v>
      </c>
      <c r="D30">
        <f>GT!M30</f>
        <v>-0.4</v>
      </c>
      <c r="E30">
        <f>GT!N30</f>
        <v>28</v>
      </c>
      <c r="F30">
        <f t="shared" si="4"/>
        <v>60</v>
      </c>
      <c r="G30">
        <f t="shared" si="5"/>
        <v>27.6</v>
      </c>
      <c r="H30" s="113"/>
      <c r="I30">
        <f>BRPL_EOD!AA30+BRPL_EOD!AB30</f>
        <v>12.46</v>
      </c>
      <c r="J30">
        <f>BYPL_EOD!AA30+BYPL_EOD!AB30</f>
        <v>3.87</v>
      </c>
      <c r="K30">
        <f>MES_EOD!AA30+MES_EOD!AB30</f>
        <v>3.87</v>
      </c>
      <c r="L30">
        <f>NDMC_EOD!AA30+NDMC_EOD!AB30</f>
        <v>3.87</v>
      </c>
      <c r="M30">
        <f>TPDDL_EOD!AA30+TPDDL_EOD!AB30</f>
        <v>3.87</v>
      </c>
      <c r="N30">
        <f t="shared" si="0"/>
        <v>27.940000000000005</v>
      </c>
      <c r="O30" s="113">
        <f t="shared" si="1"/>
        <v>-0.34000000000000341</v>
      </c>
      <c r="P30">
        <v>12.308375089477451</v>
      </c>
      <c r="Q30">
        <v>3.8229062276306367</v>
      </c>
      <c r="R30">
        <v>3.8229062276306367</v>
      </c>
      <c r="S30">
        <v>3.8229062276306367</v>
      </c>
      <c r="T30">
        <v>3.8229062276306367</v>
      </c>
      <c r="U30" s="115">
        <f t="shared" si="2"/>
        <v>27.599999999999994</v>
      </c>
      <c r="V30" s="113">
        <f t="shared" si="3"/>
        <v>0</v>
      </c>
      <c r="X30" s="118"/>
    </row>
    <row r="31" spans="1:24">
      <c r="A31" t="s">
        <v>73</v>
      </c>
      <c r="B31">
        <f>GT!B31</f>
        <v>40</v>
      </c>
      <c r="C31">
        <f>GT!C31</f>
        <v>30</v>
      </c>
      <c r="D31">
        <f>GT!M31</f>
        <v>-0.4</v>
      </c>
      <c r="E31">
        <f>GT!N31</f>
        <v>28</v>
      </c>
      <c r="F31">
        <f t="shared" si="4"/>
        <v>70</v>
      </c>
      <c r="G31">
        <f t="shared" si="5"/>
        <v>27.6</v>
      </c>
      <c r="H31" s="113"/>
      <c r="I31">
        <f>BRPL_EOD!AA31+BRPL_EOD!AB31</f>
        <v>12.46</v>
      </c>
      <c r="J31">
        <f>BYPL_EOD!AA31+BYPL_EOD!AB31</f>
        <v>3.87</v>
      </c>
      <c r="K31">
        <f>MES_EOD!AA31+MES_EOD!AB31</f>
        <v>3.87</v>
      </c>
      <c r="L31">
        <f>NDMC_EOD!AA31+NDMC_EOD!AB31</f>
        <v>3.87</v>
      </c>
      <c r="M31">
        <f>TPDDL_EOD!AA31+TPDDL_EOD!AB31</f>
        <v>3.87</v>
      </c>
      <c r="N31">
        <f t="shared" si="0"/>
        <v>27.940000000000005</v>
      </c>
      <c r="O31" s="113">
        <f t="shared" si="1"/>
        <v>-0.34000000000000341</v>
      </c>
      <c r="P31">
        <v>12.308375089477451</v>
      </c>
      <c r="Q31">
        <v>3.8229062276306367</v>
      </c>
      <c r="R31">
        <v>3.8229062276306367</v>
      </c>
      <c r="S31">
        <v>3.8229062276306367</v>
      </c>
      <c r="T31">
        <v>3.8229062276306367</v>
      </c>
      <c r="U31" s="115">
        <f t="shared" si="2"/>
        <v>27.599999999999994</v>
      </c>
      <c r="V31" s="113">
        <f t="shared" si="3"/>
        <v>0</v>
      </c>
      <c r="X31" s="118"/>
    </row>
    <row r="32" spans="1:24">
      <c r="A32" t="s">
        <v>74</v>
      </c>
      <c r="B32">
        <f>GT!B32</f>
        <v>40</v>
      </c>
      <c r="C32">
        <f>GT!C32</f>
        <v>30</v>
      </c>
      <c r="D32">
        <f>GT!M32</f>
        <v>-0.4</v>
      </c>
      <c r="E32">
        <f>GT!N32</f>
        <v>28</v>
      </c>
      <c r="F32">
        <f t="shared" si="4"/>
        <v>70</v>
      </c>
      <c r="G32">
        <f t="shared" si="5"/>
        <v>27.6</v>
      </c>
      <c r="H32" s="113"/>
      <c r="I32">
        <f>BRPL_EOD!AA32+BRPL_EOD!AB32</f>
        <v>12.46</v>
      </c>
      <c r="J32">
        <f>BYPL_EOD!AA32+BYPL_EOD!AB32</f>
        <v>3.87</v>
      </c>
      <c r="K32">
        <f>MES_EOD!AA32+MES_EOD!AB32</f>
        <v>3.87</v>
      </c>
      <c r="L32">
        <f>NDMC_EOD!AA32+NDMC_EOD!AB32</f>
        <v>3.87</v>
      </c>
      <c r="M32">
        <f>TPDDL_EOD!AA32+TPDDL_EOD!AB32</f>
        <v>3.87</v>
      </c>
      <c r="N32">
        <f t="shared" si="0"/>
        <v>27.940000000000005</v>
      </c>
      <c r="O32" s="113">
        <f t="shared" si="1"/>
        <v>-0.34000000000000341</v>
      </c>
      <c r="P32">
        <v>12.308375089477451</v>
      </c>
      <c r="Q32">
        <v>3.8229062276306367</v>
      </c>
      <c r="R32">
        <v>3.8229062276306367</v>
      </c>
      <c r="S32">
        <v>3.8229062276306367</v>
      </c>
      <c r="T32">
        <v>3.8229062276306367</v>
      </c>
      <c r="U32" s="115">
        <f t="shared" si="2"/>
        <v>27.599999999999994</v>
      </c>
      <c r="V32" s="113">
        <f t="shared" si="3"/>
        <v>0</v>
      </c>
      <c r="X32" s="118"/>
    </row>
    <row r="33" spans="1:24">
      <c r="A33" t="s">
        <v>75</v>
      </c>
      <c r="B33">
        <f>GT!B33</f>
        <v>40</v>
      </c>
      <c r="C33">
        <f>GT!C33</f>
        <v>30</v>
      </c>
      <c r="D33">
        <f>GT!M33</f>
        <v>-0.4</v>
      </c>
      <c r="E33">
        <f>GT!N33</f>
        <v>28</v>
      </c>
      <c r="F33">
        <f t="shared" si="4"/>
        <v>70</v>
      </c>
      <c r="G33">
        <f t="shared" si="5"/>
        <v>27.6</v>
      </c>
      <c r="H33" s="113"/>
      <c r="I33">
        <f>BRPL_EOD!AA33+BRPL_EOD!AB33</f>
        <v>12.46</v>
      </c>
      <c r="J33">
        <f>BYPL_EOD!AA33+BYPL_EOD!AB33</f>
        <v>3.87</v>
      </c>
      <c r="K33">
        <f>MES_EOD!AA33+MES_EOD!AB33</f>
        <v>3.87</v>
      </c>
      <c r="L33">
        <f>NDMC_EOD!AA33+NDMC_EOD!AB33</f>
        <v>3.87</v>
      </c>
      <c r="M33">
        <f>TPDDL_EOD!AA33+TPDDL_EOD!AB33</f>
        <v>3.87</v>
      </c>
      <c r="N33">
        <f t="shared" si="0"/>
        <v>27.940000000000005</v>
      </c>
      <c r="O33" s="113">
        <f t="shared" si="1"/>
        <v>-0.34000000000000341</v>
      </c>
      <c r="P33">
        <v>12.308375089477451</v>
      </c>
      <c r="Q33">
        <v>3.8229062276306367</v>
      </c>
      <c r="R33">
        <v>3.8229062276306367</v>
      </c>
      <c r="S33">
        <v>3.8229062276306367</v>
      </c>
      <c r="T33">
        <v>3.8229062276306367</v>
      </c>
      <c r="U33" s="115">
        <f t="shared" si="2"/>
        <v>27.599999999999994</v>
      </c>
      <c r="V33" s="113">
        <f t="shared" si="3"/>
        <v>0</v>
      </c>
      <c r="X33" s="118"/>
    </row>
    <row r="34" spans="1:24">
      <c r="A34" t="s">
        <v>76</v>
      </c>
      <c r="B34">
        <f>GT!B34</f>
        <v>40</v>
      </c>
      <c r="C34">
        <f>GT!C34</f>
        <v>30</v>
      </c>
      <c r="D34">
        <f>GT!M34</f>
        <v>-0.4</v>
      </c>
      <c r="E34">
        <f>GT!N34</f>
        <v>28</v>
      </c>
      <c r="F34">
        <f t="shared" si="4"/>
        <v>70</v>
      </c>
      <c r="G34">
        <f t="shared" si="5"/>
        <v>27.6</v>
      </c>
      <c r="H34" s="113"/>
      <c r="I34">
        <f>BRPL_EOD!AA34+BRPL_EOD!AB34</f>
        <v>12.46</v>
      </c>
      <c r="J34">
        <f>BYPL_EOD!AA34+BYPL_EOD!AB34</f>
        <v>3.87</v>
      </c>
      <c r="K34">
        <f>MES_EOD!AA34+MES_EOD!AB34</f>
        <v>3.87</v>
      </c>
      <c r="L34">
        <f>NDMC_EOD!AA34+NDMC_EOD!AB34</f>
        <v>3.87</v>
      </c>
      <c r="M34">
        <f>TPDDL_EOD!AA34+TPDDL_EOD!AB34</f>
        <v>3.87</v>
      </c>
      <c r="N34">
        <f t="shared" si="0"/>
        <v>27.940000000000005</v>
      </c>
      <c r="O34" s="113">
        <f t="shared" si="1"/>
        <v>-0.34000000000000341</v>
      </c>
      <c r="P34">
        <v>12.308375089477451</v>
      </c>
      <c r="Q34">
        <v>3.8229062276306367</v>
      </c>
      <c r="R34">
        <v>3.8229062276306367</v>
      </c>
      <c r="S34">
        <v>3.8229062276306367</v>
      </c>
      <c r="T34">
        <v>3.8229062276306367</v>
      </c>
      <c r="U34" s="115">
        <f t="shared" si="2"/>
        <v>27.599999999999994</v>
      </c>
      <c r="V34" s="113">
        <f t="shared" si="3"/>
        <v>0</v>
      </c>
      <c r="X34" s="118"/>
    </row>
    <row r="35" spans="1:24">
      <c r="A35" t="s">
        <v>77</v>
      </c>
      <c r="B35">
        <f>GT!B35</f>
        <v>40</v>
      </c>
      <c r="C35">
        <f>GT!C35</f>
        <v>30</v>
      </c>
      <c r="D35">
        <f>GT!M35</f>
        <v>-0.4</v>
      </c>
      <c r="E35">
        <f>GT!N35</f>
        <v>28</v>
      </c>
      <c r="F35">
        <f t="shared" si="4"/>
        <v>70</v>
      </c>
      <c r="G35">
        <f t="shared" si="5"/>
        <v>27.6</v>
      </c>
      <c r="H35" s="113"/>
      <c r="I35">
        <f>BRPL_EOD!AA35+BRPL_EOD!AB35</f>
        <v>12.46</v>
      </c>
      <c r="J35">
        <f>BYPL_EOD!AA35+BYPL_EOD!AB35</f>
        <v>3.87</v>
      </c>
      <c r="K35">
        <f>MES_EOD!AA35+MES_EOD!AB35</f>
        <v>3.87</v>
      </c>
      <c r="L35">
        <f>NDMC_EOD!AA35+NDMC_EOD!AB35</f>
        <v>3.87</v>
      </c>
      <c r="M35">
        <f>TPDDL_EOD!AA35+TPDDL_EOD!AB35</f>
        <v>3.87</v>
      </c>
      <c r="N35">
        <f t="shared" si="0"/>
        <v>27.940000000000005</v>
      </c>
      <c r="O35" s="113">
        <f t="shared" si="1"/>
        <v>-0.34000000000000341</v>
      </c>
      <c r="P35">
        <v>12.308375089477451</v>
      </c>
      <c r="Q35">
        <v>3.8229062276306367</v>
      </c>
      <c r="R35">
        <v>3.8229062276306367</v>
      </c>
      <c r="S35">
        <v>3.8229062276306367</v>
      </c>
      <c r="T35">
        <v>3.8229062276306367</v>
      </c>
      <c r="U35" s="115">
        <f t="shared" si="2"/>
        <v>27.599999999999994</v>
      </c>
      <c r="V35" s="113">
        <f t="shared" si="3"/>
        <v>0</v>
      </c>
      <c r="X35" s="118"/>
    </row>
    <row r="36" spans="1:24">
      <c r="A36" t="s">
        <v>78</v>
      </c>
      <c r="B36">
        <f>GT!B36</f>
        <v>40</v>
      </c>
      <c r="C36">
        <f>GT!C36</f>
        <v>30</v>
      </c>
      <c r="D36">
        <f>GT!M36</f>
        <v>-0.4</v>
      </c>
      <c r="E36">
        <f>GT!N36</f>
        <v>28</v>
      </c>
      <c r="F36">
        <f t="shared" si="4"/>
        <v>70</v>
      </c>
      <c r="G36">
        <f t="shared" si="5"/>
        <v>27.6</v>
      </c>
      <c r="H36" s="113"/>
      <c r="I36">
        <f>BRPL_EOD!AA36+BRPL_EOD!AB36</f>
        <v>12.46</v>
      </c>
      <c r="J36">
        <f>BYPL_EOD!AA36+BYPL_EOD!AB36</f>
        <v>3.87</v>
      </c>
      <c r="K36">
        <f>MES_EOD!AA36+MES_EOD!AB36</f>
        <v>3.87</v>
      </c>
      <c r="L36">
        <f>NDMC_EOD!AA36+NDMC_EOD!AB36</f>
        <v>3.87</v>
      </c>
      <c r="M36">
        <f>TPDDL_EOD!AA36+TPDDL_EOD!AB36</f>
        <v>3.87</v>
      </c>
      <c r="N36">
        <f t="shared" si="0"/>
        <v>27.940000000000005</v>
      </c>
      <c r="O36" s="113">
        <f t="shared" si="1"/>
        <v>-0.34000000000000341</v>
      </c>
      <c r="P36">
        <v>12.308375089477451</v>
      </c>
      <c r="Q36">
        <v>3.8229062276306367</v>
      </c>
      <c r="R36">
        <v>3.8229062276306367</v>
      </c>
      <c r="S36">
        <v>3.8229062276306367</v>
      </c>
      <c r="T36">
        <v>3.8229062276306367</v>
      </c>
      <c r="U36" s="115">
        <f t="shared" si="2"/>
        <v>27.599999999999994</v>
      </c>
      <c r="V36" s="113">
        <f t="shared" si="3"/>
        <v>0</v>
      </c>
      <c r="X36" s="118"/>
    </row>
    <row r="37" spans="1:24">
      <c r="A37" t="s">
        <v>79</v>
      </c>
      <c r="B37">
        <f>GT!B37</f>
        <v>40</v>
      </c>
      <c r="C37">
        <f>GT!C37</f>
        <v>30</v>
      </c>
      <c r="D37">
        <f>GT!M37</f>
        <v>-0.4</v>
      </c>
      <c r="E37">
        <f>GT!N37</f>
        <v>28</v>
      </c>
      <c r="F37">
        <f t="shared" si="4"/>
        <v>70</v>
      </c>
      <c r="G37">
        <f t="shared" si="5"/>
        <v>27.6</v>
      </c>
      <c r="H37" s="113"/>
      <c r="I37">
        <f>BRPL_EOD!AA37+BRPL_EOD!AB37</f>
        <v>12.46</v>
      </c>
      <c r="J37">
        <f>BYPL_EOD!AA37+BYPL_EOD!AB37</f>
        <v>3.87</v>
      </c>
      <c r="K37">
        <f>MES_EOD!AA37+MES_EOD!AB37</f>
        <v>3.87</v>
      </c>
      <c r="L37">
        <f>NDMC_EOD!AA37+NDMC_EOD!AB37</f>
        <v>3.87</v>
      </c>
      <c r="M37">
        <f>TPDDL_EOD!AA37+TPDDL_EOD!AB37</f>
        <v>3.87</v>
      </c>
      <c r="N37">
        <f t="shared" si="0"/>
        <v>27.940000000000005</v>
      </c>
      <c r="O37" s="113">
        <f t="shared" si="1"/>
        <v>-0.34000000000000341</v>
      </c>
      <c r="P37">
        <v>12.308375089477451</v>
      </c>
      <c r="Q37">
        <v>3.8229062276306367</v>
      </c>
      <c r="R37">
        <v>3.8229062276306367</v>
      </c>
      <c r="S37">
        <v>3.8229062276306367</v>
      </c>
      <c r="T37">
        <v>3.8229062276306367</v>
      </c>
      <c r="U37" s="115">
        <f t="shared" si="2"/>
        <v>27.599999999999994</v>
      </c>
      <c r="V37" s="113">
        <f t="shared" si="3"/>
        <v>0</v>
      </c>
      <c r="X37" s="118"/>
    </row>
    <row r="38" spans="1:24">
      <c r="A38" t="s">
        <v>80</v>
      </c>
      <c r="B38">
        <f>GT!B38</f>
        <v>40</v>
      </c>
      <c r="C38">
        <f>GT!C38</f>
        <v>30</v>
      </c>
      <c r="D38">
        <f>GT!M38</f>
        <v>-0.4</v>
      </c>
      <c r="E38">
        <f>GT!N38</f>
        <v>28</v>
      </c>
      <c r="F38">
        <f t="shared" si="4"/>
        <v>70</v>
      </c>
      <c r="G38">
        <f t="shared" si="5"/>
        <v>27.6</v>
      </c>
      <c r="H38" s="113"/>
      <c r="I38">
        <f>BRPL_EOD!AA38+BRPL_EOD!AB38</f>
        <v>12.46</v>
      </c>
      <c r="J38">
        <f>BYPL_EOD!AA38+BYPL_EOD!AB38</f>
        <v>3.87</v>
      </c>
      <c r="K38">
        <f>MES_EOD!AA38+MES_EOD!AB38</f>
        <v>3.87</v>
      </c>
      <c r="L38">
        <f>NDMC_EOD!AA38+NDMC_EOD!AB38</f>
        <v>3.87</v>
      </c>
      <c r="M38">
        <f>TPDDL_EOD!AA38+TPDDL_EOD!AB38</f>
        <v>3.87</v>
      </c>
      <c r="N38">
        <f t="shared" si="0"/>
        <v>27.940000000000005</v>
      </c>
      <c r="O38" s="113">
        <f t="shared" si="1"/>
        <v>-0.34000000000000341</v>
      </c>
      <c r="P38">
        <v>12.308375089477451</v>
      </c>
      <c r="Q38">
        <v>3.8229062276306367</v>
      </c>
      <c r="R38">
        <v>3.8229062276306367</v>
      </c>
      <c r="S38">
        <v>3.8229062276306367</v>
      </c>
      <c r="T38">
        <v>3.8229062276306367</v>
      </c>
      <c r="U38" s="115">
        <f t="shared" si="2"/>
        <v>27.599999999999994</v>
      </c>
      <c r="V38" s="113">
        <f t="shared" si="3"/>
        <v>0</v>
      </c>
      <c r="X38" s="118"/>
    </row>
    <row r="39" spans="1:24">
      <c r="A39" t="s">
        <v>81</v>
      </c>
      <c r="B39">
        <f>GT!B39</f>
        <v>40</v>
      </c>
      <c r="C39">
        <f>GT!C39</f>
        <v>30</v>
      </c>
      <c r="D39">
        <f>GT!M39</f>
        <v>-0.7</v>
      </c>
      <c r="E39">
        <f>GT!N39</f>
        <v>28</v>
      </c>
      <c r="F39">
        <f t="shared" si="4"/>
        <v>70</v>
      </c>
      <c r="G39">
        <f t="shared" si="5"/>
        <v>27.3</v>
      </c>
      <c r="H39" s="113"/>
      <c r="I39">
        <f>BRPL_EOD!AA39+BRPL_EOD!AB39</f>
        <v>12.46</v>
      </c>
      <c r="J39">
        <f>BYPL_EOD!AA39+BYPL_EOD!AB39</f>
        <v>3.87</v>
      </c>
      <c r="K39">
        <f>MES_EOD!AA39+MES_EOD!AB39</f>
        <v>3.87</v>
      </c>
      <c r="L39">
        <f>NDMC_EOD!AA39+NDMC_EOD!AB39</f>
        <v>3.87</v>
      </c>
      <c r="M39">
        <f>TPDDL_EOD!AA39+TPDDL_EOD!AB39</f>
        <v>3.87</v>
      </c>
      <c r="N39">
        <f t="shared" si="0"/>
        <v>27.940000000000005</v>
      </c>
      <c r="O39" s="113">
        <f t="shared" si="1"/>
        <v>-0.64000000000000412</v>
      </c>
      <c r="P39">
        <v>12.174588403722261</v>
      </c>
      <c r="Q39">
        <v>3.7813528990694341</v>
      </c>
      <c r="R39">
        <v>3.7813528990694341</v>
      </c>
      <c r="S39">
        <v>3.7813528990694341</v>
      </c>
      <c r="T39">
        <v>3.7813528990694341</v>
      </c>
      <c r="U39" s="115">
        <f t="shared" si="2"/>
        <v>27.299999999999997</v>
      </c>
      <c r="V39" s="113">
        <f t="shared" si="3"/>
        <v>0</v>
      </c>
      <c r="X39" s="118"/>
    </row>
    <row r="40" spans="1:24">
      <c r="A40" t="s">
        <v>82</v>
      </c>
      <c r="B40">
        <f>GT!B40</f>
        <v>40</v>
      </c>
      <c r="C40">
        <f>GT!C40</f>
        <v>30</v>
      </c>
      <c r="D40">
        <f>GT!M40</f>
        <v>-0.7</v>
      </c>
      <c r="E40">
        <f>GT!N40</f>
        <v>28</v>
      </c>
      <c r="F40">
        <f t="shared" si="4"/>
        <v>70</v>
      </c>
      <c r="G40">
        <f t="shared" si="5"/>
        <v>27.3</v>
      </c>
      <c r="H40" s="113"/>
      <c r="I40">
        <f>BRPL_EOD!AA40+BRPL_EOD!AB40</f>
        <v>12.46</v>
      </c>
      <c r="J40">
        <f>BYPL_EOD!AA40+BYPL_EOD!AB40</f>
        <v>3.87</v>
      </c>
      <c r="K40">
        <f>MES_EOD!AA40+MES_EOD!AB40</f>
        <v>3.87</v>
      </c>
      <c r="L40">
        <f>NDMC_EOD!AA40+NDMC_EOD!AB40</f>
        <v>3.87</v>
      </c>
      <c r="M40">
        <f>TPDDL_EOD!AA40+TPDDL_EOD!AB40</f>
        <v>3.87</v>
      </c>
      <c r="N40">
        <f t="shared" si="0"/>
        <v>27.940000000000005</v>
      </c>
      <c r="O40" s="113">
        <f t="shared" si="1"/>
        <v>-0.64000000000000412</v>
      </c>
      <c r="P40">
        <v>12.174588403722261</v>
      </c>
      <c r="Q40">
        <v>3.7813528990694341</v>
      </c>
      <c r="R40">
        <v>3.7813528990694341</v>
      </c>
      <c r="S40">
        <v>3.7813528990694341</v>
      </c>
      <c r="T40">
        <v>3.7813528990694341</v>
      </c>
      <c r="U40" s="115">
        <f t="shared" si="2"/>
        <v>27.299999999999997</v>
      </c>
      <c r="V40" s="113">
        <f t="shared" si="3"/>
        <v>0</v>
      </c>
      <c r="X40" s="118"/>
    </row>
    <row r="41" spans="1:24">
      <c r="A41" t="s">
        <v>83</v>
      </c>
      <c r="B41">
        <f>GT!B41</f>
        <v>80</v>
      </c>
      <c r="C41">
        <f>GT!C41</f>
        <v>0</v>
      </c>
      <c r="D41">
        <f>GT!M41</f>
        <v>35.299999999999997</v>
      </c>
      <c r="E41">
        <f>GT!N41</f>
        <v>0</v>
      </c>
      <c r="F41">
        <f t="shared" si="4"/>
        <v>80</v>
      </c>
      <c r="G41">
        <f t="shared" si="5"/>
        <v>35.299999999999997</v>
      </c>
      <c r="H41" s="113"/>
      <c r="I41">
        <f>BRPL_EOD!AA41+BRPL_EOD!AB41</f>
        <v>14.6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10.43</v>
      </c>
      <c r="N41">
        <f t="shared" si="0"/>
        <v>35.11</v>
      </c>
      <c r="O41" s="113">
        <f t="shared" si="1"/>
        <v>0.18999999999999773</v>
      </c>
      <c r="P41">
        <v>14.679008829393334</v>
      </c>
      <c r="Q41">
        <v>8.0432925092566219</v>
      </c>
      <c r="R41">
        <v>0</v>
      </c>
      <c r="S41">
        <v>2.0912560524067216</v>
      </c>
      <c r="T41">
        <v>10.486442608943321</v>
      </c>
      <c r="U41" s="115">
        <f t="shared" si="2"/>
        <v>35.299999999999997</v>
      </c>
      <c r="V41" s="113">
        <f t="shared" si="3"/>
        <v>0</v>
      </c>
      <c r="X41" s="118"/>
    </row>
    <row r="42" spans="1:24">
      <c r="A42" t="s">
        <v>84</v>
      </c>
      <c r="B42">
        <f>GT!B42</f>
        <v>80</v>
      </c>
      <c r="C42">
        <f>GT!C42</f>
        <v>0</v>
      </c>
      <c r="D42">
        <f>GT!M42</f>
        <v>35.299999999999997</v>
      </c>
      <c r="E42">
        <f>GT!N42</f>
        <v>0</v>
      </c>
      <c r="F42">
        <f t="shared" si="4"/>
        <v>80</v>
      </c>
      <c r="G42">
        <f t="shared" si="5"/>
        <v>35.299999999999997</v>
      </c>
      <c r="H42" s="113"/>
      <c r="I42">
        <f>BRPL_EOD!AA42+BRPL_EOD!AB42</f>
        <v>14.6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10.43</v>
      </c>
      <c r="N42">
        <f t="shared" si="0"/>
        <v>35.11</v>
      </c>
      <c r="O42" s="113">
        <f t="shared" si="1"/>
        <v>0.18999999999999773</v>
      </c>
      <c r="P42">
        <v>14.679008829393334</v>
      </c>
      <c r="Q42">
        <v>8.0432925092566219</v>
      </c>
      <c r="R42">
        <v>0</v>
      </c>
      <c r="S42">
        <v>2.0912560524067216</v>
      </c>
      <c r="T42">
        <v>10.486442608943321</v>
      </c>
      <c r="U42" s="115">
        <f t="shared" si="2"/>
        <v>35.299999999999997</v>
      </c>
      <c r="V42" s="113">
        <f t="shared" si="3"/>
        <v>0</v>
      </c>
      <c r="X42" s="118"/>
    </row>
    <row r="43" spans="1:24">
      <c r="A43" t="s">
        <v>85</v>
      </c>
      <c r="B43">
        <f>GT!B43</f>
        <v>80</v>
      </c>
      <c r="C43">
        <f>GT!C43</f>
        <v>0</v>
      </c>
      <c r="D43">
        <f>GT!M43</f>
        <v>34.299999999999997</v>
      </c>
      <c r="E43">
        <f>GT!N43</f>
        <v>0</v>
      </c>
      <c r="F43">
        <f t="shared" si="4"/>
        <v>80</v>
      </c>
      <c r="G43">
        <f t="shared" si="5"/>
        <v>34.299999999999997</v>
      </c>
      <c r="H43" s="113"/>
      <c r="I43">
        <f>BRPL_EOD!AA43+BRPL_EOD!AB43</f>
        <v>14.02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10.01</v>
      </c>
      <c r="N43">
        <f t="shared" si="0"/>
        <v>34.11</v>
      </c>
      <c r="O43" s="113">
        <f t="shared" si="1"/>
        <v>0.18999999999999773</v>
      </c>
      <c r="P43">
        <v>14.098094400469069</v>
      </c>
      <c r="Q43">
        <v>8.0445617121078854</v>
      </c>
      <c r="R43">
        <v>0</v>
      </c>
      <c r="S43">
        <v>2.0915860451480506</v>
      </c>
      <c r="T43">
        <v>10.065757842274992</v>
      </c>
      <c r="U43" s="115">
        <f t="shared" si="2"/>
        <v>34.299999999999997</v>
      </c>
      <c r="V43" s="113">
        <f t="shared" si="3"/>
        <v>0</v>
      </c>
      <c r="X43" s="118"/>
    </row>
    <row r="44" spans="1:24">
      <c r="A44" t="s">
        <v>86</v>
      </c>
      <c r="B44">
        <f>GT!B44</f>
        <v>80</v>
      </c>
      <c r="C44">
        <f>GT!C44</f>
        <v>0</v>
      </c>
      <c r="D44">
        <f>GT!M44</f>
        <v>34.299999999999997</v>
      </c>
      <c r="E44">
        <f>GT!N44</f>
        <v>0</v>
      </c>
      <c r="F44">
        <f t="shared" si="4"/>
        <v>80</v>
      </c>
      <c r="G44">
        <f t="shared" si="5"/>
        <v>34.299999999999997</v>
      </c>
      <c r="H44" s="113"/>
      <c r="I44">
        <f>BRPL_EOD!AA44+BRPL_EOD!AB44</f>
        <v>14.02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10.01</v>
      </c>
      <c r="N44">
        <f t="shared" si="0"/>
        <v>34.11</v>
      </c>
      <c r="O44" s="113">
        <f t="shared" si="1"/>
        <v>0.18999999999999773</v>
      </c>
      <c r="P44">
        <v>14.098094400469069</v>
      </c>
      <c r="Q44">
        <v>8.0445617121078854</v>
      </c>
      <c r="R44">
        <v>0</v>
      </c>
      <c r="S44">
        <v>2.0915860451480506</v>
      </c>
      <c r="T44">
        <v>10.065757842274992</v>
      </c>
      <c r="U44" s="115">
        <f t="shared" si="2"/>
        <v>34.299999999999997</v>
      </c>
      <c r="V44" s="113">
        <f t="shared" si="3"/>
        <v>0</v>
      </c>
      <c r="X44" s="118"/>
    </row>
    <row r="45" spans="1:24">
      <c r="A45" t="s">
        <v>87</v>
      </c>
      <c r="B45">
        <f>GT!B45</f>
        <v>80</v>
      </c>
      <c r="C45">
        <f>GT!C45</f>
        <v>0</v>
      </c>
      <c r="D45">
        <f>GT!M45</f>
        <v>34.299999999999997</v>
      </c>
      <c r="E45">
        <f>GT!N45</f>
        <v>0</v>
      </c>
      <c r="F45">
        <f t="shared" si="4"/>
        <v>80</v>
      </c>
      <c r="G45">
        <f t="shared" si="5"/>
        <v>34.299999999999997</v>
      </c>
      <c r="H45" s="113"/>
      <c r="I45">
        <f>BRPL_EOD!AA45+BRPL_EOD!AB45</f>
        <v>14.02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10.01</v>
      </c>
      <c r="N45">
        <f t="shared" si="0"/>
        <v>34.11</v>
      </c>
      <c r="O45" s="113">
        <f t="shared" si="1"/>
        <v>0.18999999999999773</v>
      </c>
      <c r="P45">
        <v>14.098094400469069</v>
      </c>
      <c r="Q45">
        <v>8.0445617121078854</v>
      </c>
      <c r="R45">
        <v>0</v>
      </c>
      <c r="S45">
        <v>2.0915860451480506</v>
      </c>
      <c r="T45">
        <v>10.065757842274992</v>
      </c>
      <c r="U45" s="115">
        <f t="shared" si="2"/>
        <v>34.299999999999997</v>
      </c>
      <c r="V45" s="113">
        <f t="shared" si="3"/>
        <v>0</v>
      </c>
      <c r="X45" s="118"/>
    </row>
    <row r="46" spans="1:24">
      <c r="A46" t="s">
        <v>88</v>
      </c>
      <c r="B46">
        <f>GT!B46</f>
        <v>80</v>
      </c>
      <c r="C46">
        <f>GT!C46</f>
        <v>0</v>
      </c>
      <c r="D46">
        <f>GT!M46</f>
        <v>34.299999999999997</v>
      </c>
      <c r="E46">
        <f>GT!N46</f>
        <v>0</v>
      </c>
      <c r="F46">
        <f t="shared" si="4"/>
        <v>80</v>
      </c>
      <c r="G46">
        <f t="shared" si="5"/>
        <v>34.299999999999997</v>
      </c>
      <c r="H46" s="113"/>
      <c r="I46">
        <f>BRPL_EOD!AA46+BRPL_EOD!AB46</f>
        <v>14.02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10.01</v>
      </c>
      <c r="N46">
        <f t="shared" si="0"/>
        <v>34.11</v>
      </c>
      <c r="O46" s="113">
        <f t="shared" si="1"/>
        <v>0.18999999999999773</v>
      </c>
      <c r="P46">
        <v>14.098094400469069</v>
      </c>
      <c r="Q46">
        <v>8.0445617121078854</v>
      </c>
      <c r="R46">
        <v>0</v>
      </c>
      <c r="S46">
        <v>2.0915860451480506</v>
      </c>
      <c r="T46">
        <v>10.065757842274992</v>
      </c>
      <c r="U46" s="115">
        <f t="shared" si="2"/>
        <v>34.299999999999997</v>
      </c>
      <c r="V46" s="113">
        <f t="shared" si="3"/>
        <v>0</v>
      </c>
      <c r="X46" s="118"/>
    </row>
    <row r="47" spans="1:24">
      <c r="A47" t="s">
        <v>89</v>
      </c>
      <c r="B47">
        <f>GT!B47</f>
        <v>80</v>
      </c>
      <c r="C47">
        <f>GT!C47</f>
        <v>0</v>
      </c>
      <c r="D47">
        <f>GT!M47</f>
        <v>33.299999999999997</v>
      </c>
      <c r="E47">
        <f>GT!N47</f>
        <v>0</v>
      </c>
      <c r="F47">
        <f t="shared" si="4"/>
        <v>80</v>
      </c>
      <c r="G47">
        <f t="shared" si="5"/>
        <v>33.299999999999997</v>
      </c>
      <c r="H47" s="113"/>
      <c r="I47">
        <f>BRPL_EOD!AA47+BRPL_EOD!AB47</f>
        <v>13.61</v>
      </c>
      <c r="J47">
        <f>BYPL_EOD!AA47+BYPL_EOD!AB47</f>
        <v>7.78</v>
      </c>
      <c r="K47">
        <f>MES_EOD!AA47+MES_EOD!AB47</f>
        <v>0</v>
      </c>
      <c r="L47">
        <f>NDMC_EOD!AA47+NDMC_EOD!AB47</f>
        <v>2.02</v>
      </c>
      <c r="M47">
        <f>TPDDL_EOD!AA47+TPDDL_EOD!AB47</f>
        <v>9.7200000000000006</v>
      </c>
      <c r="N47">
        <f t="shared" si="0"/>
        <v>33.130000000000003</v>
      </c>
      <c r="O47" s="113">
        <f t="shared" si="1"/>
        <v>0.1699999999999946</v>
      </c>
      <c r="P47">
        <v>13.679837005734981</v>
      </c>
      <c r="Q47">
        <v>7.8199215212798059</v>
      </c>
      <c r="R47">
        <v>0</v>
      </c>
      <c r="S47">
        <v>2.0303652278901296</v>
      </c>
      <c r="T47">
        <v>9.7698762450950785</v>
      </c>
      <c r="U47" s="115">
        <f t="shared" si="2"/>
        <v>33.299999999999997</v>
      </c>
      <c r="V47" s="113">
        <f t="shared" si="3"/>
        <v>0</v>
      </c>
      <c r="X47" s="118"/>
    </row>
    <row r="48" spans="1:24">
      <c r="A48" t="s">
        <v>90</v>
      </c>
      <c r="B48">
        <f>GT!B48</f>
        <v>80</v>
      </c>
      <c r="C48">
        <f>GT!C48</f>
        <v>0</v>
      </c>
      <c r="D48">
        <f>GT!M48</f>
        <v>32.299999999999997</v>
      </c>
      <c r="E48">
        <f>GT!N48</f>
        <v>0</v>
      </c>
      <c r="F48">
        <f t="shared" si="4"/>
        <v>80</v>
      </c>
      <c r="G48">
        <f t="shared" si="5"/>
        <v>32.299999999999997</v>
      </c>
      <c r="H48" s="113"/>
      <c r="I48">
        <f>BRPL_EOD!AA48+BRPL_EOD!AB48</f>
        <v>13.21</v>
      </c>
      <c r="J48">
        <f>BYPL_EOD!AA48+BYPL_EOD!AB48</f>
        <v>7.55</v>
      </c>
      <c r="K48">
        <f>MES_EOD!AA48+MES_EOD!AB48</f>
        <v>0</v>
      </c>
      <c r="L48">
        <f>NDMC_EOD!AA48+NDMC_EOD!AB48</f>
        <v>1.96</v>
      </c>
      <c r="M48">
        <f>TPDDL_EOD!AA48+TPDDL_EOD!AB48</f>
        <v>9.44</v>
      </c>
      <c r="N48">
        <f t="shared" si="0"/>
        <v>32.160000000000004</v>
      </c>
      <c r="O48" s="113">
        <f t="shared" si="1"/>
        <v>0.13999999999999346</v>
      </c>
      <c r="P48">
        <v>13.267506218905471</v>
      </c>
      <c r="Q48">
        <v>7.5828669154228843</v>
      </c>
      <c r="R48">
        <v>0</v>
      </c>
      <c r="S48">
        <v>1.9685323383084572</v>
      </c>
      <c r="T48">
        <v>9.4810945273631813</v>
      </c>
      <c r="U48" s="115">
        <f t="shared" si="2"/>
        <v>32.29999999999999</v>
      </c>
      <c r="V48" s="113">
        <f t="shared" si="3"/>
        <v>0</v>
      </c>
      <c r="X48" s="118"/>
    </row>
    <row r="49" spans="1:24">
      <c r="A49" t="s">
        <v>91</v>
      </c>
      <c r="B49">
        <f>GT!B49</f>
        <v>80</v>
      </c>
      <c r="C49">
        <f>GT!C49</f>
        <v>0</v>
      </c>
      <c r="D49">
        <f>GT!M49</f>
        <v>32.299999999999997</v>
      </c>
      <c r="E49">
        <f>GT!N49</f>
        <v>0</v>
      </c>
      <c r="F49">
        <f t="shared" si="4"/>
        <v>80</v>
      </c>
      <c r="G49">
        <f t="shared" si="5"/>
        <v>32.299999999999997</v>
      </c>
      <c r="H49" s="113"/>
      <c r="I49">
        <f>BRPL_EOD!AA49+BRPL_EOD!AB49</f>
        <v>13.21</v>
      </c>
      <c r="J49">
        <f>BYPL_EOD!AA49+BYPL_EOD!AB49</f>
        <v>7.55</v>
      </c>
      <c r="K49">
        <f>MES_EOD!AA49+MES_EOD!AB49</f>
        <v>0</v>
      </c>
      <c r="L49">
        <f>NDMC_EOD!AA49+NDMC_EOD!AB49</f>
        <v>1.96</v>
      </c>
      <c r="M49">
        <f>TPDDL_EOD!AA49+TPDDL_EOD!AB49</f>
        <v>9.44</v>
      </c>
      <c r="N49">
        <f t="shared" si="0"/>
        <v>32.160000000000004</v>
      </c>
      <c r="O49" s="113">
        <f t="shared" si="1"/>
        <v>0.13999999999999346</v>
      </c>
      <c r="P49">
        <v>13.267506218905471</v>
      </c>
      <c r="Q49">
        <v>7.5828669154228843</v>
      </c>
      <c r="R49">
        <v>0</v>
      </c>
      <c r="S49">
        <v>1.9685323383084572</v>
      </c>
      <c r="T49">
        <v>9.4810945273631813</v>
      </c>
      <c r="U49" s="115">
        <f t="shared" si="2"/>
        <v>32.29999999999999</v>
      </c>
      <c r="V49" s="113">
        <f t="shared" si="3"/>
        <v>0</v>
      </c>
      <c r="X49" s="118"/>
    </row>
    <row r="50" spans="1:24">
      <c r="A50" t="s">
        <v>92</v>
      </c>
      <c r="B50">
        <f>GT!B50</f>
        <v>80</v>
      </c>
      <c r="C50">
        <f>GT!C50</f>
        <v>0</v>
      </c>
      <c r="D50">
        <f>GT!M50</f>
        <v>32.299999999999997</v>
      </c>
      <c r="E50">
        <f>GT!N50</f>
        <v>0</v>
      </c>
      <c r="F50">
        <f t="shared" si="4"/>
        <v>80</v>
      </c>
      <c r="G50">
        <f t="shared" si="5"/>
        <v>32.299999999999997</v>
      </c>
      <c r="H50" s="113"/>
      <c r="I50">
        <f>BRPL_EOD!AA50+BRPL_EOD!AB50</f>
        <v>13.21</v>
      </c>
      <c r="J50">
        <f>BYPL_EOD!AA50+BYPL_EOD!AB50</f>
        <v>7.55</v>
      </c>
      <c r="K50">
        <f>MES_EOD!AA50+MES_EOD!AB50</f>
        <v>0</v>
      </c>
      <c r="L50">
        <f>NDMC_EOD!AA50+NDMC_EOD!AB50</f>
        <v>1.96</v>
      </c>
      <c r="M50">
        <f>TPDDL_EOD!AA50+TPDDL_EOD!AB50</f>
        <v>9.44</v>
      </c>
      <c r="N50">
        <f t="shared" si="0"/>
        <v>32.160000000000004</v>
      </c>
      <c r="O50" s="113">
        <f t="shared" si="1"/>
        <v>0.13999999999999346</v>
      </c>
      <c r="P50">
        <v>13.267506218905471</v>
      </c>
      <c r="Q50">
        <v>7.5828669154228843</v>
      </c>
      <c r="R50">
        <v>0</v>
      </c>
      <c r="S50">
        <v>1.9685323383084572</v>
      </c>
      <c r="T50">
        <v>9.4810945273631813</v>
      </c>
      <c r="U50" s="115">
        <f t="shared" si="2"/>
        <v>32.29999999999999</v>
      </c>
      <c r="V50" s="113">
        <f t="shared" si="3"/>
        <v>0</v>
      </c>
      <c r="X50" s="118"/>
    </row>
    <row r="51" spans="1:24">
      <c r="A51" t="s">
        <v>93</v>
      </c>
      <c r="B51">
        <f>GT!B51</f>
        <v>80</v>
      </c>
      <c r="C51">
        <f>GT!C51</f>
        <v>0</v>
      </c>
      <c r="D51">
        <f>GT!M51</f>
        <v>32.299999999999997</v>
      </c>
      <c r="E51">
        <f>GT!N51</f>
        <v>0</v>
      </c>
      <c r="F51">
        <f t="shared" si="4"/>
        <v>80</v>
      </c>
      <c r="G51">
        <f t="shared" si="5"/>
        <v>32.299999999999997</v>
      </c>
      <c r="H51" s="113"/>
      <c r="I51">
        <f>BRPL_EOD!AA51+BRPL_EOD!AB51</f>
        <v>13.21</v>
      </c>
      <c r="J51">
        <f>BYPL_EOD!AA51+BYPL_EOD!AB51</f>
        <v>7.55</v>
      </c>
      <c r="K51">
        <f>MES_EOD!AA51+MES_EOD!AB51</f>
        <v>0</v>
      </c>
      <c r="L51">
        <f>NDMC_EOD!AA51+NDMC_EOD!AB51</f>
        <v>1.96</v>
      </c>
      <c r="M51">
        <f>TPDDL_EOD!AA51+TPDDL_EOD!AB51</f>
        <v>9.44</v>
      </c>
      <c r="N51">
        <f t="shared" si="0"/>
        <v>32.160000000000004</v>
      </c>
      <c r="O51" s="113">
        <f t="shared" si="1"/>
        <v>0.13999999999999346</v>
      </c>
      <c r="P51">
        <v>13.267506218905471</v>
      </c>
      <c r="Q51">
        <v>7.5828669154228843</v>
      </c>
      <c r="R51">
        <v>0</v>
      </c>
      <c r="S51">
        <v>1.9685323383084572</v>
      </c>
      <c r="T51">
        <v>9.4810945273631813</v>
      </c>
      <c r="U51" s="115">
        <f t="shared" si="2"/>
        <v>32.29999999999999</v>
      </c>
      <c r="V51" s="113">
        <f t="shared" si="3"/>
        <v>0</v>
      </c>
      <c r="X51" s="118"/>
    </row>
    <row r="52" spans="1:24">
      <c r="A52" t="s">
        <v>94</v>
      </c>
      <c r="B52">
        <f>GT!B52</f>
        <v>80</v>
      </c>
      <c r="C52">
        <f>GT!C52</f>
        <v>0</v>
      </c>
      <c r="D52">
        <f>GT!M52</f>
        <v>32.299999999999997</v>
      </c>
      <c r="E52">
        <f>GT!N52</f>
        <v>0</v>
      </c>
      <c r="F52">
        <f t="shared" si="4"/>
        <v>80</v>
      </c>
      <c r="G52">
        <f t="shared" si="5"/>
        <v>32.299999999999997</v>
      </c>
      <c r="H52" s="113"/>
      <c r="I52">
        <f>BRPL_EOD!AA52+BRPL_EOD!AB52</f>
        <v>13.21</v>
      </c>
      <c r="J52">
        <f>BYPL_EOD!AA52+BYPL_EOD!AB52</f>
        <v>7.55</v>
      </c>
      <c r="K52">
        <f>MES_EOD!AA52+MES_EOD!AB52</f>
        <v>0</v>
      </c>
      <c r="L52">
        <f>NDMC_EOD!AA52+NDMC_EOD!AB52</f>
        <v>1.96</v>
      </c>
      <c r="M52">
        <f>TPDDL_EOD!AA52+TPDDL_EOD!AB52</f>
        <v>9.44</v>
      </c>
      <c r="N52">
        <f t="shared" si="0"/>
        <v>32.160000000000004</v>
      </c>
      <c r="O52" s="113">
        <f t="shared" si="1"/>
        <v>0.13999999999999346</v>
      </c>
      <c r="P52">
        <v>13.267506218905471</v>
      </c>
      <c r="Q52">
        <v>7.5828669154228843</v>
      </c>
      <c r="R52">
        <v>0</v>
      </c>
      <c r="S52">
        <v>1.9685323383084572</v>
      </c>
      <c r="T52">
        <v>9.4810945273631813</v>
      </c>
      <c r="U52" s="115">
        <f t="shared" si="2"/>
        <v>32.29999999999999</v>
      </c>
      <c r="V52" s="113">
        <f t="shared" si="3"/>
        <v>0</v>
      </c>
      <c r="X52" s="118"/>
    </row>
    <row r="53" spans="1:24">
      <c r="A53" t="s">
        <v>95</v>
      </c>
      <c r="B53">
        <f>GT!B53</f>
        <v>80</v>
      </c>
      <c r="C53">
        <f>GT!C53</f>
        <v>0</v>
      </c>
      <c r="D53">
        <f>GT!M53</f>
        <v>32.299999999999997</v>
      </c>
      <c r="E53">
        <f>GT!N53</f>
        <v>0</v>
      </c>
      <c r="F53">
        <f t="shared" si="4"/>
        <v>80</v>
      </c>
      <c r="G53">
        <f t="shared" si="5"/>
        <v>32.299999999999997</v>
      </c>
      <c r="H53" s="113"/>
      <c r="I53">
        <f>BRPL_EOD!AA53+BRPL_EOD!AB53</f>
        <v>13.21</v>
      </c>
      <c r="J53">
        <f>BYPL_EOD!AA53+BYPL_EOD!AB53</f>
        <v>7.55</v>
      </c>
      <c r="K53">
        <f>MES_EOD!AA53+MES_EOD!AB53</f>
        <v>0</v>
      </c>
      <c r="L53">
        <f>NDMC_EOD!AA53+NDMC_EOD!AB53</f>
        <v>1.96</v>
      </c>
      <c r="M53">
        <f>TPDDL_EOD!AA53+TPDDL_EOD!AB53</f>
        <v>9.44</v>
      </c>
      <c r="N53">
        <f t="shared" si="0"/>
        <v>32.160000000000004</v>
      </c>
      <c r="O53" s="113">
        <f t="shared" si="1"/>
        <v>0.13999999999999346</v>
      </c>
      <c r="P53">
        <v>13.267506218905471</v>
      </c>
      <c r="Q53">
        <v>7.5828669154228843</v>
      </c>
      <c r="R53">
        <v>0</v>
      </c>
      <c r="S53">
        <v>1.9685323383084572</v>
      </c>
      <c r="T53">
        <v>9.4810945273631813</v>
      </c>
      <c r="U53" s="115">
        <f t="shared" si="2"/>
        <v>32.29999999999999</v>
      </c>
      <c r="V53" s="113">
        <f t="shared" si="3"/>
        <v>0</v>
      </c>
      <c r="X53" s="118"/>
    </row>
    <row r="54" spans="1:24">
      <c r="A54" t="s">
        <v>96</v>
      </c>
      <c r="B54">
        <f>GT!B54</f>
        <v>80</v>
      </c>
      <c r="C54">
        <f>GT!C54</f>
        <v>0</v>
      </c>
      <c r="D54">
        <f>GT!M54</f>
        <v>32.299999999999997</v>
      </c>
      <c r="E54">
        <f>GT!N54</f>
        <v>0</v>
      </c>
      <c r="F54">
        <f t="shared" si="4"/>
        <v>80</v>
      </c>
      <c r="G54">
        <f t="shared" si="5"/>
        <v>32.299999999999997</v>
      </c>
      <c r="H54" s="113"/>
      <c r="I54">
        <f>BRPL_EOD!AA54+BRPL_EOD!AB54</f>
        <v>13.21</v>
      </c>
      <c r="J54">
        <f>BYPL_EOD!AA54+BYPL_EOD!AB54</f>
        <v>7.55</v>
      </c>
      <c r="K54">
        <f>MES_EOD!AA54+MES_EOD!AB54</f>
        <v>0</v>
      </c>
      <c r="L54">
        <f>NDMC_EOD!AA54+NDMC_EOD!AB54</f>
        <v>1.96</v>
      </c>
      <c r="M54">
        <f>TPDDL_EOD!AA54+TPDDL_EOD!AB54</f>
        <v>9.44</v>
      </c>
      <c r="N54">
        <f t="shared" si="0"/>
        <v>32.160000000000004</v>
      </c>
      <c r="O54" s="113">
        <f t="shared" si="1"/>
        <v>0.13999999999999346</v>
      </c>
      <c r="P54">
        <v>13.267506218905471</v>
      </c>
      <c r="Q54">
        <v>7.5828669154228843</v>
      </c>
      <c r="R54">
        <v>0</v>
      </c>
      <c r="S54">
        <v>1.9685323383084572</v>
      </c>
      <c r="T54">
        <v>9.4810945273631813</v>
      </c>
      <c r="U54" s="115">
        <f t="shared" si="2"/>
        <v>32.29999999999999</v>
      </c>
      <c r="V54" s="113">
        <f t="shared" si="3"/>
        <v>0</v>
      </c>
      <c r="X54" s="118"/>
    </row>
    <row r="55" spans="1:24">
      <c r="A55" t="s">
        <v>97</v>
      </c>
      <c r="B55">
        <f>GT!B55</f>
        <v>80</v>
      </c>
      <c r="C55">
        <f>GT!C55</f>
        <v>0</v>
      </c>
      <c r="D55">
        <f>GT!M55</f>
        <v>32.299999999999997</v>
      </c>
      <c r="E55">
        <f>GT!N55</f>
        <v>0</v>
      </c>
      <c r="F55">
        <f t="shared" si="4"/>
        <v>80</v>
      </c>
      <c r="G55">
        <f t="shared" si="5"/>
        <v>32.299999999999997</v>
      </c>
      <c r="H55" s="113"/>
      <c r="I55">
        <f>BRPL_EOD!AA55+BRPL_EOD!AB55</f>
        <v>13.21</v>
      </c>
      <c r="J55">
        <f>BYPL_EOD!AA55+BYPL_EOD!AB55</f>
        <v>7.55</v>
      </c>
      <c r="K55">
        <f>MES_EOD!AA55+MES_EOD!AB55</f>
        <v>0</v>
      </c>
      <c r="L55">
        <f>NDMC_EOD!AA55+NDMC_EOD!AB55</f>
        <v>1.96</v>
      </c>
      <c r="M55">
        <f>TPDDL_EOD!AA55+TPDDL_EOD!AB55</f>
        <v>9.44</v>
      </c>
      <c r="N55">
        <f t="shared" si="0"/>
        <v>32.160000000000004</v>
      </c>
      <c r="O55" s="113">
        <f t="shared" si="1"/>
        <v>0.13999999999999346</v>
      </c>
      <c r="P55">
        <v>13.267506218905471</v>
      </c>
      <c r="Q55">
        <v>7.5828669154228843</v>
      </c>
      <c r="R55">
        <v>0</v>
      </c>
      <c r="S55">
        <v>1.9685323383084572</v>
      </c>
      <c r="T55">
        <v>9.4810945273631813</v>
      </c>
      <c r="U55" s="115">
        <f t="shared" si="2"/>
        <v>32.29999999999999</v>
      </c>
      <c r="V55" s="113">
        <f t="shared" si="3"/>
        <v>0</v>
      </c>
      <c r="X55" s="118"/>
    </row>
    <row r="56" spans="1:24">
      <c r="A56" t="s">
        <v>98</v>
      </c>
      <c r="B56">
        <f>GT!B56</f>
        <v>80</v>
      </c>
      <c r="C56">
        <f>GT!C56</f>
        <v>0</v>
      </c>
      <c r="D56">
        <f>GT!M56</f>
        <v>31.3</v>
      </c>
      <c r="E56">
        <f>GT!N56</f>
        <v>0</v>
      </c>
      <c r="F56">
        <f t="shared" si="4"/>
        <v>80</v>
      </c>
      <c r="G56">
        <f t="shared" si="5"/>
        <v>31.3</v>
      </c>
      <c r="H56" s="113"/>
      <c r="I56">
        <f>BRPL_EOD!AA56+BRPL_EOD!AB56</f>
        <v>12.81</v>
      </c>
      <c r="J56">
        <f>BYPL_EOD!AA56+BYPL_EOD!AB56</f>
        <v>7.32</v>
      </c>
      <c r="K56">
        <f>MES_EOD!AA56+MES_EOD!AB56</f>
        <v>0</v>
      </c>
      <c r="L56">
        <f>NDMC_EOD!AA56+NDMC_EOD!AB56</f>
        <v>1.9</v>
      </c>
      <c r="M56">
        <f>TPDDL_EOD!AA56+TPDDL_EOD!AB56</f>
        <v>9.15</v>
      </c>
      <c r="N56">
        <f t="shared" si="0"/>
        <v>31.18</v>
      </c>
      <c r="O56" s="113">
        <f t="shared" si="1"/>
        <v>0.12000000000000099</v>
      </c>
      <c r="P56">
        <v>12.859300833867865</v>
      </c>
      <c r="Q56">
        <v>7.3481719050673515</v>
      </c>
      <c r="R56">
        <v>0</v>
      </c>
      <c r="S56">
        <v>1.9073123797305964</v>
      </c>
      <c r="T56">
        <v>9.1852148813341898</v>
      </c>
      <c r="U56" s="115">
        <f t="shared" si="2"/>
        <v>31.300000000000004</v>
      </c>
      <c r="V56" s="113">
        <f t="shared" si="3"/>
        <v>0</v>
      </c>
      <c r="X56" s="118"/>
    </row>
    <row r="57" spans="1:24">
      <c r="A57" t="s">
        <v>99</v>
      </c>
      <c r="B57">
        <f>GT!B57</f>
        <v>80</v>
      </c>
      <c r="C57">
        <f>GT!C57</f>
        <v>0</v>
      </c>
      <c r="D57">
        <f>GT!M57</f>
        <v>31.3</v>
      </c>
      <c r="E57">
        <f>GT!N57</f>
        <v>0</v>
      </c>
      <c r="F57">
        <f t="shared" si="4"/>
        <v>80</v>
      </c>
      <c r="G57">
        <f t="shared" si="5"/>
        <v>31.3</v>
      </c>
      <c r="H57" s="113"/>
      <c r="I57">
        <f>BRPL_EOD!AA57+BRPL_EOD!AB57</f>
        <v>12.81</v>
      </c>
      <c r="J57">
        <f>BYPL_EOD!AA57+BYPL_EOD!AB57</f>
        <v>7.32</v>
      </c>
      <c r="K57">
        <f>MES_EOD!AA57+MES_EOD!AB57</f>
        <v>0</v>
      </c>
      <c r="L57">
        <f>NDMC_EOD!AA57+NDMC_EOD!AB57</f>
        <v>1.9</v>
      </c>
      <c r="M57">
        <f>TPDDL_EOD!AA57+TPDDL_EOD!AB57</f>
        <v>9.15</v>
      </c>
      <c r="N57">
        <f t="shared" si="0"/>
        <v>31.18</v>
      </c>
      <c r="O57" s="113">
        <f t="shared" si="1"/>
        <v>0.12000000000000099</v>
      </c>
      <c r="P57">
        <v>12.859300833867865</v>
      </c>
      <c r="Q57">
        <v>7.3481719050673515</v>
      </c>
      <c r="R57">
        <v>0</v>
      </c>
      <c r="S57">
        <v>1.9073123797305964</v>
      </c>
      <c r="T57">
        <v>9.1852148813341898</v>
      </c>
      <c r="U57" s="115">
        <f t="shared" si="2"/>
        <v>31.300000000000004</v>
      </c>
      <c r="V57" s="113">
        <f t="shared" si="3"/>
        <v>0</v>
      </c>
      <c r="X57" s="118"/>
    </row>
    <row r="58" spans="1:24">
      <c r="A58" t="s">
        <v>100</v>
      </c>
      <c r="B58">
        <f>GT!B58</f>
        <v>80</v>
      </c>
      <c r="C58">
        <f>GT!C58</f>
        <v>0</v>
      </c>
      <c r="D58">
        <f>GT!M58</f>
        <v>31.3</v>
      </c>
      <c r="E58">
        <f>GT!N58</f>
        <v>0</v>
      </c>
      <c r="F58">
        <f t="shared" si="4"/>
        <v>80</v>
      </c>
      <c r="G58">
        <f t="shared" si="5"/>
        <v>31.3</v>
      </c>
      <c r="H58" s="113"/>
      <c r="I58">
        <f>BRPL_EOD!AA58+BRPL_EOD!AB58</f>
        <v>12.81</v>
      </c>
      <c r="J58">
        <f>BYPL_EOD!AA58+BYPL_EOD!AB58</f>
        <v>7.32</v>
      </c>
      <c r="K58">
        <f>MES_EOD!AA58+MES_EOD!AB58</f>
        <v>0</v>
      </c>
      <c r="L58">
        <f>NDMC_EOD!AA58+NDMC_EOD!AB58</f>
        <v>1.9</v>
      </c>
      <c r="M58">
        <f>TPDDL_EOD!AA58+TPDDL_EOD!AB58</f>
        <v>9.15</v>
      </c>
      <c r="N58">
        <f t="shared" si="0"/>
        <v>31.18</v>
      </c>
      <c r="O58" s="113">
        <f t="shared" si="1"/>
        <v>0.12000000000000099</v>
      </c>
      <c r="P58">
        <v>12.859300833867865</v>
      </c>
      <c r="Q58">
        <v>7.3481719050673515</v>
      </c>
      <c r="R58">
        <v>0</v>
      </c>
      <c r="S58">
        <v>1.9073123797305964</v>
      </c>
      <c r="T58">
        <v>9.1852148813341898</v>
      </c>
      <c r="U58" s="115">
        <f t="shared" si="2"/>
        <v>31.300000000000004</v>
      </c>
      <c r="V58" s="113">
        <f t="shared" si="3"/>
        <v>0</v>
      </c>
      <c r="X58" s="118"/>
    </row>
    <row r="59" spans="1:24">
      <c r="A59" t="s">
        <v>101</v>
      </c>
      <c r="B59">
        <f>GT!B59</f>
        <v>80</v>
      </c>
      <c r="C59">
        <f>GT!C59</f>
        <v>0</v>
      </c>
      <c r="D59">
        <f>GT!M59</f>
        <v>31.3</v>
      </c>
      <c r="E59">
        <f>GT!N59</f>
        <v>0</v>
      </c>
      <c r="F59">
        <f t="shared" si="4"/>
        <v>80</v>
      </c>
      <c r="G59">
        <f t="shared" si="5"/>
        <v>31.3</v>
      </c>
      <c r="H59" s="113"/>
      <c r="I59">
        <f>BRPL_EOD!AA59+BRPL_EOD!AB59</f>
        <v>12.81</v>
      </c>
      <c r="J59">
        <f>BYPL_EOD!AA59+BYPL_EOD!AB59</f>
        <v>7.32</v>
      </c>
      <c r="K59">
        <f>MES_EOD!AA59+MES_EOD!AB59</f>
        <v>0</v>
      </c>
      <c r="L59">
        <f>NDMC_EOD!AA59+NDMC_EOD!AB59</f>
        <v>1.9</v>
      </c>
      <c r="M59">
        <f>TPDDL_EOD!AA59+TPDDL_EOD!AB59</f>
        <v>9.15</v>
      </c>
      <c r="N59">
        <f t="shared" si="0"/>
        <v>31.18</v>
      </c>
      <c r="O59" s="113">
        <f t="shared" si="1"/>
        <v>0.12000000000000099</v>
      </c>
      <c r="P59">
        <v>12.859300833867865</v>
      </c>
      <c r="Q59">
        <v>7.3481719050673515</v>
      </c>
      <c r="R59">
        <v>0</v>
      </c>
      <c r="S59">
        <v>1.9073123797305964</v>
      </c>
      <c r="T59">
        <v>9.1852148813341898</v>
      </c>
      <c r="U59" s="115">
        <f t="shared" si="2"/>
        <v>31.300000000000004</v>
      </c>
      <c r="V59" s="113">
        <f t="shared" si="3"/>
        <v>0</v>
      </c>
      <c r="X59" s="118"/>
    </row>
    <row r="60" spans="1:24">
      <c r="A60" t="s">
        <v>102</v>
      </c>
      <c r="B60">
        <f>GT!B60</f>
        <v>80</v>
      </c>
      <c r="C60">
        <f>GT!C60</f>
        <v>0</v>
      </c>
      <c r="D60">
        <f>GT!M60</f>
        <v>31.3</v>
      </c>
      <c r="E60">
        <f>GT!N60</f>
        <v>0</v>
      </c>
      <c r="F60">
        <f t="shared" si="4"/>
        <v>80</v>
      </c>
      <c r="G60">
        <f t="shared" si="5"/>
        <v>31.3</v>
      </c>
      <c r="H60" s="113"/>
      <c r="I60">
        <f>BRPL_EOD!AA60+BRPL_EOD!AB60</f>
        <v>12.81</v>
      </c>
      <c r="J60">
        <f>BYPL_EOD!AA60+BYPL_EOD!AB60</f>
        <v>7.32</v>
      </c>
      <c r="K60">
        <f>MES_EOD!AA60+MES_EOD!AB60</f>
        <v>0</v>
      </c>
      <c r="L60">
        <f>NDMC_EOD!AA60+NDMC_EOD!AB60</f>
        <v>1.9</v>
      </c>
      <c r="M60">
        <f>TPDDL_EOD!AA60+TPDDL_EOD!AB60</f>
        <v>9.15</v>
      </c>
      <c r="N60">
        <f t="shared" si="0"/>
        <v>31.18</v>
      </c>
      <c r="O60" s="113">
        <f t="shared" si="1"/>
        <v>0.12000000000000099</v>
      </c>
      <c r="P60">
        <v>12.859300833867865</v>
      </c>
      <c r="Q60">
        <v>7.3481719050673515</v>
      </c>
      <c r="R60">
        <v>0</v>
      </c>
      <c r="S60">
        <v>1.9073123797305964</v>
      </c>
      <c r="T60">
        <v>9.1852148813341898</v>
      </c>
      <c r="U60" s="115">
        <f t="shared" si="2"/>
        <v>31.300000000000004</v>
      </c>
      <c r="V60" s="113">
        <f t="shared" si="3"/>
        <v>0</v>
      </c>
      <c r="X60" s="118"/>
    </row>
    <row r="61" spans="1:24">
      <c r="A61" t="s">
        <v>103</v>
      </c>
      <c r="B61">
        <f>GT!B61</f>
        <v>80</v>
      </c>
      <c r="C61">
        <f>GT!C61</f>
        <v>0</v>
      </c>
      <c r="D61">
        <f>GT!M61</f>
        <v>31.3</v>
      </c>
      <c r="E61">
        <f>GT!N61</f>
        <v>0</v>
      </c>
      <c r="F61">
        <f t="shared" si="4"/>
        <v>80</v>
      </c>
      <c r="G61">
        <f t="shared" si="5"/>
        <v>31.3</v>
      </c>
      <c r="H61" s="113"/>
      <c r="I61">
        <f>BRPL_EOD!AA61+BRPL_EOD!AB61</f>
        <v>12.81</v>
      </c>
      <c r="J61">
        <f>BYPL_EOD!AA61+BYPL_EOD!AB61</f>
        <v>7.32</v>
      </c>
      <c r="K61">
        <f>MES_EOD!AA61+MES_EOD!AB61</f>
        <v>0</v>
      </c>
      <c r="L61">
        <f>NDMC_EOD!AA61+NDMC_EOD!AB61</f>
        <v>1.9</v>
      </c>
      <c r="M61">
        <f>TPDDL_EOD!AA61+TPDDL_EOD!AB61</f>
        <v>9.15</v>
      </c>
      <c r="N61">
        <f t="shared" si="0"/>
        <v>31.18</v>
      </c>
      <c r="O61" s="113">
        <f t="shared" si="1"/>
        <v>0.12000000000000099</v>
      </c>
      <c r="P61">
        <v>12.859300833867865</v>
      </c>
      <c r="Q61">
        <v>7.3481719050673515</v>
      </c>
      <c r="R61">
        <v>0</v>
      </c>
      <c r="S61">
        <v>1.9073123797305964</v>
      </c>
      <c r="T61">
        <v>9.1852148813341898</v>
      </c>
      <c r="U61" s="115">
        <f t="shared" si="2"/>
        <v>31.300000000000004</v>
      </c>
      <c r="V61" s="113">
        <f t="shared" si="3"/>
        <v>0</v>
      </c>
      <c r="X61" s="118"/>
    </row>
    <row r="62" spans="1:24">
      <c r="A62" t="s">
        <v>104</v>
      </c>
      <c r="B62">
        <f>GT!B62</f>
        <v>80</v>
      </c>
      <c r="C62">
        <f>GT!C62</f>
        <v>0</v>
      </c>
      <c r="D62">
        <f>GT!M62</f>
        <v>31.3</v>
      </c>
      <c r="E62">
        <f>GT!N62</f>
        <v>0</v>
      </c>
      <c r="F62">
        <f t="shared" si="4"/>
        <v>80</v>
      </c>
      <c r="G62">
        <f t="shared" si="5"/>
        <v>31.3</v>
      </c>
      <c r="H62" s="113"/>
      <c r="I62">
        <f>BRPL_EOD!AA62+BRPL_EOD!AB62</f>
        <v>12.81</v>
      </c>
      <c r="J62">
        <f>BYPL_EOD!AA62+BYPL_EOD!AB62</f>
        <v>7.32</v>
      </c>
      <c r="K62">
        <f>MES_EOD!AA62+MES_EOD!AB62</f>
        <v>0</v>
      </c>
      <c r="L62">
        <f>NDMC_EOD!AA62+NDMC_EOD!AB62</f>
        <v>1.9</v>
      </c>
      <c r="M62">
        <f>TPDDL_EOD!AA62+TPDDL_EOD!AB62</f>
        <v>9.15</v>
      </c>
      <c r="N62">
        <f t="shared" si="0"/>
        <v>31.18</v>
      </c>
      <c r="O62" s="113">
        <f t="shared" si="1"/>
        <v>0.12000000000000099</v>
      </c>
      <c r="P62">
        <v>12.859300833867865</v>
      </c>
      <c r="Q62">
        <v>7.3481719050673515</v>
      </c>
      <c r="R62">
        <v>0</v>
      </c>
      <c r="S62">
        <v>1.9073123797305964</v>
      </c>
      <c r="T62">
        <v>9.1852148813341898</v>
      </c>
      <c r="U62" s="115">
        <f t="shared" si="2"/>
        <v>31.300000000000004</v>
      </c>
      <c r="V62" s="113">
        <f t="shared" si="3"/>
        <v>0</v>
      </c>
      <c r="X62" s="118"/>
    </row>
    <row r="63" spans="1:24">
      <c r="A63" t="s">
        <v>105</v>
      </c>
      <c r="B63">
        <f>GT!B63</f>
        <v>80</v>
      </c>
      <c r="C63">
        <f>GT!C63</f>
        <v>0</v>
      </c>
      <c r="D63">
        <f>GT!M63</f>
        <v>31.3</v>
      </c>
      <c r="E63">
        <f>GT!N63</f>
        <v>0</v>
      </c>
      <c r="F63">
        <f t="shared" si="4"/>
        <v>80</v>
      </c>
      <c r="G63">
        <f t="shared" si="5"/>
        <v>31.3</v>
      </c>
      <c r="H63" s="113"/>
      <c r="I63">
        <f>BRPL_EOD!AA63+BRPL_EOD!AB63</f>
        <v>12.81</v>
      </c>
      <c r="J63">
        <f>BYPL_EOD!AA63+BYPL_EOD!AB63</f>
        <v>7.32</v>
      </c>
      <c r="K63">
        <f>MES_EOD!AA63+MES_EOD!AB63</f>
        <v>0</v>
      </c>
      <c r="L63">
        <f>NDMC_EOD!AA63+NDMC_EOD!AB63</f>
        <v>1.9</v>
      </c>
      <c r="M63">
        <f>TPDDL_EOD!AA63+TPDDL_EOD!AB63</f>
        <v>9.15</v>
      </c>
      <c r="N63">
        <f t="shared" si="0"/>
        <v>31.18</v>
      </c>
      <c r="O63" s="113">
        <f t="shared" si="1"/>
        <v>0.12000000000000099</v>
      </c>
      <c r="P63">
        <v>12.859300833867865</v>
      </c>
      <c r="Q63">
        <v>7.3481719050673515</v>
      </c>
      <c r="R63">
        <v>0</v>
      </c>
      <c r="S63">
        <v>1.9073123797305964</v>
      </c>
      <c r="T63">
        <v>9.1852148813341898</v>
      </c>
      <c r="U63" s="115">
        <f t="shared" si="2"/>
        <v>31.300000000000004</v>
      </c>
      <c r="V63" s="113">
        <f t="shared" si="3"/>
        <v>0</v>
      </c>
      <c r="X63" s="118"/>
    </row>
    <row r="64" spans="1:24">
      <c r="A64" t="s">
        <v>106</v>
      </c>
      <c r="B64">
        <f>GT!B64</f>
        <v>80</v>
      </c>
      <c r="C64">
        <f>GT!C64</f>
        <v>0</v>
      </c>
      <c r="D64">
        <f>GT!M64</f>
        <v>31.3</v>
      </c>
      <c r="E64">
        <f>GT!N64</f>
        <v>0</v>
      </c>
      <c r="F64">
        <f t="shared" si="4"/>
        <v>80</v>
      </c>
      <c r="G64">
        <f t="shared" si="5"/>
        <v>31.3</v>
      </c>
      <c r="H64" s="113"/>
      <c r="I64">
        <f>BRPL_EOD!AA64+BRPL_EOD!AB64</f>
        <v>12.81</v>
      </c>
      <c r="J64">
        <f>BYPL_EOD!AA64+BYPL_EOD!AB64</f>
        <v>7.32</v>
      </c>
      <c r="K64">
        <f>MES_EOD!AA64+MES_EOD!AB64</f>
        <v>0</v>
      </c>
      <c r="L64">
        <f>NDMC_EOD!AA64+NDMC_EOD!AB64</f>
        <v>1.9</v>
      </c>
      <c r="M64">
        <f>TPDDL_EOD!AA64+TPDDL_EOD!AB64</f>
        <v>9.15</v>
      </c>
      <c r="N64">
        <f t="shared" si="0"/>
        <v>31.18</v>
      </c>
      <c r="O64" s="113">
        <f t="shared" si="1"/>
        <v>0.12000000000000099</v>
      </c>
      <c r="P64">
        <v>12.859300833867865</v>
      </c>
      <c r="Q64">
        <v>7.3481719050673515</v>
      </c>
      <c r="R64">
        <v>0</v>
      </c>
      <c r="S64">
        <v>1.9073123797305964</v>
      </c>
      <c r="T64">
        <v>9.1852148813341898</v>
      </c>
      <c r="U64" s="115">
        <f t="shared" si="2"/>
        <v>31.300000000000004</v>
      </c>
      <c r="V64" s="113">
        <f t="shared" si="3"/>
        <v>0</v>
      </c>
      <c r="X64" s="118"/>
    </row>
    <row r="65" spans="1:24">
      <c r="A65" t="s">
        <v>107</v>
      </c>
      <c r="B65">
        <f>GT!B65</f>
        <v>80</v>
      </c>
      <c r="C65">
        <f>GT!C65</f>
        <v>0</v>
      </c>
      <c r="D65">
        <f>GT!M65</f>
        <v>31.3</v>
      </c>
      <c r="E65">
        <f>GT!N65</f>
        <v>0</v>
      </c>
      <c r="F65">
        <f t="shared" si="4"/>
        <v>80</v>
      </c>
      <c r="G65">
        <f t="shared" si="5"/>
        <v>31.3</v>
      </c>
      <c r="H65" s="113"/>
      <c r="I65">
        <f>BRPL_EOD!AA65+BRPL_EOD!AB65</f>
        <v>12.81</v>
      </c>
      <c r="J65">
        <f>BYPL_EOD!AA65+BYPL_EOD!AB65</f>
        <v>7.32</v>
      </c>
      <c r="K65">
        <f>MES_EOD!AA65+MES_EOD!AB65</f>
        <v>0</v>
      </c>
      <c r="L65">
        <f>NDMC_EOD!AA65+NDMC_EOD!AB65</f>
        <v>1.9</v>
      </c>
      <c r="M65">
        <f>TPDDL_EOD!AA65+TPDDL_EOD!AB65</f>
        <v>9.15</v>
      </c>
      <c r="N65">
        <f t="shared" si="0"/>
        <v>31.18</v>
      </c>
      <c r="O65" s="113">
        <f t="shared" si="1"/>
        <v>0.12000000000000099</v>
      </c>
      <c r="P65">
        <v>12.859300833867865</v>
      </c>
      <c r="Q65">
        <v>7.3481719050673515</v>
      </c>
      <c r="R65">
        <v>0</v>
      </c>
      <c r="S65">
        <v>1.9073123797305964</v>
      </c>
      <c r="T65">
        <v>9.1852148813341898</v>
      </c>
      <c r="U65" s="115">
        <f t="shared" si="2"/>
        <v>31.300000000000004</v>
      </c>
      <c r="V65" s="113">
        <f t="shared" si="3"/>
        <v>0</v>
      </c>
      <c r="X65" s="118"/>
    </row>
    <row r="66" spans="1:24">
      <c r="A66" t="s">
        <v>108</v>
      </c>
      <c r="B66">
        <f>GT!B66</f>
        <v>80</v>
      </c>
      <c r="C66">
        <f>GT!C66</f>
        <v>0</v>
      </c>
      <c r="D66">
        <f>GT!M66</f>
        <v>31.3</v>
      </c>
      <c r="E66">
        <f>GT!N66</f>
        <v>0</v>
      </c>
      <c r="F66">
        <f t="shared" si="4"/>
        <v>80</v>
      </c>
      <c r="G66">
        <f t="shared" si="5"/>
        <v>31.3</v>
      </c>
      <c r="H66" s="113"/>
      <c r="I66">
        <f>BRPL_EOD!AA66+BRPL_EOD!AB66</f>
        <v>12.81</v>
      </c>
      <c r="J66">
        <f>BYPL_EOD!AA66+BYPL_EOD!AB66</f>
        <v>7.32</v>
      </c>
      <c r="K66">
        <f>MES_EOD!AA66+MES_EOD!AB66</f>
        <v>0</v>
      </c>
      <c r="L66">
        <f>NDMC_EOD!AA66+NDMC_EOD!AB66</f>
        <v>1.9</v>
      </c>
      <c r="M66">
        <f>TPDDL_EOD!AA66+TPDDL_EOD!AB66</f>
        <v>9.15</v>
      </c>
      <c r="N66">
        <f t="shared" si="0"/>
        <v>31.18</v>
      </c>
      <c r="O66" s="113">
        <f t="shared" si="1"/>
        <v>0.12000000000000099</v>
      </c>
      <c r="P66">
        <v>12.859300833867865</v>
      </c>
      <c r="Q66">
        <v>7.3481719050673515</v>
      </c>
      <c r="R66">
        <v>0</v>
      </c>
      <c r="S66">
        <v>1.9073123797305964</v>
      </c>
      <c r="T66">
        <v>9.1852148813341898</v>
      </c>
      <c r="U66" s="115">
        <f t="shared" si="2"/>
        <v>31.300000000000004</v>
      </c>
      <c r="V66" s="113">
        <f t="shared" si="3"/>
        <v>0</v>
      </c>
      <c r="X66" s="118"/>
    </row>
    <row r="67" spans="1:24">
      <c r="A67" t="s">
        <v>109</v>
      </c>
      <c r="B67">
        <f>GT!B67</f>
        <v>80</v>
      </c>
      <c r="C67">
        <f>GT!C67</f>
        <v>0</v>
      </c>
      <c r="D67">
        <f>GT!M67</f>
        <v>31.3</v>
      </c>
      <c r="E67">
        <f>GT!N67</f>
        <v>0</v>
      </c>
      <c r="F67">
        <f t="shared" si="4"/>
        <v>80</v>
      </c>
      <c r="G67">
        <f t="shared" si="5"/>
        <v>31.3</v>
      </c>
      <c r="H67" s="113"/>
      <c r="I67">
        <f>BRPL_EOD!AA67+BRPL_EOD!AB67</f>
        <v>12.81</v>
      </c>
      <c r="J67">
        <f>BYPL_EOD!AA67+BYPL_EOD!AB67</f>
        <v>7.32</v>
      </c>
      <c r="K67">
        <f>MES_EOD!AA67+MES_EOD!AB67</f>
        <v>0</v>
      </c>
      <c r="L67">
        <f>NDMC_EOD!AA67+NDMC_EOD!AB67</f>
        <v>1.9</v>
      </c>
      <c r="M67">
        <f>TPDDL_EOD!AA67+TPDDL_EOD!AB67</f>
        <v>9.15</v>
      </c>
      <c r="N67">
        <f t="shared" ref="N67:N98" si="6">SUM(I67:M67)</f>
        <v>31.18</v>
      </c>
      <c r="O67" s="113">
        <f t="shared" ref="O67:O98" si="7">G67-N67</f>
        <v>0.12000000000000099</v>
      </c>
      <c r="P67">
        <v>12.859300833867865</v>
      </c>
      <c r="Q67">
        <v>7.3481719050673515</v>
      </c>
      <c r="R67">
        <v>0</v>
      </c>
      <c r="S67">
        <v>1.9073123797305964</v>
      </c>
      <c r="T67">
        <v>9.1852148813341898</v>
      </c>
      <c r="U67" s="115">
        <f t="shared" ref="U67:U98" si="8">SUM(P67:T67)</f>
        <v>31.300000000000004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80</v>
      </c>
      <c r="C68">
        <f>GT!C68</f>
        <v>0</v>
      </c>
      <c r="D68">
        <f>GT!M68</f>
        <v>31.3</v>
      </c>
      <c r="E68">
        <f>GT!N68</f>
        <v>0</v>
      </c>
      <c r="F68">
        <f t="shared" ref="F68:F98" si="10">B68+C68</f>
        <v>80</v>
      </c>
      <c r="G68">
        <f t="shared" ref="G68:G98" si="11">D68+E68-X68</f>
        <v>31.3</v>
      </c>
      <c r="H68" s="113"/>
      <c r="I68">
        <f>BRPL_EOD!AA68+BRPL_EOD!AB68</f>
        <v>12.81</v>
      </c>
      <c r="J68">
        <f>BYPL_EOD!AA68+BYPL_EOD!AB68</f>
        <v>7.32</v>
      </c>
      <c r="K68">
        <f>MES_EOD!AA68+MES_EOD!AB68</f>
        <v>0</v>
      </c>
      <c r="L68">
        <f>NDMC_EOD!AA68+NDMC_EOD!AB68</f>
        <v>1.9</v>
      </c>
      <c r="M68">
        <f>TPDDL_EOD!AA68+TPDDL_EOD!AB68</f>
        <v>9.15</v>
      </c>
      <c r="N68">
        <f t="shared" si="6"/>
        <v>31.18</v>
      </c>
      <c r="O68" s="113">
        <f t="shared" si="7"/>
        <v>0.12000000000000099</v>
      </c>
      <c r="P68">
        <v>12.859300833867865</v>
      </c>
      <c r="Q68">
        <v>7.3481719050673515</v>
      </c>
      <c r="R68">
        <v>0</v>
      </c>
      <c r="S68">
        <v>1.9073123797305964</v>
      </c>
      <c r="T68">
        <v>9.1852148813341898</v>
      </c>
      <c r="U68" s="115">
        <f t="shared" si="8"/>
        <v>31.300000000000004</v>
      </c>
      <c r="V68" s="113">
        <f t="shared" si="9"/>
        <v>0</v>
      </c>
      <c r="X68" s="118"/>
    </row>
    <row r="69" spans="1:24">
      <c r="A69" t="s">
        <v>111</v>
      </c>
      <c r="B69">
        <f>GT!B69</f>
        <v>80</v>
      </c>
      <c r="C69">
        <f>GT!C69</f>
        <v>0</v>
      </c>
      <c r="D69">
        <f>GT!M69</f>
        <v>31.3</v>
      </c>
      <c r="E69">
        <f>GT!N69</f>
        <v>0</v>
      </c>
      <c r="F69">
        <f t="shared" si="10"/>
        <v>80</v>
      </c>
      <c r="G69">
        <f t="shared" si="11"/>
        <v>31.3</v>
      </c>
      <c r="H69" s="113"/>
      <c r="I69">
        <f>BRPL_EOD!AA69+BRPL_EOD!AB69</f>
        <v>12.81</v>
      </c>
      <c r="J69">
        <f>BYPL_EOD!AA69+BYPL_EOD!AB69</f>
        <v>7.32</v>
      </c>
      <c r="K69">
        <f>MES_EOD!AA69+MES_EOD!AB69</f>
        <v>0</v>
      </c>
      <c r="L69">
        <f>NDMC_EOD!AA69+NDMC_EOD!AB69</f>
        <v>1.9</v>
      </c>
      <c r="M69">
        <f>TPDDL_EOD!AA69+TPDDL_EOD!AB69</f>
        <v>9.15</v>
      </c>
      <c r="N69">
        <f t="shared" si="6"/>
        <v>31.18</v>
      </c>
      <c r="O69" s="113">
        <f t="shared" si="7"/>
        <v>0.12000000000000099</v>
      </c>
      <c r="P69">
        <v>12.859300833867865</v>
      </c>
      <c r="Q69">
        <v>7.3481719050673515</v>
      </c>
      <c r="R69">
        <v>0</v>
      </c>
      <c r="S69">
        <v>1.9073123797305964</v>
      </c>
      <c r="T69">
        <v>9.1852148813341898</v>
      </c>
      <c r="U69" s="115">
        <f t="shared" si="8"/>
        <v>31.300000000000004</v>
      </c>
      <c r="V69" s="113">
        <f t="shared" si="9"/>
        <v>0</v>
      </c>
      <c r="X69" s="118"/>
    </row>
    <row r="70" spans="1:24">
      <c r="A70" t="s">
        <v>112</v>
      </c>
      <c r="B70">
        <f>GT!B70</f>
        <v>80</v>
      </c>
      <c r="C70">
        <f>GT!C70</f>
        <v>0</v>
      </c>
      <c r="D70">
        <f>GT!M70</f>
        <v>31.3</v>
      </c>
      <c r="E70">
        <f>GT!N70</f>
        <v>0</v>
      </c>
      <c r="F70">
        <f t="shared" si="10"/>
        <v>80</v>
      </c>
      <c r="G70">
        <f t="shared" si="11"/>
        <v>31.3</v>
      </c>
      <c r="H70" s="113"/>
      <c r="I70">
        <f>BRPL_EOD!AA70+BRPL_EOD!AB70</f>
        <v>12.81</v>
      </c>
      <c r="J70">
        <f>BYPL_EOD!AA70+BYPL_EOD!AB70</f>
        <v>7.32</v>
      </c>
      <c r="K70">
        <f>MES_EOD!AA70+MES_EOD!AB70</f>
        <v>0</v>
      </c>
      <c r="L70">
        <f>NDMC_EOD!AA70+NDMC_EOD!AB70</f>
        <v>1.9</v>
      </c>
      <c r="M70">
        <f>TPDDL_EOD!AA70+TPDDL_EOD!AB70</f>
        <v>9.15</v>
      </c>
      <c r="N70">
        <f t="shared" si="6"/>
        <v>31.18</v>
      </c>
      <c r="O70" s="113">
        <f t="shared" si="7"/>
        <v>0.12000000000000099</v>
      </c>
      <c r="P70">
        <v>12.859300833867865</v>
      </c>
      <c r="Q70">
        <v>7.3481719050673515</v>
      </c>
      <c r="R70">
        <v>0</v>
      </c>
      <c r="S70">
        <v>1.9073123797305964</v>
      </c>
      <c r="T70">
        <v>9.1852148813341898</v>
      </c>
      <c r="U70" s="115">
        <f t="shared" si="8"/>
        <v>31.300000000000004</v>
      </c>
      <c r="V70" s="113">
        <f t="shared" si="9"/>
        <v>0</v>
      </c>
      <c r="X70" s="118"/>
    </row>
    <row r="71" spans="1:24">
      <c r="A71" t="s">
        <v>113</v>
      </c>
      <c r="B71">
        <f>GT!B71</f>
        <v>80</v>
      </c>
      <c r="C71">
        <f>GT!C71</f>
        <v>0</v>
      </c>
      <c r="D71">
        <f>GT!M71</f>
        <v>32.299999999999997</v>
      </c>
      <c r="E71">
        <f>GT!N71</f>
        <v>0</v>
      </c>
      <c r="F71">
        <f t="shared" si="10"/>
        <v>80</v>
      </c>
      <c r="G71">
        <f t="shared" si="11"/>
        <v>32.299999999999997</v>
      </c>
      <c r="H71" s="113"/>
      <c r="I71">
        <f>BRPL_EOD!AA71+BRPL_EOD!AB71</f>
        <v>13.21</v>
      </c>
      <c r="J71">
        <f>BYPL_EOD!AA71+BYPL_EOD!AB71</f>
        <v>7.55</v>
      </c>
      <c r="K71">
        <f>MES_EOD!AA71+MES_EOD!AB71</f>
        <v>0</v>
      </c>
      <c r="L71">
        <f>NDMC_EOD!AA71+NDMC_EOD!AB71</f>
        <v>1.96</v>
      </c>
      <c r="M71">
        <f>TPDDL_EOD!AA71+TPDDL_EOD!AB71</f>
        <v>9.44</v>
      </c>
      <c r="N71">
        <f t="shared" si="6"/>
        <v>32.160000000000004</v>
      </c>
      <c r="O71" s="113">
        <f t="shared" si="7"/>
        <v>0.13999999999999346</v>
      </c>
      <c r="P71">
        <v>13.267506218905471</v>
      </c>
      <c r="Q71">
        <v>7.5828669154228843</v>
      </c>
      <c r="R71">
        <v>0</v>
      </c>
      <c r="S71">
        <v>1.9685323383084572</v>
      </c>
      <c r="T71">
        <v>9.4810945273631813</v>
      </c>
      <c r="U71" s="115">
        <f t="shared" si="8"/>
        <v>32.29999999999999</v>
      </c>
      <c r="V71" s="113">
        <f t="shared" si="9"/>
        <v>0</v>
      </c>
      <c r="X71" s="118"/>
    </row>
    <row r="72" spans="1:24">
      <c r="A72" t="s">
        <v>114</v>
      </c>
      <c r="B72">
        <f>GT!B72</f>
        <v>80</v>
      </c>
      <c r="C72">
        <f>GT!C72</f>
        <v>0</v>
      </c>
      <c r="D72">
        <f>GT!M72</f>
        <v>32.299999999999997</v>
      </c>
      <c r="E72">
        <f>GT!N72</f>
        <v>0</v>
      </c>
      <c r="F72">
        <f t="shared" si="10"/>
        <v>80</v>
      </c>
      <c r="G72">
        <f t="shared" si="11"/>
        <v>32.299999999999997</v>
      </c>
      <c r="H72" s="113"/>
      <c r="I72">
        <f>BRPL_EOD!AA72+BRPL_EOD!AB72</f>
        <v>13.21</v>
      </c>
      <c r="J72">
        <f>BYPL_EOD!AA72+BYPL_EOD!AB72</f>
        <v>7.55</v>
      </c>
      <c r="K72">
        <f>MES_EOD!AA72+MES_EOD!AB72</f>
        <v>0</v>
      </c>
      <c r="L72">
        <f>NDMC_EOD!AA72+NDMC_EOD!AB72</f>
        <v>1.96</v>
      </c>
      <c r="M72">
        <f>TPDDL_EOD!AA72+TPDDL_EOD!AB72</f>
        <v>9.44</v>
      </c>
      <c r="N72">
        <f t="shared" si="6"/>
        <v>32.160000000000004</v>
      </c>
      <c r="O72" s="113">
        <f t="shared" si="7"/>
        <v>0.13999999999999346</v>
      </c>
      <c r="P72">
        <v>13.267506218905471</v>
      </c>
      <c r="Q72">
        <v>7.5828669154228843</v>
      </c>
      <c r="R72">
        <v>0</v>
      </c>
      <c r="S72">
        <v>1.9685323383084572</v>
      </c>
      <c r="T72">
        <v>9.4810945273631813</v>
      </c>
      <c r="U72" s="115">
        <f t="shared" si="8"/>
        <v>32.29999999999999</v>
      </c>
      <c r="V72" s="113">
        <f t="shared" si="9"/>
        <v>0</v>
      </c>
      <c r="X72" s="118"/>
    </row>
    <row r="73" spans="1:24">
      <c r="A73" t="s">
        <v>115</v>
      </c>
      <c r="B73">
        <f>GT!B73</f>
        <v>80</v>
      </c>
      <c r="C73">
        <f>GT!C73</f>
        <v>0</v>
      </c>
      <c r="D73">
        <f>GT!M73</f>
        <v>32.299999999999997</v>
      </c>
      <c r="E73">
        <f>GT!N73</f>
        <v>0</v>
      </c>
      <c r="F73">
        <f t="shared" si="10"/>
        <v>80</v>
      </c>
      <c r="G73">
        <f t="shared" si="11"/>
        <v>32.299999999999997</v>
      </c>
      <c r="H73" s="113"/>
      <c r="I73">
        <f>BRPL_EOD!AA73+BRPL_EOD!AB73</f>
        <v>13.21</v>
      </c>
      <c r="J73">
        <f>BYPL_EOD!AA73+BYPL_EOD!AB73</f>
        <v>7.55</v>
      </c>
      <c r="K73">
        <f>MES_EOD!AA73+MES_EOD!AB73</f>
        <v>0</v>
      </c>
      <c r="L73">
        <f>NDMC_EOD!AA73+NDMC_EOD!AB73</f>
        <v>1.96</v>
      </c>
      <c r="M73">
        <f>TPDDL_EOD!AA73+TPDDL_EOD!AB73</f>
        <v>9.44</v>
      </c>
      <c r="N73">
        <f t="shared" si="6"/>
        <v>32.160000000000004</v>
      </c>
      <c r="O73" s="113">
        <f t="shared" si="7"/>
        <v>0.13999999999999346</v>
      </c>
      <c r="P73">
        <v>13.267506218905471</v>
      </c>
      <c r="Q73">
        <v>7.5828669154228843</v>
      </c>
      <c r="R73">
        <v>0</v>
      </c>
      <c r="S73">
        <v>1.9685323383084572</v>
      </c>
      <c r="T73">
        <v>9.4810945273631813</v>
      </c>
      <c r="U73" s="115">
        <f t="shared" si="8"/>
        <v>32.29999999999999</v>
      </c>
      <c r="V73" s="113">
        <f t="shared" si="9"/>
        <v>0</v>
      </c>
      <c r="X73" s="118"/>
    </row>
    <row r="74" spans="1:24">
      <c r="A74" t="s">
        <v>116</v>
      </c>
      <c r="B74">
        <f>GT!B74</f>
        <v>80</v>
      </c>
      <c r="C74">
        <f>GT!C74</f>
        <v>0</v>
      </c>
      <c r="D74">
        <f>GT!M74</f>
        <v>32.299999999999997</v>
      </c>
      <c r="E74">
        <f>GT!N74</f>
        <v>0</v>
      </c>
      <c r="F74">
        <f t="shared" si="10"/>
        <v>80</v>
      </c>
      <c r="G74">
        <f t="shared" si="11"/>
        <v>32.299999999999997</v>
      </c>
      <c r="H74" s="113"/>
      <c r="I74">
        <f>BRPL_EOD!AA74+BRPL_EOD!AB74</f>
        <v>13.21</v>
      </c>
      <c r="J74">
        <f>BYPL_EOD!AA74+BYPL_EOD!AB74</f>
        <v>7.55</v>
      </c>
      <c r="K74">
        <f>MES_EOD!AA74+MES_EOD!AB74</f>
        <v>0</v>
      </c>
      <c r="L74">
        <f>NDMC_EOD!AA74+NDMC_EOD!AB74</f>
        <v>1.96</v>
      </c>
      <c r="M74">
        <f>TPDDL_EOD!AA74+TPDDL_EOD!AB74</f>
        <v>9.44</v>
      </c>
      <c r="N74">
        <f t="shared" si="6"/>
        <v>32.160000000000004</v>
      </c>
      <c r="O74" s="113">
        <f t="shared" si="7"/>
        <v>0.13999999999999346</v>
      </c>
      <c r="P74">
        <v>13.267506218905471</v>
      </c>
      <c r="Q74">
        <v>7.5828669154228843</v>
      </c>
      <c r="R74">
        <v>0</v>
      </c>
      <c r="S74">
        <v>1.9685323383084572</v>
      </c>
      <c r="T74">
        <v>9.4810945273631813</v>
      </c>
      <c r="U74" s="115">
        <f t="shared" si="8"/>
        <v>32.29999999999999</v>
      </c>
      <c r="V74" s="113">
        <f t="shared" si="9"/>
        <v>0</v>
      </c>
      <c r="X74" s="118"/>
    </row>
    <row r="75" spans="1:24">
      <c r="A75" t="s">
        <v>117</v>
      </c>
      <c r="B75">
        <f>GT!B75</f>
        <v>80</v>
      </c>
      <c r="C75">
        <f>GT!C75</f>
        <v>0</v>
      </c>
      <c r="D75">
        <f>GT!M75</f>
        <v>32.6</v>
      </c>
      <c r="E75">
        <f>GT!N75</f>
        <v>0</v>
      </c>
      <c r="F75">
        <f t="shared" si="10"/>
        <v>80</v>
      </c>
      <c r="G75">
        <f t="shared" si="11"/>
        <v>32.6</v>
      </c>
      <c r="H75" s="113"/>
      <c r="I75">
        <f>BRPL_EOD!AA75+BRPL_EOD!AB75</f>
        <v>13.21</v>
      </c>
      <c r="J75">
        <f>BYPL_EOD!AA75+BYPL_EOD!AB75</f>
        <v>7.55</v>
      </c>
      <c r="K75">
        <f>MES_EOD!AA75+MES_EOD!AB75</f>
        <v>0</v>
      </c>
      <c r="L75">
        <f>NDMC_EOD!AA75+NDMC_EOD!AB75</f>
        <v>1.96</v>
      </c>
      <c r="M75">
        <f>TPDDL_EOD!AA75+TPDDL_EOD!AB75</f>
        <v>9.44</v>
      </c>
      <c r="N75">
        <f t="shared" si="6"/>
        <v>32.160000000000004</v>
      </c>
      <c r="O75" s="113">
        <f t="shared" si="7"/>
        <v>0.43999999999999773</v>
      </c>
      <c r="P75">
        <v>13.390733830845772</v>
      </c>
      <c r="Q75">
        <v>7.6532960199004965</v>
      </c>
      <c r="R75">
        <v>0</v>
      </c>
      <c r="S75">
        <v>1.9868159203980098</v>
      </c>
      <c r="T75">
        <v>9.5691542288557194</v>
      </c>
      <c r="U75" s="115">
        <f t="shared" si="8"/>
        <v>32.599999999999994</v>
      </c>
      <c r="V75" s="113">
        <f t="shared" si="9"/>
        <v>0</v>
      </c>
      <c r="X75" s="118"/>
    </row>
    <row r="76" spans="1:24">
      <c r="A76" t="s">
        <v>118</v>
      </c>
      <c r="B76">
        <f>GT!B76</f>
        <v>80</v>
      </c>
      <c r="C76">
        <f>GT!C76</f>
        <v>0</v>
      </c>
      <c r="D76">
        <f>GT!M76</f>
        <v>32.6</v>
      </c>
      <c r="E76">
        <f>GT!N76</f>
        <v>0</v>
      </c>
      <c r="F76">
        <f t="shared" si="10"/>
        <v>80</v>
      </c>
      <c r="G76">
        <f t="shared" si="11"/>
        <v>32.6</v>
      </c>
      <c r="H76" s="113"/>
      <c r="I76">
        <f>BRPL_EOD!AA76+BRPL_EOD!AB76</f>
        <v>13.21</v>
      </c>
      <c r="J76">
        <f>BYPL_EOD!AA76+BYPL_EOD!AB76</f>
        <v>7.55</v>
      </c>
      <c r="K76">
        <f>MES_EOD!AA76+MES_EOD!AB76</f>
        <v>0</v>
      </c>
      <c r="L76">
        <f>NDMC_EOD!AA76+NDMC_EOD!AB76</f>
        <v>1.96</v>
      </c>
      <c r="M76">
        <f>TPDDL_EOD!AA76+TPDDL_EOD!AB76</f>
        <v>9.44</v>
      </c>
      <c r="N76">
        <f t="shared" si="6"/>
        <v>32.160000000000004</v>
      </c>
      <c r="O76" s="113">
        <f t="shared" si="7"/>
        <v>0.43999999999999773</v>
      </c>
      <c r="P76">
        <v>13.390733830845772</v>
      </c>
      <c r="Q76">
        <v>7.6532960199004965</v>
      </c>
      <c r="R76">
        <v>0</v>
      </c>
      <c r="S76">
        <v>1.9868159203980098</v>
      </c>
      <c r="T76">
        <v>9.5691542288557194</v>
      </c>
      <c r="U76" s="115">
        <f t="shared" si="8"/>
        <v>32.599999999999994</v>
      </c>
      <c r="V76" s="113">
        <f t="shared" si="9"/>
        <v>0</v>
      </c>
      <c r="X76" s="118"/>
    </row>
    <row r="77" spans="1:24">
      <c r="A77" t="s">
        <v>119</v>
      </c>
      <c r="B77">
        <f>GT!B77</f>
        <v>80</v>
      </c>
      <c r="C77">
        <f>GT!C77</f>
        <v>0</v>
      </c>
      <c r="D77">
        <f>GT!M77</f>
        <v>32.6</v>
      </c>
      <c r="E77">
        <f>GT!N77</f>
        <v>0</v>
      </c>
      <c r="F77">
        <f t="shared" si="10"/>
        <v>80</v>
      </c>
      <c r="G77">
        <f t="shared" si="11"/>
        <v>32.6</v>
      </c>
      <c r="H77" s="113"/>
      <c r="I77">
        <f>BRPL_EOD!AA77+BRPL_EOD!AB77</f>
        <v>13.21</v>
      </c>
      <c r="J77">
        <f>BYPL_EOD!AA77+BYPL_EOD!AB77</f>
        <v>7.55</v>
      </c>
      <c r="K77">
        <f>MES_EOD!AA77+MES_EOD!AB77</f>
        <v>0</v>
      </c>
      <c r="L77">
        <f>NDMC_EOD!AA77+NDMC_EOD!AB77</f>
        <v>1.96</v>
      </c>
      <c r="M77">
        <f>TPDDL_EOD!AA77+TPDDL_EOD!AB77</f>
        <v>9.44</v>
      </c>
      <c r="N77">
        <f t="shared" si="6"/>
        <v>32.160000000000004</v>
      </c>
      <c r="O77" s="113">
        <f t="shared" si="7"/>
        <v>0.43999999999999773</v>
      </c>
      <c r="P77">
        <v>13.390733830845772</v>
      </c>
      <c r="Q77">
        <v>7.6532960199004965</v>
      </c>
      <c r="R77">
        <v>0</v>
      </c>
      <c r="S77">
        <v>1.9868159203980098</v>
      </c>
      <c r="T77">
        <v>9.5691542288557194</v>
      </c>
      <c r="U77" s="115">
        <f t="shared" si="8"/>
        <v>32.599999999999994</v>
      </c>
      <c r="V77" s="113">
        <f t="shared" si="9"/>
        <v>0</v>
      </c>
      <c r="X77" s="118"/>
    </row>
    <row r="78" spans="1:24">
      <c r="A78" t="s">
        <v>120</v>
      </c>
      <c r="B78">
        <f>GT!B78</f>
        <v>80</v>
      </c>
      <c r="C78">
        <f>GT!C78</f>
        <v>0</v>
      </c>
      <c r="D78">
        <f>GT!M78</f>
        <v>32.6</v>
      </c>
      <c r="E78">
        <f>GT!N78</f>
        <v>0</v>
      </c>
      <c r="F78">
        <f t="shared" si="10"/>
        <v>80</v>
      </c>
      <c r="G78">
        <f t="shared" si="11"/>
        <v>32.6</v>
      </c>
      <c r="H78" s="113"/>
      <c r="I78">
        <f>BRPL_EOD!AA78+BRPL_EOD!AB78</f>
        <v>13.21</v>
      </c>
      <c r="J78">
        <f>BYPL_EOD!AA78+BYPL_EOD!AB78</f>
        <v>7.55</v>
      </c>
      <c r="K78">
        <f>MES_EOD!AA78+MES_EOD!AB78</f>
        <v>0</v>
      </c>
      <c r="L78">
        <f>NDMC_EOD!AA78+NDMC_EOD!AB78</f>
        <v>1.96</v>
      </c>
      <c r="M78">
        <f>TPDDL_EOD!AA78+TPDDL_EOD!AB78</f>
        <v>9.44</v>
      </c>
      <c r="N78">
        <f t="shared" si="6"/>
        <v>32.160000000000004</v>
      </c>
      <c r="O78" s="113">
        <f t="shared" si="7"/>
        <v>0.43999999999999773</v>
      </c>
      <c r="P78">
        <v>13.390733830845772</v>
      </c>
      <c r="Q78">
        <v>7.6532960199004965</v>
      </c>
      <c r="R78">
        <v>0</v>
      </c>
      <c r="S78">
        <v>1.9868159203980098</v>
      </c>
      <c r="T78">
        <v>9.5691542288557194</v>
      </c>
      <c r="U78" s="115">
        <f t="shared" si="8"/>
        <v>32.599999999999994</v>
      </c>
      <c r="V78" s="113">
        <f t="shared" si="9"/>
        <v>0</v>
      </c>
      <c r="X78" s="118"/>
    </row>
    <row r="79" spans="1:24">
      <c r="A79" t="s">
        <v>121</v>
      </c>
      <c r="B79">
        <f>GT!B79</f>
        <v>80</v>
      </c>
      <c r="C79">
        <f>GT!C79</f>
        <v>0</v>
      </c>
      <c r="D79">
        <f>GT!M79</f>
        <v>32.6</v>
      </c>
      <c r="E79">
        <f>GT!N79</f>
        <v>0</v>
      </c>
      <c r="F79">
        <f t="shared" si="10"/>
        <v>80</v>
      </c>
      <c r="G79">
        <f t="shared" si="11"/>
        <v>32.6</v>
      </c>
      <c r="H79" s="113"/>
      <c r="I79">
        <f>BRPL_EOD!AA79+BRPL_EOD!AB79</f>
        <v>13.21</v>
      </c>
      <c r="J79">
        <f>BYPL_EOD!AA79+BYPL_EOD!AB79</f>
        <v>7.55</v>
      </c>
      <c r="K79">
        <f>MES_EOD!AA79+MES_EOD!AB79</f>
        <v>0</v>
      </c>
      <c r="L79">
        <f>NDMC_EOD!AA79+NDMC_EOD!AB79</f>
        <v>1.96</v>
      </c>
      <c r="M79">
        <f>TPDDL_EOD!AA79+TPDDL_EOD!AB79</f>
        <v>9.44</v>
      </c>
      <c r="N79">
        <f t="shared" si="6"/>
        <v>32.160000000000004</v>
      </c>
      <c r="O79" s="113">
        <f t="shared" si="7"/>
        <v>0.43999999999999773</v>
      </c>
      <c r="P79">
        <v>13.390733830845772</v>
      </c>
      <c r="Q79">
        <v>7.6532960199004965</v>
      </c>
      <c r="R79">
        <v>0</v>
      </c>
      <c r="S79">
        <v>1.9868159203980098</v>
      </c>
      <c r="T79">
        <v>9.5691542288557194</v>
      </c>
      <c r="U79" s="115">
        <f t="shared" si="8"/>
        <v>32.599999999999994</v>
      </c>
      <c r="V79" s="113">
        <f t="shared" si="9"/>
        <v>0</v>
      </c>
      <c r="X79" s="118"/>
    </row>
    <row r="80" spans="1:24">
      <c r="A80" t="s">
        <v>122</v>
      </c>
      <c r="B80">
        <f>GT!B80</f>
        <v>80</v>
      </c>
      <c r="C80">
        <f>GT!C80</f>
        <v>0</v>
      </c>
      <c r="D80">
        <f>GT!M80</f>
        <v>32.6</v>
      </c>
      <c r="E80">
        <f>GT!N80</f>
        <v>0</v>
      </c>
      <c r="F80">
        <f t="shared" si="10"/>
        <v>80</v>
      </c>
      <c r="G80">
        <f t="shared" si="11"/>
        <v>32.6</v>
      </c>
      <c r="H80" s="113"/>
      <c r="I80">
        <f>BRPL_EOD!AA80+BRPL_EOD!AB80</f>
        <v>13.21</v>
      </c>
      <c r="J80">
        <f>BYPL_EOD!AA80+BYPL_EOD!AB80</f>
        <v>7.55</v>
      </c>
      <c r="K80">
        <f>MES_EOD!AA80+MES_EOD!AB80</f>
        <v>0</v>
      </c>
      <c r="L80">
        <f>NDMC_EOD!AA80+NDMC_EOD!AB80</f>
        <v>1.96</v>
      </c>
      <c r="M80">
        <f>TPDDL_EOD!AA80+TPDDL_EOD!AB80</f>
        <v>9.44</v>
      </c>
      <c r="N80">
        <f t="shared" si="6"/>
        <v>32.160000000000004</v>
      </c>
      <c r="O80" s="113">
        <f t="shared" si="7"/>
        <v>0.43999999999999773</v>
      </c>
      <c r="P80">
        <v>13.390733830845772</v>
      </c>
      <c r="Q80">
        <v>7.6532960199004965</v>
      </c>
      <c r="R80">
        <v>0</v>
      </c>
      <c r="S80">
        <v>1.9868159203980098</v>
      </c>
      <c r="T80">
        <v>9.5691542288557194</v>
      </c>
      <c r="U80" s="115">
        <f t="shared" si="8"/>
        <v>32.599999999999994</v>
      </c>
      <c r="V80" s="113">
        <f t="shared" si="9"/>
        <v>0</v>
      </c>
      <c r="X80" s="118"/>
    </row>
    <row r="81" spans="1:24">
      <c r="A81" t="s">
        <v>123</v>
      </c>
      <c r="B81">
        <f>GT!B81</f>
        <v>80</v>
      </c>
      <c r="C81">
        <f>GT!C81</f>
        <v>0</v>
      </c>
      <c r="D81">
        <f>GT!M81</f>
        <v>33.6</v>
      </c>
      <c r="E81">
        <f>GT!N81</f>
        <v>0</v>
      </c>
      <c r="F81">
        <f t="shared" si="10"/>
        <v>80</v>
      </c>
      <c r="G81">
        <f t="shared" si="11"/>
        <v>33.6</v>
      </c>
      <c r="H81" s="113"/>
      <c r="I81">
        <f>BRPL_EOD!AA81+BRPL_EOD!AB81</f>
        <v>13.61</v>
      </c>
      <c r="J81">
        <f>BYPL_EOD!AA81+BYPL_EOD!AB81</f>
        <v>7.78</v>
      </c>
      <c r="K81">
        <f>MES_EOD!AA81+MES_EOD!AB81</f>
        <v>0</v>
      </c>
      <c r="L81">
        <f>NDMC_EOD!AA81+NDMC_EOD!AB81</f>
        <v>2.02</v>
      </c>
      <c r="M81">
        <f>TPDDL_EOD!AA81+TPDDL_EOD!AB81</f>
        <v>9.7200000000000006</v>
      </c>
      <c r="N81">
        <f t="shared" si="6"/>
        <v>33.130000000000003</v>
      </c>
      <c r="O81" s="113">
        <f t="shared" si="7"/>
        <v>0.46999999999999886</v>
      </c>
      <c r="P81">
        <v>13.803078780561423</v>
      </c>
      <c r="Q81">
        <v>7.8903712647147604</v>
      </c>
      <c r="R81">
        <v>0</v>
      </c>
      <c r="S81">
        <v>2.0486568065197703</v>
      </c>
      <c r="T81">
        <v>9.8578931482040453</v>
      </c>
      <c r="U81" s="115">
        <f t="shared" si="8"/>
        <v>33.599999999999994</v>
      </c>
      <c r="V81" s="113">
        <f t="shared" si="9"/>
        <v>0</v>
      </c>
      <c r="X81" s="118"/>
    </row>
    <row r="82" spans="1:24">
      <c r="A82" t="s">
        <v>124</v>
      </c>
      <c r="B82">
        <f>GT!B82</f>
        <v>80</v>
      </c>
      <c r="C82">
        <f>GT!C82</f>
        <v>0</v>
      </c>
      <c r="D82">
        <f>GT!M82</f>
        <v>33.6</v>
      </c>
      <c r="E82">
        <f>GT!N82</f>
        <v>0</v>
      </c>
      <c r="F82">
        <f t="shared" si="10"/>
        <v>80</v>
      </c>
      <c r="G82">
        <f t="shared" si="11"/>
        <v>33.6</v>
      </c>
      <c r="H82" s="113"/>
      <c r="I82">
        <f>BRPL_EOD!AA82+BRPL_EOD!AB82</f>
        <v>13.61</v>
      </c>
      <c r="J82">
        <f>BYPL_EOD!AA82+BYPL_EOD!AB82</f>
        <v>7.78</v>
      </c>
      <c r="K82">
        <f>MES_EOD!AA82+MES_EOD!AB82</f>
        <v>0</v>
      </c>
      <c r="L82">
        <f>NDMC_EOD!AA82+NDMC_EOD!AB82</f>
        <v>2.02</v>
      </c>
      <c r="M82">
        <f>TPDDL_EOD!AA82+TPDDL_EOD!AB82</f>
        <v>9.7200000000000006</v>
      </c>
      <c r="N82">
        <f t="shared" si="6"/>
        <v>33.130000000000003</v>
      </c>
      <c r="O82" s="113">
        <f t="shared" si="7"/>
        <v>0.46999999999999886</v>
      </c>
      <c r="P82">
        <v>13.803078780561423</v>
      </c>
      <c r="Q82">
        <v>7.8903712647147604</v>
      </c>
      <c r="R82">
        <v>0</v>
      </c>
      <c r="S82">
        <v>2.0486568065197703</v>
      </c>
      <c r="T82">
        <v>9.8578931482040453</v>
      </c>
      <c r="U82" s="115">
        <f t="shared" si="8"/>
        <v>33.599999999999994</v>
      </c>
      <c r="V82" s="113">
        <f t="shared" si="9"/>
        <v>0</v>
      </c>
      <c r="X82" s="118"/>
    </row>
    <row r="83" spans="1:24">
      <c r="A83" t="s">
        <v>125</v>
      </c>
      <c r="B83">
        <f>GT!B83</f>
        <v>80</v>
      </c>
      <c r="C83">
        <f>GT!C83</f>
        <v>0</v>
      </c>
      <c r="D83">
        <f>GT!M83</f>
        <v>33.6</v>
      </c>
      <c r="E83">
        <f>GT!N83</f>
        <v>0</v>
      </c>
      <c r="F83">
        <f t="shared" si="10"/>
        <v>80</v>
      </c>
      <c r="G83">
        <f t="shared" si="11"/>
        <v>33.6</v>
      </c>
      <c r="H83" s="113"/>
      <c r="I83">
        <f>BRPL_EOD!AA83+BRPL_EOD!AB83</f>
        <v>13.61</v>
      </c>
      <c r="J83">
        <f>BYPL_EOD!AA83+BYPL_EOD!AB83</f>
        <v>7.78</v>
      </c>
      <c r="K83">
        <f>MES_EOD!AA83+MES_EOD!AB83</f>
        <v>0</v>
      </c>
      <c r="L83">
        <f>NDMC_EOD!AA83+NDMC_EOD!AB83</f>
        <v>2.02</v>
      </c>
      <c r="M83">
        <f>TPDDL_EOD!AA83+TPDDL_EOD!AB83</f>
        <v>9.7200000000000006</v>
      </c>
      <c r="N83">
        <f t="shared" si="6"/>
        <v>33.130000000000003</v>
      </c>
      <c r="O83" s="113">
        <f t="shared" si="7"/>
        <v>0.46999999999999886</v>
      </c>
      <c r="P83">
        <v>13.803078780561423</v>
      </c>
      <c r="Q83">
        <v>7.8903712647147604</v>
      </c>
      <c r="R83">
        <v>0</v>
      </c>
      <c r="S83">
        <v>2.0486568065197703</v>
      </c>
      <c r="T83">
        <v>9.8578931482040453</v>
      </c>
      <c r="U83" s="115">
        <f t="shared" si="8"/>
        <v>33.599999999999994</v>
      </c>
      <c r="V83" s="113">
        <f t="shared" si="9"/>
        <v>0</v>
      </c>
      <c r="X83" s="118"/>
    </row>
    <row r="84" spans="1:24">
      <c r="A84" t="s">
        <v>126</v>
      </c>
      <c r="B84">
        <f>GT!B84</f>
        <v>80</v>
      </c>
      <c r="C84">
        <f>GT!C84</f>
        <v>0</v>
      </c>
      <c r="D84">
        <f>GT!M84</f>
        <v>33.6</v>
      </c>
      <c r="E84">
        <f>GT!N84</f>
        <v>0</v>
      </c>
      <c r="F84">
        <f t="shared" si="10"/>
        <v>80</v>
      </c>
      <c r="G84">
        <f t="shared" si="11"/>
        <v>33.6</v>
      </c>
      <c r="H84" s="113"/>
      <c r="I84">
        <f>BRPL_EOD!AA84+BRPL_EOD!AB84</f>
        <v>13.61</v>
      </c>
      <c r="J84">
        <f>BYPL_EOD!AA84+BYPL_EOD!AB84</f>
        <v>7.78</v>
      </c>
      <c r="K84">
        <f>MES_EOD!AA84+MES_EOD!AB84</f>
        <v>0</v>
      </c>
      <c r="L84">
        <f>NDMC_EOD!AA84+NDMC_EOD!AB84</f>
        <v>2.02</v>
      </c>
      <c r="M84">
        <f>TPDDL_EOD!AA84+TPDDL_EOD!AB84</f>
        <v>9.7200000000000006</v>
      </c>
      <c r="N84">
        <f t="shared" si="6"/>
        <v>33.130000000000003</v>
      </c>
      <c r="O84" s="113">
        <f t="shared" si="7"/>
        <v>0.46999999999999886</v>
      </c>
      <c r="P84">
        <v>13.803078780561423</v>
      </c>
      <c r="Q84">
        <v>7.8903712647147604</v>
      </c>
      <c r="R84">
        <v>0</v>
      </c>
      <c r="S84">
        <v>2.0486568065197703</v>
      </c>
      <c r="T84">
        <v>9.8578931482040453</v>
      </c>
      <c r="U84" s="115">
        <f t="shared" si="8"/>
        <v>33.599999999999994</v>
      </c>
      <c r="V84" s="113">
        <f t="shared" si="9"/>
        <v>0</v>
      </c>
      <c r="X84" s="118"/>
    </row>
    <row r="85" spans="1:24">
      <c r="A85" t="s">
        <v>127</v>
      </c>
      <c r="B85">
        <f>GT!B85</f>
        <v>80</v>
      </c>
      <c r="C85">
        <f>GT!C85</f>
        <v>0</v>
      </c>
      <c r="D85">
        <f>GT!M85</f>
        <v>33.6</v>
      </c>
      <c r="E85">
        <f>GT!N85</f>
        <v>0</v>
      </c>
      <c r="F85">
        <f t="shared" si="10"/>
        <v>80</v>
      </c>
      <c r="G85">
        <f t="shared" si="11"/>
        <v>33.6</v>
      </c>
      <c r="H85" s="113"/>
      <c r="I85">
        <f>BRPL_EOD!AA85+BRPL_EOD!AB85</f>
        <v>13.61</v>
      </c>
      <c r="J85">
        <f>BYPL_EOD!AA85+BYPL_EOD!AB85</f>
        <v>7.78</v>
      </c>
      <c r="K85">
        <f>MES_EOD!AA85+MES_EOD!AB85</f>
        <v>0</v>
      </c>
      <c r="L85">
        <f>NDMC_EOD!AA85+NDMC_EOD!AB85</f>
        <v>2.02</v>
      </c>
      <c r="M85">
        <f>TPDDL_EOD!AA85+TPDDL_EOD!AB85</f>
        <v>9.7200000000000006</v>
      </c>
      <c r="N85">
        <f t="shared" si="6"/>
        <v>33.130000000000003</v>
      </c>
      <c r="O85" s="113">
        <f t="shared" si="7"/>
        <v>0.46999999999999886</v>
      </c>
      <c r="P85">
        <v>13.803078780561423</v>
      </c>
      <c r="Q85">
        <v>7.8903712647147604</v>
      </c>
      <c r="R85">
        <v>0</v>
      </c>
      <c r="S85">
        <v>2.0486568065197703</v>
      </c>
      <c r="T85">
        <v>9.8578931482040453</v>
      </c>
      <c r="U85" s="115">
        <f t="shared" si="8"/>
        <v>33.599999999999994</v>
      </c>
      <c r="V85" s="113">
        <f t="shared" si="9"/>
        <v>0</v>
      </c>
      <c r="X85" s="118"/>
    </row>
    <row r="86" spans="1:24">
      <c r="A86" t="s">
        <v>128</v>
      </c>
      <c r="B86">
        <f>GT!B86</f>
        <v>80</v>
      </c>
      <c r="C86">
        <f>GT!C86</f>
        <v>0</v>
      </c>
      <c r="D86">
        <f>GT!M86</f>
        <v>33.6</v>
      </c>
      <c r="E86">
        <f>GT!N86</f>
        <v>0</v>
      </c>
      <c r="F86">
        <f t="shared" si="10"/>
        <v>80</v>
      </c>
      <c r="G86">
        <f t="shared" si="11"/>
        <v>33.6</v>
      </c>
      <c r="H86" s="113"/>
      <c r="I86">
        <f>BRPL_EOD!AA86+BRPL_EOD!AB86</f>
        <v>13.61</v>
      </c>
      <c r="J86">
        <f>BYPL_EOD!AA86+BYPL_EOD!AB86</f>
        <v>7.78</v>
      </c>
      <c r="K86">
        <f>MES_EOD!AA86+MES_EOD!AB86</f>
        <v>0</v>
      </c>
      <c r="L86">
        <f>NDMC_EOD!AA86+NDMC_EOD!AB86</f>
        <v>2.02</v>
      </c>
      <c r="M86">
        <f>TPDDL_EOD!AA86+TPDDL_EOD!AB86</f>
        <v>9.7200000000000006</v>
      </c>
      <c r="N86">
        <f t="shared" si="6"/>
        <v>33.130000000000003</v>
      </c>
      <c r="O86" s="113">
        <f t="shared" si="7"/>
        <v>0.46999999999999886</v>
      </c>
      <c r="P86">
        <v>13.803078780561423</v>
      </c>
      <c r="Q86">
        <v>7.8903712647147604</v>
      </c>
      <c r="R86">
        <v>0</v>
      </c>
      <c r="S86">
        <v>2.0486568065197703</v>
      </c>
      <c r="T86">
        <v>9.8578931482040453</v>
      </c>
      <c r="U86" s="115">
        <f t="shared" si="8"/>
        <v>33.599999999999994</v>
      </c>
      <c r="V86" s="113">
        <f t="shared" si="9"/>
        <v>0</v>
      </c>
      <c r="X86" s="118"/>
    </row>
    <row r="87" spans="1:24">
      <c r="A87" t="s">
        <v>129</v>
      </c>
      <c r="B87">
        <f>GT!B87</f>
        <v>80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80</v>
      </c>
      <c r="G87">
        <f t="shared" si="11"/>
        <v>34.6</v>
      </c>
      <c r="H87" s="113"/>
      <c r="I87">
        <f>BRPL_EOD!AA87+BRPL_EOD!AB87</f>
        <v>14.02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10.01</v>
      </c>
      <c r="N87">
        <f t="shared" si="6"/>
        <v>34.11</v>
      </c>
      <c r="O87" s="113">
        <f t="shared" si="7"/>
        <v>0.49000000000000199</v>
      </c>
      <c r="P87">
        <v>14.22140134857813</v>
      </c>
      <c r="Q87">
        <v>8.1149223101729699</v>
      </c>
      <c r="R87">
        <v>0</v>
      </c>
      <c r="S87">
        <v>2.1098798006449724</v>
      </c>
      <c r="T87">
        <v>10.153796540603929</v>
      </c>
      <c r="U87" s="115">
        <f t="shared" si="8"/>
        <v>34.6</v>
      </c>
      <c r="V87" s="113">
        <f t="shared" si="9"/>
        <v>0</v>
      </c>
      <c r="X87" s="118"/>
    </row>
    <row r="88" spans="1:24">
      <c r="A88" t="s">
        <v>130</v>
      </c>
      <c r="B88">
        <f>GT!B88</f>
        <v>80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80</v>
      </c>
      <c r="G88">
        <f t="shared" si="11"/>
        <v>34.6</v>
      </c>
      <c r="H88" s="113"/>
      <c r="I88">
        <f>BRPL_EOD!AA88+BRPL_EOD!AB88</f>
        <v>14.02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10.01</v>
      </c>
      <c r="N88">
        <f t="shared" si="6"/>
        <v>34.11</v>
      </c>
      <c r="O88" s="113">
        <f t="shared" si="7"/>
        <v>0.49000000000000199</v>
      </c>
      <c r="P88">
        <v>14.22140134857813</v>
      </c>
      <c r="Q88">
        <v>8.1149223101729699</v>
      </c>
      <c r="R88">
        <v>0</v>
      </c>
      <c r="S88">
        <v>2.1098798006449724</v>
      </c>
      <c r="T88">
        <v>10.153796540603929</v>
      </c>
      <c r="U88" s="115">
        <f t="shared" si="8"/>
        <v>34.6</v>
      </c>
      <c r="V88" s="113">
        <f t="shared" si="9"/>
        <v>0</v>
      </c>
      <c r="X88" s="118"/>
    </row>
    <row r="89" spans="1:24">
      <c r="A89" t="s">
        <v>131</v>
      </c>
      <c r="B89">
        <f>GT!B89</f>
        <v>80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80</v>
      </c>
      <c r="G89">
        <f t="shared" si="11"/>
        <v>34.6</v>
      </c>
      <c r="H89" s="113"/>
      <c r="I89">
        <f>BRPL_EOD!AA89+BRPL_EOD!AB89</f>
        <v>14.02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10.01</v>
      </c>
      <c r="N89">
        <f t="shared" si="6"/>
        <v>34.11</v>
      </c>
      <c r="O89" s="113">
        <f t="shared" si="7"/>
        <v>0.49000000000000199</v>
      </c>
      <c r="P89">
        <v>14.22140134857813</v>
      </c>
      <c r="Q89">
        <v>8.1149223101729699</v>
      </c>
      <c r="R89">
        <v>0</v>
      </c>
      <c r="S89">
        <v>2.1098798006449724</v>
      </c>
      <c r="T89">
        <v>10.153796540603929</v>
      </c>
      <c r="U89" s="115">
        <f t="shared" si="8"/>
        <v>34.6</v>
      </c>
      <c r="V89" s="113">
        <f t="shared" si="9"/>
        <v>0</v>
      </c>
      <c r="X89" s="118"/>
    </row>
    <row r="90" spans="1:24">
      <c r="A90" t="s">
        <v>132</v>
      </c>
      <c r="B90">
        <f>GT!B90</f>
        <v>80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80</v>
      </c>
      <c r="G90">
        <f t="shared" si="11"/>
        <v>34.6</v>
      </c>
      <c r="H90" s="113"/>
      <c r="I90">
        <f>BRPL_EOD!AA90+BRPL_EOD!AB90</f>
        <v>14.02</v>
      </c>
      <c r="J90">
        <f>BYPL_EOD!AA90+BYPL_EOD!AB90</f>
        <v>8</v>
      </c>
      <c r="K90">
        <f>MES_EOD!AA90+MES_EOD!AB90</f>
        <v>0</v>
      </c>
      <c r="L90">
        <f>NDMC_EOD!AA90+NDMC_EOD!AB90</f>
        <v>2.08</v>
      </c>
      <c r="M90">
        <f>TPDDL_EOD!AA90+TPDDL_EOD!AB90</f>
        <v>10.01</v>
      </c>
      <c r="N90">
        <f t="shared" si="6"/>
        <v>34.11</v>
      </c>
      <c r="O90" s="113">
        <f t="shared" si="7"/>
        <v>0.49000000000000199</v>
      </c>
      <c r="P90">
        <v>14.22140134857813</v>
      </c>
      <c r="Q90">
        <v>8.1149223101729699</v>
      </c>
      <c r="R90">
        <v>0</v>
      </c>
      <c r="S90">
        <v>2.1098798006449724</v>
      </c>
      <c r="T90">
        <v>10.153796540603929</v>
      </c>
      <c r="U90" s="115">
        <f t="shared" si="8"/>
        <v>34.6</v>
      </c>
      <c r="V90" s="113">
        <f t="shared" si="9"/>
        <v>0</v>
      </c>
      <c r="X90" s="118"/>
    </row>
    <row r="91" spans="1:24">
      <c r="A91" t="s">
        <v>133</v>
      </c>
      <c r="B91">
        <f>GT!B91</f>
        <v>80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80</v>
      </c>
      <c r="G91">
        <f t="shared" si="11"/>
        <v>34.6</v>
      </c>
      <c r="H91" s="113"/>
      <c r="I91">
        <f>BRPL_EOD!AA91+BRPL_EOD!AB91</f>
        <v>14.02</v>
      </c>
      <c r="J91">
        <f>BYPL_EOD!AA91+BYPL_EOD!AB91</f>
        <v>8</v>
      </c>
      <c r="K91">
        <f>MES_EOD!AA91+MES_EOD!AB91</f>
        <v>0</v>
      </c>
      <c r="L91">
        <f>NDMC_EOD!AA91+NDMC_EOD!AB91</f>
        <v>2.08</v>
      </c>
      <c r="M91">
        <f>TPDDL_EOD!AA91+TPDDL_EOD!AB91</f>
        <v>10.01</v>
      </c>
      <c r="N91">
        <f t="shared" si="6"/>
        <v>34.11</v>
      </c>
      <c r="O91" s="113">
        <f t="shared" si="7"/>
        <v>0.49000000000000199</v>
      </c>
      <c r="P91">
        <v>14.22140134857813</v>
      </c>
      <c r="Q91">
        <v>8.1149223101729699</v>
      </c>
      <c r="R91">
        <v>0</v>
      </c>
      <c r="S91">
        <v>2.1098798006449724</v>
      </c>
      <c r="T91">
        <v>10.153796540603929</v>
      </c>
      <c r="U91" s="115">
        <f t="shared" si="8"/>
        <v>34.6</v>
      </c>
      <c r="V91" s="113">
        <f t="shared" si="9"/>
        <v>0</v>
      </c>
      <c r="X91" s="118"/>
    </row>
    <row r="92" spans="1:24">
      <c r="A92" t="s">
        <v>134</v>
      </c>
      <c r="B92">
        <f>GT!B92</f>
        <v>80</v>
      </c>
      <c r="C92">
        <f>GT!C92</f>
        <v>0</v>
      </c>
      <c r="D92">
        <f>GT!M92</f>
        <v>35.6</v>
      </c>
      <c r="E92">
        <f>GT!N92</f>
        <v>0</v>
      </c>
      <c r="F92">
        <f t="shared" si="10"/>
        <v>80</v>
      </c>
      <c r="G92">
        <f t="shared" si="11"/>
        <v>35.6</v>
      </c>
      <c r="H92" s="113"/>
      <c r="I92">
        <f>BRPL_EOD!AA92+BRPL_EOD!AB92</f>
        <v>14.6</v>
      </c>
      <c r="J92">
        <f>BYPL_EOD!AA92+BYPL_EOD!AB92</f>
        <v>8</v>
      </c>
      <c r="K92">
        <f>MES_EOD!AA92+MES_EOD!AB92</f>
        <v>0</v>
      </c>
      <c r="L92">
        <f>NDMC_EOD!AA92+NDMC_EOD!AB92</f>
        <v>2.08</v>
      </c>
      <c r="M92">
        <f>TPDDL_EOD!AA92+TPDDL_EOD!AB92</f>
        <v>10.43</v>
      </c>
      <c r="N92">
        <f t="shared" si="6"/>
        <v>35.11</v>
      </c>
      <c r="O92" s="113">
        <f t="shared" si="7"/>
        <v>0.49000000000000199</v>
      </c>
      <c r="P92">
        <v>14.803759612645971</v>
      </c>
      <c r="Q92">
        <v>8.11164910281971</v>
      </c>
      <c r="R92">
        <v>0</v>
      </c>
      <c r="S92">
        <v>2.1090287667331244</v>
      </c>
      <c r="T92">
        <v>10.575562517801197</v>
      </c>
      <c r="U92" s="115">
        <f t="shared" si="8"/>
        <v>35.6</v>
      </c>
      <c r="V92" s="113">
        <f t="shared" si="9"/>
        <v>0</v>
      </c>
      <c r="X92" s="118"/>
    </row>
    <row r="93" spans="1:24">
      <c r="A93" t="s">
        <v>135</v>
      </c>
      <c r="B93">
        <f>GT!B93</f>
        <v>80</v>
      </c>
      <c r="C93">
        <f>GT!C93</f>
        <v>0</v>
      </c>
      <c r="D93">
        <f>GT!M93</f>
        <v>35.6</v>
      </c>
      <c r="E93">
        <f>GT!N93</f>
        <v>0</v>
      </c>
      <c r="F93">
        <f t="shared" si="10"/>
        <v>80</v>
      </c>
      <c r="G93">
        <f t="shared" si="11"/>
        <v>35.6</v>
      </c>
      <c r="H93" s="113"/>
      <c r="I93">
        <f>BRPL_EOD!AA93+BRPL_EOD!AB93</f>
        <v>14.6</v>
      </c>
      <c r="J93">
        <f>BYPL_EOD!AA93+BYPL_EOD!AB93</f>
        <v>8</v>
      </c>
      <c r="K93">
        <f>MES_EOD!AA93+MES_EOD!AB93</f>
        <v>0</v>
      </c>
      <c r="L93">
        <f>NDMC_EOD!AA93+NDMC_EOD!AB93</f>
        <v>2.08</v>
      </c>
      <c r="M93">
        <f>TPDDL_EOD!AA93+TPDDL_EOD!AB93</f>
        <v>10.43</v>
      </c>
      <c r="N93">
        <f t="shared" si="6"/>
        <v>35.11</v>
      </c>
      <c r="O93" s="113">
        <f t="shared" si="7"/>
        <v>0.49000000000000199</v>
      </c>
      <c r="P93">
        <v>14.803759612645971</v>
      </c>
      <c r="Q93">
        <v>8.11164910281971</v>
      </c>
      <c r="R93">
        <v>0</v>
      </c>
      <c r="S93">
        <v>2.1090287667331244</v>
      </c>
      <c r="T93">
        <v>10.575562517801197</v>
      </c>
      <c r="U93" s="115">
        <f t="shared" si="8"/>
        <v>35.6</v>
      </c>
      <c r="V93" s="113">
        <f t="shared" si="9"/>
        <v>0</v>
      </c>
      <c r="X93" s="118"/>
    </row>
    <row r="94" spans="1:24">
      <c r="A94" t="s">
        <v>136</v>
      </c>
      <c r="B94">
        <f>GT!B94</f>
        <v>80</v>
      </c>
      <c r="C94">
        <f>GT!C94</f>
        <v>0</v>
      </c>
      <c r="D94">
        <f>GT!M94</f>
        <v>35.6</v>
      </c>
      <c r="E94">
        <f>GT!N94</f>
        <v>0</v>
      </c>
      <c r="F94">
        <f t="shared" si="10"/>
        <v>80</v>
      </c>
      <c r="G94">
        <f t="shared" si="11"/>
        <v>35.6</v>
      </c>
      <c r="H94" s="113"/>
      <c r="I94">
        <f>BRPL_EOD!AA94+BRPL_EOD!AB94</f>
        <v>14.6</v>
      </c>
      <c r="J94">
        <f>BYPL_EOD!AA94+BYPL_EOD!AB94</f>
        <v>8</v>
      </c>
      <c r="K94">
        <f>MES_EOD!AA94+MES_EOD!AB94</f>
        <v>0</v>
      </c>
      <c r="L94">
        <f>NDMC_EOD!AA94+NDMC_EOD!AB94</f>
        <v>2.08</v>
      </c>
      <c r="M94">
        <f>TPDDL_EOD!AA94+TPDDL_EOD!AB94</f>
        <v>10.43</v>
      </c>
      <c r="N94">
        <f t="shared" si="6"/>
        <v>35.11</v>
      </c>
      <c r="O94" s="113">
        <f t="shared" si="7"/>
        <v>0.49000000000000199</v>
      </c>
      <c r="P94">
        <v>14.803759612645971</v>
      </c>
      <c r="Q94">
        <v>8.11164910281971</v>
      </c>
      <c r="R94">
        <v>0</v>
      </c>
      <c r="S94">
        <v>2.1090287667331244</v>
      </c>
      <c r="T94">
        <v>10.575562517801197</v>
      </c>
      <c r="U94" s="115">
        <f t="shared" si="8"/>
        <v>35.6</v>
      </c>
      <c r="V94" s="113">
        <f t="shared" si="9"/>
        <v>0</v>
      </c>
      <c r="X94" s="118"/>
    </row>
    <row r="95" spans="1:24">
      <c r="A95" t="s">
        <v>137</v>
      </c>
      <c r="B95">
        <f>GT!B95</f>
        <v>80</v>
      </c>
      <c r="C95">
        <f>GT!C95</f>
        <v>0</v>
      </c>
      <c r="D95">
        <f>GT!M95</f>
        <v>37.6</v>
      </c>
      <c r="E95">
        <f>GT!N95</f>
        <v>0</v>
      </c>
      <c r="F95">
        <f t="shared" si="10"/>
        <v>80</v>
      </c>
      <c r="G95">
        <f t="shared" si="11"/>
        <v>37.6</v>
      </c>
      <c r="H95" s="113"/>
      <c r="I95">
        <f>BRPL_EOD!AA95+BRPL_EOD!AB95</f>
        <v>15.49</v>
      </c>
      <c r="J95">
        <f>BYPL_EOD!AA95+BYPL_EOD!AB95</f>
        <v>8.48</v>
      </c>
      <c r="K95">
        <f>MES_EOD!AA95+MES_EOD!AB95</f>
        <v>0</v>
      </c>
      <c r="L95">
        <f>NDMC_EOD!AA95+NDMC_EOD!AB95</f>
        <v>2.08</v>
      </c>
      <c r="M95">
        <f>TPDDL_EOD!AA95+TPDDL_EOD!AB95</f>
        <v>11.06</v>
      </c>
      <c r="N95">
        <f t="shared" si="6"/>
        <v>37.11</v>
      </c>
      <c r="O95" s="113">
        <f t="shared" si="7"/>
        <v>0.49000000000000199</v>
      </c>
      <c r="P95">
        <v>15.694529776340611</v>
      </c>
      <c r="Q95">
        <v>8.5919698194556737</v>
      </c>
      <c r="R95">
        <v>0</v>
      </c>
      <c r="S95">
        <v>2.1074642953381839</v>
      </c>
      <c r="T95">
        <v>11.206036108865536</v>
      </c>
      <c r="U95" s="115">
        <f t="shared" si="8"/>
        <v>37.600000000000009</v>
      </c>
      <c r="V95" s="113">
        <f t="shared" si="9"/>
        <v>0</v>
      </c>
      <c r="X95" s="118"/>
    </row>
    <row r="96" spans="1:24">
      <c r="A96" t="s">
        <v>138</v>
      </c>
      <c r="B96">
        <f>GT!B96</f>
        <v>80</v>
      </c>
      <c r="C96">
        <f>GT!C96</f>
        <v>0</v>
      </c>
      <c r="D96">
        <f>GT!M96</f>
        <v>37.6</v>
      </c>
      <c r="E96">
        <f>GT!N96</f>
        <v>0</v>
      </c>
      <c r="F96">
        <f t="shared" si="10"/>
        <v>80</v>
      </c>
      <c r="G96">
        <f t="shared" si="11"/>
        <v>37.6</v>
      </c>
      <c r="H96" s="113"/>
      <c r="I96">
        <f>BRPL_EOD!AA96+BRPL_EOD!AB96</f>
        <v>15.49</v>
      </c>
      <c r="J96">
        <f>BYPL_EOD!AA96+BYPL_EOD!AB96</f>
        <v>8.48</v>
      </c>
      <c r="K96">
        <f>MES_EOD!AA96+MES_EOD!AB96</f>
        <v>0</v>
      </c>
      <c r="L96">
        <f>NDMC_EOD!AA96+NDMC_EOD!AB96</f>
        <v>2.08</v>
      </c>
      <c r="M96">
        <f>TPDDL_EOD!AA96+TPDDL_EOD!AB96</f>
        <v>11.06</v>
      </c>
      <c r="N96">
        <f t="shared" si="6"/>
        <v>37.11</v>
      </c>
      <c r="O96" s="113">
        <f t="shared" si="7"/>
        <v>0.49000000000000199</v>
      </c>
      <c r="P96">
        <v>15.694529776340611</v>
      </c>
      <c r="Q96">
        <v>8.5919698194556737</v>
      </c>
      <c r="R96">
        <v>0</v>
      </c>
      <c r="S96">
        <v>2.1074642953381839</v>
      </c>
      <c r="T96">
        <v>11.206036108865536</v>
      </c>
      <c r="U96" s="115">
        <f t="shared" si="8"/>
        <v>37.600000000000009</v>
      </c>
      <c r="V96" s="113">
        <f t="shared" si="9"/>
        <v>0</v>
      </c>
      <c r="X96" s="118"/>
    </row>
    <row r="97" spans="1:24">
      <c r="A97" t="s">
        <v>139</v>
      </c>
      <c r="B97">
        <f>GT!B97</f>
        <v>80</v>
      </c>
      <c r="C97">
        <f>GT!C97</f>
        <v>0</v>
      </c>
      <c r="D97">
        <f>GT!M97</f>
        <v>37.6</v>
      </c>
      <c r="E97">
        <f>GT!N97</f>
        <v>0</v>
      </c>
      <c r="F97">
        <f t="shared" si="10"/>
        <v>80</v>
      </c>
      <c r="G97">
        <f t="shared" si="11"/>
        <v>37.6</v>
      </c>
      <c r="H97" s="113"/>
      <c r="I97">
        <f>BRPL_EOD!AA97+BRPL_EOD!AB97</f>
        <v>15.49</v>
      </c>
      <c r="J97">
        <f>BYPL_EOD!AA97+BYPL_EOD!AB97</f>
        <v>8.48</v>
      </c>
      <c r="K97">
        <f>MES_EOD!AA97+MES_EOD!AB97</f>
        <v>0</v>
      </c>
      <c r="L97">
        <f>NDMC_EOD!AA97+NDMC_EOD!AB97</f>
        <v>2.08</v>
      </c>
      <c r="M97">
        <f>TPDDL_EOD!AA97+TPDDL_EOD!AB97</f>
        <v>11.06</v>
      </c>
      <c r="N97">
        <f t="shared" si="6"/>
        <v>37.11</v>
      </c>
      <c r="O97" s="113">
        <f t="shared" si="7"/>
        <v>0.49000000000000199</v>
      </c>
      <c r="P97">
        <v>15.694529776340611</v>
      </c>
      <c r="Q97">
        <v>8.5919698194556737</v>
      </c>
      <c r="R97">
        <v>0</v>
      </c>
      <c r="S97">
        <v>2.1074642953381839</v>
      </c>
      <c r="T97">
        <v>11.206036108865536</v>
      </c>
      <c r="U97" s="115">
        <f t="shared" si="8"/>
        <v>37.600000000000009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80</v>
      </c>
      <c r="C98">
        <f>GT!C98</f>
        <v>0</v>
      </c>
      <c r="D98">
        <f>GT!M98</f>
        <v>37.6</v>
      </c>
      <c r="E98">
        <f>GT!N98</f>
        <v>0</v>
      </c>
      <c r="F98">
        <f t="shared" si="10"/>
        <v>80</v>
      </c>
      <c r="G98">
        <f t="shared" si="11"/>
        <v>37.6</v>
      </c>
      <c r="H98" s="113"/>
      <c r="I98">
        <f>BRPL_EOD!AA98+BRPL_EOD!AB98</f>
        <v>15.49</v>
      </c>
      <c r="J98">
        <f>BYPL_EOD!AA98+BYPL_EOD!AB98</f>
        <v>8.48</v>
      </c>
      <c r="K98">
        <f>MES_EOD!AA98+MES_EOD!AB98</f>
        <v>0</v>
      </c>
      <c r="L98">
        <f>NDMC_EOD!AA98+NDMC_EOD!AB98</f>
        <v>2.08</v>
      </c>
      <c r="M98">
        <f>TPDDL_EOD!AA98+TPDDL_EOD!AB98</f>
        <v>11.06</v>
      </c>
      <c r="N98">
        <f t="shared" si="6"/>
        <v>37.11</v>
      </c>
      <c r="O98" s="113">
        <f t="shared" si="7"/>
        <v>0.49000000000000199</v>
      </c>
      <c r="P98">
        <v>15.694529776340611</v>
      </c>
      <c r="Q98">
        <v>8.5919698194556737</v>
      </c>
      <c r="R98">
        <v>0</v>
      </c>
      <c r="S98">
        <v>2.1074642953381839</v>
      </c>
      <c r="T98">
        <v>11.206036108865536</v>
      </c>
      <c r="U98" s="115">
        <f t="shared" si="8"/>
        <v>37.600000000000009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1.68</v>
      </c>
      <c r="C99" s="115">
        <f t="shared" ref="C99:U99" si="12">SUM(C3:C98)/4000</f>
        <v>0.18</v>
      </c>
      <c r="D99" s="115">
        <f t="shared" si="12"/>
        <v>0.66244999999999921</v>
      </c>
      <c r="E99" s="115">
        <f t="shared" si="12"/>
        <v>7.6999999999999999E-2</v>
      </c>
      <c r="F99" s="115">
        <f t="shared" si="12"/>
        <v>1.86</v>
      </c>
      <c r="G99" s="115">
        <f t="shared" si="12"/>
        <v>0.73944999999999939</v>
      </c>
      <c r="H99" s="115"/>
      <c r="I99" s="115">
        <f t="shared" si="12"/>
        <v>0.30609999999999987</v>
      </c>
      <c r="J99" s="115">
        <f t="shared" si="12"/>
        <v>0.16336250000000002</v>
      </c>
      <c r="K99" s="115">
        <f t="shared" si="12"/>
        <v>1.0642500000000001E-2</v>
      </c>
      <c r="L99" s="115">
        <f t="shared" si="12"/>
        <v>4.9882500000000073E-2</v>
      </c>
      <c r="M99" s="115">
        <f t="shared" si="12"/>
        <v>0.204815</v>
      </c>
      <c r="N99" s="115">
        <f t="shared" si="12"/>
        <v>0.73480250000000069</v>
      </c>
      <c r="O99" s="115">
        <f t="shared" si="12"/>
        <v>4.6474999999999902E-3</v>
      </c>
      <c r="P99" s="115">
        <f t="shared" si="12"/>
        <v>0.30798770309216483</v>
      </c>
      <c r="Q99" s="115">
        <f t="shared" si="12"/>
        <v>0.16454083796588839</v>
      </c>
      <c r="R99" s="115">
        <f t="shared" si="12"/>
        <v>1.0492215461703648E-2</v>
      </c>
      <c r="S99" s="115">
        <f t="shared" si="12"/>
        <v>5.0078389970580089E-2</v>
      </c>
      <c r="T99" s="115">
        <f t="shared" si="12"/>
        <v>0.20635862350966366</v>
      </c>
      <c r="U99" s="115">
        <f t="shared" si="12"/>
        <v>0.73945776999999935</v>
      </c>
      <c r="V99" s="115">
        <f t="shared" si="9"/>
        <v>-7.7699999999625291E-6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220.39999999999998</v>
      </c>
      <c r="E3">
        <f>BAWANA!AM3</f>
        <v>0</v>
      </c>
      <c r="F3">
        <f>(B3+C3)*0.8</f>
        <v>256</v>
      </c>
      <c r="G3">
        <f>(D3+E3)</f>
        <v>220.39999999999998</v>
      </c>
      <c r="H3" s="113"/>
      <c r="I3">
        <f>BRPL_EOD!AI3+BRPL_EOD!AJ3</f>
        <v>84</v>
      </c>
      <c r="J3">
        <f>BYPL_EOD!AI3+BYPL_EOD!AJ3</f>
        <v>57.6</v>
      </c>
      <c r="K3">
        <f>MES_EOD!AI3+MES_EOD!AJ3</f>
        <v>5.84</v>
      </c>
      <c r="L3">
        <f>NDMC_EOD!AI3+NDMC_EOD!AJ3</f>
        <v>19</v>
      </c>
      <c r="M3">
        <f>TPDDL_EOD!AI3+TPDDL_EOD!AJ3</f>
        <v>53.95</v>
      </c>
      <c r="N3">
        <f t="shared" ref="N3:N66" si="0">SUM(I3:M3)</f>
        <v>220.39</v>
      </c>
      <c r="O3" s="113">
        <f t="shared" ref="O3:O66" si="1">G3-N3</f>
        <v>9.9999999999909051E-3</v>
      </c>
      <c r="P3">
        <v>84.005073575086669</v>
      </c>
      <c r="Q3">
        <v>57.6</v>
      </c>
      <c r="R3">
        <v>5.84</v>
      </c>
      <c r="S3">
        <v>19.001213482896265</v>
      </c>
      <c r="T3">
        <v>53.95371294201707</v>
      </c>
      <c r="U3" s="115">
        <f t="shared" ref="U3:U66" si="2">SUM(P3:T3)</f>
        <v>220.4</v>
      </c>
      <c r="V3" s="113">
        <f t="shared" ref="V3:V66" si="3">G3-U3</f>
        <v>0</v>
      </c>
      <c r="Y3">
        <f>BAWANA!AW3+BAWANA!AX3</f>
        <v>24.8</v>
      </c>
      <c r="Z3">
        <f>BAWANA!BD3+BAWANA!BE3</f>
        <v>24.8</v>
      </c>
      <c r="AA3">
        <f>BAWANA!X3+BAWANA!Y3</f>
        <v>24.8</v>
      </c>
      <c r="AB3">
        <f>BAWANA!AE3+BAWANA!AF3</f>
        <v>24.8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220.39999999999998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220.39999999999998</v>
      </c>
      <c r="H4" s="113"/>
      <c r="I4">
        <f>BRPL_EOD!AI4+BRPL_EOD!AJ4</f>
        <v>84</v>
      </c>
      <c r="J4">
        <f>BYPL_EOD!AI4+BYPL_EOD!AJ4</f>
        <v>57.6</v>
      </c>
      <c r="K4">
        <f>MES_EOD!AI4+MES_EOD!AJ4</f>
        <v>5.84</v>
      </c>
      <c r="L4">
        <f>NDMC_EOD!AI4+NDMC_EOD!AJ4</f>
        <v>19</v>
      </c>
      <c r="M4">
        <f>TPDDL_EOD!AI4+TPDDL_EOD!AJ4</f>
        <v>53.95</v>
      </c>
      <c r="N4">
        <f t="shared" si="0"/>
        <v>220.39</v>
      </c>
      <c r="O4" s="113">
        <f t="shared" si="1"/>
        <v>9.9999999999909051E-3</v>
      </c>
      <c r="P4">
        <v>84.005073575086669</v>
      </c>
      <c r="Q4">
        <v>57.6</v>
      </c>
      <c r="R4">
        <v>5.84</v>
      </c>
      <c r="S4">
        <v>19.001213482896265</v>
      </c>
      <c r="T4">
        <v>53.95371294201707</v>
      </c>
      <c r="U4" s="115">
        <f t="shared" si="2"/>
        <v>220.4</v>
      </c>
      <c r="V4" s="113">
        <f t="shared" si="3"/>
        <v>0</v>
      </c>
      <c r="Y4">
        <f>BAWANA!AW4+BAWANA!AX4</f>
        <v>24.8</v>
      </c>
      <c r="Z4">
        <f>BAWANA!BD4+BAWANA!BE4</f>
        <v>24.8</v>
      </c>
      <c r="AA4">
        <f>BAWANA!X4+BAWANA!Y4</f>
        <v>24.8</v>
      </c>
      <c r="AB4">
        <f>BAWANA!AE4+BAWANA!AF4</f>
        <v>24.8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220.39999999999998</v>
      </c>
      <c r="E5">
        <f>BAWANA!AM5</f>
        <v>0</v>
      </c>
      <c r="F5">
        <f t="shared" si="4"/>
        <v>256</v>
      </c>
      <c r="G5">
        <f t="shared" si="5"/>
        <v>220.39999999999998</v>
      </c>
      <c r="H5" s="113"/>
      <c r="I5">
        <f>BRPL_EOD!AI5+BRPL_EOD!AJ5</f>
        <v>84</v>
      </c>
      <c r="J5">
        <f>BYPL_EOD!AI5+BYPL_EOD!AJ5</f>
        <v>57.6</v>
      </c>
      <c r="K5">
        <f>MES_EOD!AI5+MES_EOD!AJ5</f>
        <v>5.84</v>
      </c>
      <c r="L5">
        <f>NDMC_EOD!AI5+NDMC_EOD!AJ5</f>
        <v>19</v>
      </c>
      <c r="M5">
        <f>TPDDL_EOD!AI5+TPDDL_EOD!AJ5</f>
        <v>53.95</v>
      </c>
      <c r="N5">
        <f t="shared" si="0"/>
        <v>220.39</v>
      </c>
      <c r="O5" s="113">
        <f t="shared" si="1"/>
        <v>9.9999999999909051E-3</v>
      </c>
      <c r="P5">
        <v>84.005073575086669</v>
      </c>
      <c r="Q5">
        <v>57.6</v>
      </c>
      <c r="R5">
        <v>5.84</v>
      </c>
      <c r="S5">
        <v>19.001213482896265</v>
      </c>
      <c r="T5">
        <v>53.95371294201707</v>
      </c>
      <c r="U5" s="115">
        <f t="shared" si="2"/>
        <v>220.4</v>
      </c>
      <c r="V5" s="113">
        <f t="shared" si="3"/>
        <v>0</v>
      </c>
      <c r="Y5">
        <f>BAWANA!AW5+BAWANA!AX5</f>
        <v>24.8</v>
      </c>
      <c r="Z5">
        <f>BAWANA!BD5+BAWANA!BE5</f>
        <v>24.8</v>
      </c>
      <c r="AA5">
        <f>BAWANA!X5+BAWANA!Y5</f>
        <v>24.8</v>
      </c>
      <c r="AB5">
        <f>BAWANA!AE5+BAWANA!AF5</f>
        <v>24.8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220.39999999999998</v>
      </c>
      <c r="E6">
        <f>BAWANA!AM6</f>
        <v>0</v>
      </c>
      <c r="F6">
        <f t="shared" si="4"/>
        <v>256</v>
      </c>
      <c r="G6">
        <f t="shared" si="5"/>
        <v>220.39999999999998</v>
      </c>
      <c r="H6" s="113"/>
      <c r="I6">
        <f>BRPL_EOD!AI6+BRPL_EOD!AJ6</f>
        <v>84</v>
      </c>
      <c r="J6">
        <f>BYPL_EOD!AI6+BYPL_EOD!AJ6</f>
        <v>57.6</v>
      </c>
      <c r="K6">
        <f>MES_EOD!AI6+MES_EOD!AJ6</f>
        <v>5.84</v>
      </c>
      <c r="L6">
        <f>NDMC_EOD!AI6+NDMC_EOD!AJ6</f>
        <v>19</v>
      </c>
      <c r="M6">
        <f>TPDDL_EOD!AI6+TPDDL_EOD!AJ6</f>
        <v>53.95</v>
      </c>
      <c r="N6">
        <f t="shared" si="0"/>
        <v>220.39</v>
      </c>
      <c r="O6" s="113">
        <f t="shared" si="1"/>
        <v>9.9999999999909051E-3</v>
      </c>
      <c r="P6">
        <v>84.005073575086669</v>
      </c>
      <c r="Q6">
        <v>57.6</v>
      </c>
      <c r="R6">
        <v>5.84</v>
      </c>
      <c r="S6">
        <v>19.001213482896265</v>
      </c>
      <c r="T6">
        <v>53.95371294201707</v>
      </c>
      <c r="U6" s="115">
        <f t="shared" si="2"/>
        <v>220.4</v>
      </c>
      <c r="V6" s="113">
        <f t="shared" si="3"/>
        <v>0</v>
      </c>
      <c r="Y6">
        <f>BAWANA!AW6+BAWANA!AX6</f>
        <v>24.8</v>
      </c>
      <c r="Z6">
        <f>BAWANA!BD6+BAWANA!BE6</f>
        <v>24.8</v>
      </c>
      <c r="AA6">
        <f>BAWANA!X6+BAWANA!Y6</f>
        <v>24.8</v>
      </c>
      <c r="AB6">
        <f>BAWANA!AE6+BAWANA!AF6</f>
        <v>24.8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220.39999999999998</v>
      </c>
      <c r="E7">
        <f>BAWANA!AM7</f>
        <v>0</v>
      </c>
      <c r="F7">
        <f t="shared" si="4"/>
        <v>256</v>
      </c>
      <c r="G7">
        <f t="shared" si="5"/>
        <v>220.39999999999998</v>
      </c>
      <c r="H7" s="113"/>
      <c r="I7">
        <f>BRPL_EOD!AI7+BRPL_EOD!AJ7</f>
        <v>84</v>
      </c>
      <c r="J7">
        <f>BYPL_EOD!AI7+BYPL_EOD!AJ7</f>
        <v>57.6</v>
      </c>
      <c r="K7">
        <f>MES_EOD!AI7+MES_EOD!AJ7</f>
        <v>5.84</v>
      </c>
      <c r="L7">
        <f>NDMC_EOD!AI7+NDMC_EOD!AJ7</f>
        <v>19</v>
      </c>
      <c r="M7">
        <f>TPDDL_EOD!AI7+TPDDL_EOD!AJ7</f>
        <v>53.95</v>
      </c>
      <c r="N7">
        <f t="shared" si="0"/>
        <v>220.39</v>
      </c>
      <c r="O7" s="113">
        <f t="shared" si="1"/>
        <v>9.9999999999909051E-3</v>
      </c>
      <c r="P7">
        <v>84.005073575086669</v>
      </c>
      <c r="Q7">
        <v>57.6</v>
      </c>
      <c r="R7">
        <v>5.84</v>
      </c>
      <c r="S7">
        <v>19.001213482896265</v>
      </c>
      <c r="T7">
        <v>53.95371294201707</v>
      </c>
      <c r="U7" s="115">
        <f t="shared" si="2"/>
        <v>220.4</v>
      </c>
      <c r="V7" s="113">
        <f t="shared" si="3"/>
        <v>0</v>
      </c>
      <c r="Y7">
        <f>BAWANA!AW7+BAWANA!AX7</f>
        <v>24.8</v>
      </c>
      <c r="Z7">
        <f>BAWANA!BD7+BAWANA!BE7</f>
        <v>24.8</v>
      </c>
      <c r="AA7">
        <f>BAWANA!X7+BAWANA!Y7</f>
        <v>24.8</v>
      </c>
      <c r="AB7">
        <f>BAWANA!AE7+BAWANA!AF7</f>
        <v>24.8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220.39999999999998</v>
      </c>
      <c r="E8">
        <f>BAWANA!AM8</f>
        <v>0</v>
      </c>
      <c r="F8">
        <f t="shared" si="4"/>
        <v>256</v>
      </c>
      <c r="G8">
        <f t="shared" si="5"/>
        <v>220.39999999999998</v>
      </c>
      <c r="H8" s="113"/>
      <c r="I8">
        <f>BRPL_EOD!AI8+BRPL_EOD!AJ8</f>
        <v>84</v>
      </c>
      <c r="J8">
        <f>BYPL_EOD!AI8+BYPL_EOD!AJ8</f>
        <v>57.6</v>
      </c>
      <c r="K8">
        <f>MES_EOD!AI8+MES_EOD!AJ8</f>
        <v>5.84</v>
      </c>
      <c r="L8">
        <f>NDMC_EOD!AI8+NDMC_EOD!AJ8</f>
        <v>19</v>
      </c>
      <c r="M8">
        <f>TPDDL_EOD!AI8+TPDDL_EOD!AJ8</f>
        <v>53.95</v>
      </c>
      <c r="N8">
        <f t="shared" si="0"/>
        <v>220.39</v>
      </c>
      <c r="O8" s="113">
        <f t="shared" si="1"/>
        <v>9.9999999999909051E-3</v>
      </c>
      <c r="P8">
        <v>84.005073575086669</v>
      </c>
      <c r="Q8">
        <v>57.6</v>
      </c>
      <c r="R8">
        <v>5.84</v>
      </c>
      <c r="S8">
        <v>19.001213482896265</v>
      </c>
      <c r="T8">
        <v>53.95371294201707</v>
      </c>
      <c r="U8" s="115">
        <f t="shared" si="2"/>
        <v>220.4</v>
      </c>
      <c r="V8" s="113">
        <f t="shared" si="3"/>
        <v>0</v>
      </c>
      <c r="Y8">
        <f>BAWANA!AW8+BAWANA!AX8</f>
        <v>24.8</v>
      </c>
      <c r="Z8">
        <f>BAWANA!BD8+BAWANA!BE8</f>
        <v>24.8</v>
      </c>
      <c r="AA8">
        <f>BAWANA!X8+BAWANA!Y8</f>
        <v>24.8</v>
      </c>
      <c r="AB8">
        <f>BAWANA!AE8+BAWANA!AF8</f>
        <v>24.8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220.39999999999998</v>
      </c>
      <c r="E9">
        <f>BAWANA!AM9</f>
        <v>0</v>
      </c>
      <c r="F9">
        <f t="shared" si="4"/>
        <v>256</v>
      </c>
      <c r="G9">
        <f t="shared" si="5"/>
        <v>220.39999999999998</v>
      </c>
      <c r="H9" s="113"/>
      <c r="I9">
        <f>BRPL_EOD!AI9+BRPL_EOD!AJ9</f>
        <v>84</v>
      </c>
      <c r="J9">
        <f>BYPL_EOD!AI9+BYPL_EOD!AJ9</f>
        <v>57.6</v>
      </c>
      <c r="K9">
        <f>MES_EOD!AI9+MES_EOD!AJ9</f>
        <v>5.84</v>
      </c>
      <c r="L9">
        <f>NDMC_EOD!AI9+NDMC_EOD!AJ9</f>
        <v>19</v>
      </c>
      <c r="M9">
        <f>TPDDL_EOD!AI9+TPDDL_EOD!AJ9</f>
        <v>53.95</v>
      </c>
      <c r="N9">
        <f t="shared" si="0"/>
        <v>220.39</v>
      </c>
      <c r="O9" s="113">
        <f t="shared" si="1"/>
        <v>9.9999999999909051E-3</v>
      </c>
      <c r="P9">
        <v>84.005073575086669</v>
      </c>
      <c r="Q9">
        <v>57.6</v>
      </c>
      <c r="R9">
        <v>5.84</v>
      </c>
      <c r="S9">
        <v>19.001213482896265</v>
      </c>
      <c r="T9">
        <v>53.95371294201707</v>
      </c>
      <c r="U9" s="115">
        <f t="shared" si="2"/>
        <v>220.4</v>
      </c>
      <c r="V9" s="113">
        <f t="shared" si="3"/>
        <v>0</v>
      </c>
      <c r="Y9">
        <f>BAWANA!AW9+BAWANA!AX9</f>
        <v>24.8</v>
      </c>
      <c r="Z9">
        <f>BAWANA!BD9+BAWANA!BE9</f>
        <v>24.8</v>
      </c>
      <c r="AA9">
        <f>BAWANA!X9+BAWANA!Y9</f>
        <v>24.8</v>
      </c>
      <c r="AB9">
        <f>BAWANA!AE9+BAWANA!AF9</f>
        <v>24.8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220.39999999999998</v>
      </c>
      <c r="E10">
        <f>BAWANA!AM10</f>
        <v>0</v>
      </c>
      <c r="F10">
        <f t="shared" si="4"/>
        <v>256</v>
      </c>
      <c r="G10">
        <f t="shared" si="5"/>
        <v>220.39999999999998</v>
      </c>
      <c r="H10" s="113"/>
      <c r="I10">
        <f>BRPL_EOD!AI10+BRPL_EOD!AJ10</f>
        <v>84</v>
      </c>
      <c r="J10">
        <f>BYPL_EOD!AI10+BYPL_EOD!AJ10</f>
        <v>57.6</v>
      </c>
      <c r="K10">
        <f>MES_EOD!AI10+MES_EOD!AJ10</f>
        <v>5.84</v>
      </c>
      <c r="L10">
        <f>NDMC_EOD!AI10+NDMC_EOD!AJ10</f>
        <v>19</v>
      </c>
      <c r="M10">
        <f>TPDDL_EOD!AI10+TPDDL_EOD!AJ10</f>
        <v>53.95</v>
      </c>
      <c r="N10">
        <f t="shared" si="0"/>
        <v>220.39</v>
      </c>
      <c r="O10" s="113">
        <f t="shared" si="1"/>
        <v>9.9999999999909051E-3</v>
      </c>
      <c r="P10">
        <v>84.005073575086669</v>
      </c>
      <c r="Q10">
        <v>57.6</v>
      </c>
      <c r="R10">
        <v>5.84</v>
      </c>
      <c r="S10">
        <v>19.001213482896265</v>
      </c>
      <c r="T10">
        <v>53.95371294201707</v>
      </c>
      <c r="U10" s="115">
        <f t="shared" si="2"/>
        <v>220.4</v>
      </c>
      <c r="V10" s="113">
        <f t="shared" si="3"/>
        <v>0</v>
      </c>
      <c r="Y10">
        <f>BAWANA!AW10+BAWANA!AX10</f>
        <v>24.8</v>
      </c>
      <c r="Z10">
        <f>BAWANA!BD10+BAWANA!BE10</f>
        <v>24.8</v>
      </c>
      <c r="AA10">
        <f>BAWANA!X10+BAWANA!Y10</f>
        <v>24.8</v>
      </c>
      <c r="AB10">
        <f>BAWANA!AE10+BAWANA!AF10</f>
        <v>24.8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216.26</v>
      </c>
      <c r="E11">
        <f>BAWANA!AM11</f>
        <v>0</v>
      </c>
      <c r="F11">
        <f t="shared" si="4"/>
        <v>256</v>
      </c>
      <c r="G11">
        <f t="shared" si="5"/>
        <v>216.26</v>
      </c>
      <c r="H11" s="113"/>
      <c r="I11">
        <f>BRPL_EOD!AI11+BRPL_EOD!AJ11</f>
        <v>84</v>
      </c>
      <c r="J11">
        <f>BYPL_EOD!AI11+BYPL_EOD!AJ11</f>
        <v>48.37</v>
      </c>
      <c r="K11">
        <f>MES_EOD!AI11+MES_EOD!AJ11</f>
        <v>5.84</v>
      </c>
      <c r="L11">
        <f>NDMC_EOD!AI11+NDMC_EOD!AJ11</f>
        <v>19.600000000000001</v>
      </c>
      <c r="M11">
        <f>TPDDL_EOD!AI11+TPDDL_EOD!AJ11</f>
        <v>58.45</v>
      </c>
      <c r="N11">
        <f t="shared" si="0"/>
        <v>216.26</v>
      </c>
      <c r="O11" s="113">
        <f t="shared" si="1"/>
        <v>0</v>
      </c>
      <c r="P11">
        <v>84</v>
      </c>
      <c r="Q11">
        <v>48.37</v>
      </c>
      <c r="R11">
        <v>5.84</v>
      </c>
      <c r="S11">
        <v>19.600000000000001</v>
      </c>
      <c r="T11">
        <v>58.45</v>
      </c>
      <c r="U11" s="115">
        <f t="shared" si="2"/>
        <v>216.26</v>
      </c>
      <c r="V11" s="113">
        <f t="shared" si="3"/>
        <v>0</v>
      </c>
      <c r="Y11">
        <f>BAWANA!AW11+BAWANA!AX11</f>
        <v>26.87</v>
      </c>
      <c r="Z11">
        <f>BAWANA!BD11+BAWANA!BE11</f>
        <v>26.87</v>
      </c>
      <c r="AA11">
        <f>BAWANA!X11+BAWANA!Y11</f>
        <v>26.87</v>
      </c>
      <c r="AB11">
        <f>BAWANA!AE11+BAWANA!AF11</f>
        <v>26.87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216.26</v>
      </c>
      <c r="E12">
        <f>BAWANA!AM12</f>
        <v>0</v>
      </c>
      <c r="F12">
        <f t="shared" si="4"/>
        <v>256</v>
      </c>
      <c r="G12">
        <f t="shared" si="5"/>
        <v>216.26</v>
      </c>
      <c r="H12" s="113"/>
      <c r="I12">
        <f>BRPL_EOD!AI12+BRPL_EOD!AJ12</f>
        <v>84</v>
      </c>
      <c r="J12">
        <f>BYPL_EOD!AI12+BYPL_EOD!AJ12</f>
        <v>48.37</v>
      </c>
      <c r="K12">
        <f>MES_EOD!AI12+MES_EOD!AJ12</f>
        <v>5.84</v>
      </c>
      <c r="L12">
        <f>NDMC_EOD!AI12+NDMC_EOD!AJ12</f>
        <v>19.600000000000001</v>
      </c>
      <c r="M12">
        <f>TPDDL_EOD!AI12+TPDDL_EOD!AJ12</f>
        <v>58.45</v>
      </c>
      <c r="N12">
        <f t="shared" si="0"/>
        <v>216.26</v>
      </c>
      <c r="O12" s="113">
        <f t="shared" si="1"/>
        <v>0</v>
      </c>
      <c r="P12">
        <v>84</v>
      </c>
      <c r="Q12">
        <v>48.37</v>
      </c>
      <c r="R12">
        <v>5.84</v>
      </c>
      <c r="S12">
        <v>19.600000000000001</v>
      </c>
      <c r="T12">
        <v>58.45</v>
      </c>
      <c r="U12" s="115">
        <f t="shared" si="2"/>
        <v>216.26</v>
      </c>
      <c r="V12" s="113">
        <f t="shared" si="3"/>
        <v>0</v>
      </c>
      <c r="Y12">
        <f>BAWANA!AW12+BAWANA!AX12</f>
        <v>26.87</v>
      </c>
      <c r="Z12">
        <f>BAWANA!BD12+BAWANA!BE12</f>
        <v>26.87</v>
      </c>
      <c r="AA12">
        <f>BAWANA!X12+BAWANA!Y12</f>
        <v>26.87</v>
      </c>
      <c r="AB12">
        <f>BAWANA!AE12+BAWANA!AF12</f>
        <v>26.87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216.26</v>
      </c>
      <c r="E13">
        <f>BAWANA!AM13</f>
        <v>0</v>
      </c>
      <c r="F13">
        <f t="shared" si="4"/>
        <v>256</v>
      </c>
      <c r="G13">
        <f t="shared" si="5"/>
        <v>216.26</v>
      </c>
      <c r="H13" s="113"/>
      <c r="I13">
        <f>BRPL_EOD!AI13+BRPL_EOD!AJ13</f>
        <v>84</v>
      </c>
      <c r="J13">
        <f>BYPL_EOD!AI13+BYPL_EOD!AJ13</f>
        <v>48.37</v>
      </c>
      <c r="K13">
        <f>MES_EOD!AI13+MES_EOD!AJ13</f>
        <v>5.84</v>
      </c>
      <c r="L13">
        <f>NDMC_EOD!AI13+NDMC_EOD!AJ13</f>
        <v>19.600000000000001</v>
      </c>
      <c r="M13">
        <f>TPDDL_EOD!AI13+TPDDL_EOD!AJ13</f>
        <v>58.45</v>
      </c>
      <c r="N13">
        <f t="shared" si="0"/>
        <v>216.26</v>
      </c>
      <c r="O13" s="113">
        <f t="shared" si="1"/>
        <v>0</v>
      </c>
      <c r="P13">
        <v>84</v>
      </c>
      <c r="Q13">
        <v>48.37</v>
      </c>
      <c r="R13">
        <v>5.84</v>
      </c>
      <c r="S13">
        <v>19.600000000000001</v>
      </c>
      <c r="T13">
        <v>58.45</v>
      </c>
      <c r="U13" s="115">
        <f t="shared" si="2"/>
        <v>216.26</v>
      </c>
      <c r="V13" s="113">
        <f t="shared" si="3"/>
        <v>0</v>
      </c>
      <c r="Y13">
        <f>BAWANA!AW13+BAWANA!AX13</f>
        <v>26.87</v>
      </c>
      <c r="Z13">
        <f>BAWANA!BD13+BAWANA!BE13</f>
        <v>26.87</v>
      </c>
      <c r="AA13">
        <f>BAWANA!X13+BAWANA!Y13</f>
        <v>26.87</v>
      </c>
      <c r="AB13">
        <f>BAWANA!AE13+BAWANA!AF13</f>
        <v>26.87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216.26</v>
      </c>
      <c r="E14">
        <f>BAWANA!AM14</f>
        <v>0</v>
      </c>
      <c r="F14">
        <f t="shared" si="4"/>
        <v>256</v>
      </c>
      <c r="G14">
        <f t="shared" si="5"/>
        <v>216.26</v>
      </c>
      <c r="H14" s="113"/>
      <c r="I14">
        <f>BRPL_EOD!AI14+BRPL_EOD!AJ14</f>
        <v>84</v>
      </c>
      <c r="J14">
        <f>BYPL_EOD!AI14+BYPL_EOD!AJ14</f>
        <v>48.37</v>
      </c>
      <c r="K14">
        <f>MES_EOD!AI14+MES_EOD!AJ14</f>
        <v>5.84</v>
      </c>
      <c r="L14">
        <f>NDMC_EOD!AI14+NDMC_EOD!AJ14</f>
        <v>19.600000000000001</v>
      </c>
      <c r="M14">
        <f>TPDDL_EOD!AI14+TPDDL_EOD!AJ14</f>
        <v>58.45</v>
      </c>
      <c r="N14">
        <f t="shared" si="0"/>
        <v>216.26</v>
      </c>
      <c r="O14" s="113">
        <f t="shared" si="1"/>
        <v>0</v>
      </c>
      <c r="P14">
        <v>84</v>
      </c>
      <c r="Q14">
        <v>48.37</v>
      </c>
      <c r="R14">
        <v>5.84</v>
      </c>
      <c r="S14">
        <v>19.600000000000001</v>
      </c>
      <c r="T14">
        <v>58.45</v>
      </c>
      <c r="U14" s="115">
        <f t="shared" si="2"/>
        <v>216.26</v>
      </c>
      <c r="V14" s="113">
        <f t="shared" si="3"/>
        <v>0</v>
      </c>
      <c r="Y14">
        <f>BAWANA!AW14+BAWANA!AX14</f>
        <v>26.87</v>
      </c>
      <c r="Z14">
        <f>BAWANA!BD14+BAWANA!BE14</f>
        <v>26.87</v>
      </c>
      <c r="AA14">
        <f>BAWANA!X14+BAWANA!Y14</f>
        <v>26.87</v>
      </c>
      <c r="AB14">
        <f>BAWANA!AE14+BAWANA!AF14</f>
        <v>26.87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216.26</v>
      </c>
      <c r="E15">
        <f>BAWANA!AM15</f>
        <v>0</v>
      </c>
      <c r="F15">
        <f t="shared" si="4"/>
        <v>256</v>
      </c>
      <c r="G15">
        <f t="shared" si="5"/>
        <v>216.26</v>
      </c>
      <c r="H15" s="113"/>
      <c r="I15">
        <f>BRPL_EOD!AI15+BRPL_EOD!AJ15</f>
        <v>84</v>
      </c>
      <c r="J15">
        <f>BYPL_EOD!AI15+BYPL_EOD!AJ15</f>
        <v>48.37</v>
      </c>
      <c r="K15">
        <f>MES_EOD!AI15+MES_EOD!AJ15</f>
        <v>5.84</v>
      </c>
      <c r="L15">
        <f>NDMC_EOD!AI15+NDMC_EOD!AJ15</f>
        <v>19.600000000000001</v>
      </c>
      <c r="M15">
        <f>TPDDL_EOD!AI15+TPDDL_EOD!AJ15</f>
        <v>58.45</v>
      </c>
      <c r="N15">
        <f t="shared" si="0"/>
        <v>216.26</v>
      </c>
      <c r="O15" s="113">
        <f t="shared" si="1"/>
        <v>0</v>
      </c>
      <c r="P15">
        <v>84</v>
      </c>
      <c r="Q15">
        <v>48.37</v>
      </c>
      <c r="R15">
        <v>5.84</v>
      </c>
      <c r="S15">
        <v>19.600000000000001</v>
      </c>
      <c r="T15">
        <v>58.45</v>
      </c>
      <c r="U15" s="115">
        <f t="shared" si="2"/>
        <v>216.26</v>
      </c>
      <c r="V15" s="113">
        <f t="shared" si="3"/>
        <v>0</v>
      </c>
      <c r="Y15">
        <f>BAWANA!AW15+BAWANA!AX15</f>
        <v>26.87</v>
      </c>
      <c r="Z15">
        <f>BAWANA!BD15+BAWANA!BE15</f>
        <v>26.87</v>
      </c>
      <c r="AA15">
        <f>BAWANA!X15+BAWANA!Y15</f>
        <v>26.87</v>
      </c>
      <c r="AB15">
        <f>BAWANA!AE15+BAWANA!AF15</f>
        <v>26.87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216.26</v>
      </c>
      <c r="E16">
        <f>BAWANA!AM16</f>
        <v>0</v>
      </c>
      <c r="F16">
        <f t="shared" si="4"/>
        <v>256</v>
      </c>
      <c r="G16">
        <f t="shared" si="5"/>
        <v>216.26</v>
      </c>
      <c r="H16" s="113"/>
      <c r="I16">
        <f>BRPL_EOD!AI16+BRPL_EOD!AJ16</f>
        <v>84</v>
      </c>
      <c r="J16">
        <f>BYPL_EOD!AI16+BYPL_EOD!AJ16</f>
        <v>48.37</v>
      </c>
      <c r="K16">
        <f>MES_EOD!AI16+MES_EOD!AJ16</f>
        <v>5.84</v>
      </c>
      <c r="L16">
        <f>NDMC_EOD!AI16+NDMC_EOD!AJ16</f>
        <v>19.600000000000001</v>
      </c>
      <c r="M16">
        <f>TPDDL_EOD!AI16+TPDDL_EOD!AJ16</f>
        <v>58.45</v>
      </c>
      <c r="N16">
        <f t="shared" si="0"/>
        <v>216.26</v>
      </c>
      <c r="O16" s="113">
        <f t="shared" si="1"/>
        <v>0</v>
      </c>
      <c r="P16">
        <v>84</v>
      </c>
      <c r="Q16">
        <v>48.37</v>
      </c>
      <c r="R16">
        <v>5.84</v>
      </c>
      <c r="S16">
        <v>19.600000000000001</v>
      </c>
      <c r="T16">
        <v>58.45</v>
      </c>
      <c r="U16" s="115">
        <f t="shared" si="2"/>
        <v>216.26</v>
      </c>
      <c r="V16" s="113">
        <f t="shared" si="3"/>
        <v>0</v>
      </c>
      <c r="Y16">
        <f>BAWANA!AW16+BAWANA!AX16</f>
        <v>26.87</v>
      </c>
      <c r="Z16">
        <f>BAWANA!BD16+BAWANA!BE16</f>
        <v>26.87</v>
      </c>
      <c r="AA16">
        <f>BAWANA!X16+BAWANA!Y16</f>
        <v>26.87</v>
      </c>
      <c r="AB16">
        <f>BAWANA!AE16+BAWANA!AF16</f>
        <v>26.87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216.26</v>
      </c>
      <c r="E17">
        <f>BAWANA!AM17</f>
        <v>0</v>
      </c>
      <c r="F17">
        <f t="shared" si="4"/>
        <v>256</v>
      </c>
      <c r="G17">
        <f t="shared" si="5"/>
        <v>216.26</v>
      </c>
      <c r="H17" s="113"/>
      <c r="I17">
        <f>BRPL_EOD!AI17+BRPL_EOD!AJ17</f>
        <v>84</v>
      </c>
      <c r="J17">
        <f>BYPL_EOD!AI17+BYPL_EOD!AJ17</f>
        <v>48.37</v>
      </c>
      <c r="K17">
        <f>MES_EOD!AI17+MES_EOD!AJ17</f>
        <v>5.84</v>
      </c>
      <c r="L17">
        <f>NDMC_EOD!AI17+NDMC_EOD!AJ17</f>
        <v>19.600000000000001</v>
      </c>
      <c r="M17">
        <f>TPDDL_EOD!AI17+TPDDL_EOD!AJ17</f>
        <v>58.45</v>
      </c>
      <c r="N17">
        <f t="shared" si="0"/>
        <v>216.26</v>
      </c>
      <c r="O17" s="113">
        <f t="shared" si="1"/>
        <v>0</v>
      </c>
      <c r="P17">
        <v>84</v>
      </c>
      <c r="Q17">
        <v>48.37</v>
      </c>
      <c r="R17">
        <v>5.84</v>
      </c>
      <c r="S17">
        <v>19.600000000000001</v>
      </c>
      <c r="T17">
        <v>58.45</v>
      </c>
      <c r="U17" s="115">
        <f t="shared" si="2"/>
        <v>216.26</v>
      </c>
      <c r="V17" s="113">
        <f t="shared" si="3"/>
        <v>0</v>
      </c>
      <c r="Y17">
        <f>BAWANA!AW17+BAWANA!AX17</f>
        <v>26.87</v>
      </c>
      <c r="Z17">
        <f>BAWANA!BD17+BAWANA!BE17</f>
        <v>26.87</v>
      </c>
      <c r="AA17">
        <f>BAWANA!X17+BAWANA!Y17</f>
        <v>26.87</v>
      </c>
      <c r="AB17">
        <f>BAWANA!AE17+BAWANA!AF17</f>
        <v>26.87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216.26</v>
      </c>
      <c r="E18">
        <f>BAWANA!AM18</f>
        <v>0</v>
      </c>
      <c r="F18">
        <f t="shared" si="4"/>
        <v>256</v>
      </c>
      <c r="G18">
        <f t="shared" si="5"/>
        <v>216.26</v>
      </c>
      <c r="H18" s="113"/>
      <c r="I18">
        <f>BRPL_EOD!AI18+BRPL_EOD!AJ18</f>
        <v>84</v>
      </c>
      <c r="J18">
        <f>BYPL_EOD!AI18+BYPL_EOD!AJ18</f>
        <v>48.37</v>
      </c>
      <c r="K18">
        <f>MES_EOD!AI18+MES_EOD!AJ18</f>
        <v>5.84</v>
      </c>
      <c r="L18">
        <f>NDMC_EOD!AI18+NDMC_EOD!AJ18</f>
        <v>19.600000000000001</v>
      </c>
      <c r="M18">
        <f>TPDDL_EOD!AI18+TPDDL_EOD!AJ18</f>
        <v>58.45</v>
      </c>
      <c r="N18">
        <f t="shared" si="0"/>
        <v>216.26</v>
      </c>
      <c r="O18" s="113">
        <f t="shared" si="1"/>
        <v>0</v>
      </c>
      <c r="P18">
        <v>84</v>
      </c>
      <c r="Q18">
        <v>48.37</v>
      </c>
      <c r="R18">
        <v>5.84</v>
      </c>
      <c r="S18">
        <v>19.600000000000001</v>
      </c>
      <c r="T18">
        <v>58.45</v>
      </c>
      <c r="U18" s="115">
        <f t="shared" si="2"/>
        <v>216.26</v>
      </c>
      <c r="V18" s="113">
        <f t="shared" si="3"/>
        <v>0</v>
      </c>
      <c r="Y18">
        <f>BAWANA!AW18+BAWANA!AX18</f>
        <v>26.87</v>
      </c>
      <c r="Z18">
        <f>BAWANA!BD18+BAWANA!BE18</f>
        <v>26.87</v>
      </c>
      <c r="AA18">
        <f>BAWANA!X18+BAWANA!Y18</f>
        <v>26.87</v>
      </c>
      <c r="AB18">
        <f>BAWANA!AE18+BAWANA!AF18</f>
        <v>26.87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216.26</v>
      </c>
      <c r="E19">
        <f>BAWANA!AM19</f>
        <v>0</v>
      </c>
      <c r="F19">
        <f t="shared" si="4"/>
        <v>256</v>
      </c>
      <c r="G19">
        <f t="shared" si="5"/>
        <v>216.26</v>
      </c>
      <c r="H19" s="113"/>
      <c r="I19">
        <f>BRPL_EOD!AI19+BRPL_EOD!AJ19</f>
        <v>84</v>
      </c>
      <c r="J19">
        <f>BYPL_EOD!AI19+BYPL_EOD!AJ19</f>
        <v>48.37</v>
      </c>
      <c r="K19">
        <f>MES_EOD!AI19+MES_EOD!AJ19</f>
        <v>5.84</v>
      </c>
      <c r="L19">
        <f>NDMC_EOD!AI19+NDMC_EOD!AJ19</f>
        <v>19.600000000000001</v>
      </c>
      <c r="M19">
        <f>TPDDL_EOD!AI19+TPDDL_EOD!AJ19</f>
        <v>58.45</v>
      </c>
      <c r="N19">
        <f t="shared" si="0"/>
        <v>216.26</v>
      </c>
      <c r="O19" s="113">
        <f t="shared" si="1"/>
        <v>0</v>
      </c>
      <c r="P19">
        <v>84</v>
      </c>
      <c r="Q19">
        <v>48.37</v>
      </c>
      <c r="R19">
        <v>5.84</v>
      </c>
      <c r="S19">
        <v>19.600000000000001</v>
      </c>
      <c r="T19">
        <v>58.45</v>
      </c>
      <c r="U19" s="115">
        <f t="shared" si="2"/>
        <v>216.26</v>
      </c>
      <c r="V19" s="113">
        <f t="shared" si="3"/>
        <v>0</v>
      </c>
      <c r="Y19">
        <f>BAWANA!AW19+BAWANA!AX19</f>
        <v>26.87</v>
      </c>
      <c r="Z19">
        <f>BAWANA!BD19+BAWANA!BE19</f>
        <v>26.87</v>
      </c>
      <c r="AA19">
        <f>BAWANA!X19+BAWANA!Y19</f>
        <v>26.87</v>
      </c>
      <c r="AB19">
        <f>BAWANA!AE19+BAWANA!AF19</f>
        <v>26.87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216.26</v>
      </c>
      <c r="E20">
        <f>BAWANA!AM20</f>
        <v>0</v>
      </c>
      <c r="F20">
        <f t="shared" si="4"/>
        <v>256</v>
      </c>
      <c r="G20">
        <f t="shared" si="5"/>
        <v>216.26</v>
      </c>
      <c r="H20" s="113"/>
      <c r="I20">
        <f>BRPL_EOD!AI20+BRPL_EOD!AJ20</f>
        <v>84</v>
      </c>
      <c r="J20">
        <f>BYPL_EOD!AI20+BYPL_EOD!AJ20</f>
        <v>48.37</v>
      </c>
      <c r="K20">
        <f>MES_EOD!AI20+MES_EOD!AJ20</f>
        <v>5.84</v>
      </c>
      <c r="L20">
        <f>NDMC_EOD!AI20+NDMC_EOD!AJ20</f>
        <v>19.600000000000001</v>
      </c>
      <c r="M20">
        <f>TPDDL_EOD!AI20+TPDDL_EOD!AJ20</f>
        <v>58.45</v>
      </c>
      <c r="N20">
        <f t="shared" si="0"/>
        <v>216.26</v>
      </c>
      <c r="O20" s="113">
        <f t="shared" si="1"/>
        <v>0</v>
      </c>
      <c r="P20">
        <v>84</v>
      </c>
      <c r="Q20">
        <v>48.37</v>
      </c>
      <c r="R20">
        <v>5.84</v>
      </c>
      <c r="S20">
        <v>19.600000000000001</v>
      </c>
      <c r="T20">
        <v>58.45</v>
      </c>
      <c r="U20" s="115">
        <f t="shared" si="2"/>
        <v>216.26</v>
      </c>
      <c r="V20" s="113">
        <f t="shared" si="3"/>
        <v>0</v>
      </c>
      <c r="Y20">
        <f>BAWANA!AW20+BAWANA!AX20</f>
        <v>26.87</v>
      </c>
      <c r="Z20">
        <f>BAWANA!BD20+BAWANA!BE20</f>
        <v>26.87</v>
      </c>
      <c r="AA20">
        <f>BAWANA!X20+BAWANA!Y20</f>
        <v>26.87</v>
      </c>
      <c r="AB20">
        <f>BAWANA!AE20+BAWANA!AF20</f>
        <v>26.87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216.26</v>
      </c>
      <c r="E21">
        <f>BAWANA!AM21</f>
        <v>0</v>
      </c>
      <c r="F21">
        <f t="shared" si="4"/>
        <v>256</v>
      </c>
      <c r="G21">
        <f t="shared" si="5"/>
        <v>216.26</v>
      </c>
      <c r="H21" s="113"/>
      <c r="I21">
        <f>BRPL_EOD!AI21+BRPL_EOD!AJ21</f>
        <v>84</v>
      </c>
      <c r="J21">
        <f>BYPL_EOD!AI21+BYPL_EOD!AJ21</f>
        <v>48.37</v>
      </c>
      <c r="K21">
        <f>MES_EOD!AI21+MES_EOD!AJ21</f>
        <v>5.84</v>
      </c>
      <c r="L21">
        <f>NDMC_EOD!AI21+NDMC_EOD!AJ21</f>
        <v>19.600000000000001</v>
      </c>
      <c r="M21">
        <f>TPDDL_EOD!AI21+TPDDL_EOD!AJ21</f>
        <v>58.45</v>
      </c>
      <c r="N21">
        <f t="shared" si="0"/>
        <v>216.26</v>
      </c>
      <c r="O21" s="113">
        <f t="shared" si="1"/>
        <v>0</v>
      </c>
      <c r="P21">
        <v>84</v>
      </c>
      <c r="Q21">
        <v>48.37</v>
      </c>
      <c r="R21">
        <v>5.84</v>
      </c>
      <c r="S21">
        <v>19.600000000000001</v>
      </c>
      <c r="T21">
        <v>58.45</v>
      </c>
      <c r="U21" s="115">
        <f t="shared" si="2"/>
        <v>216.26</v>
      </c>
      <c r="V21" s="113">
        <f t="shared" si="3"/>
        <v>0</v>
      </c>
      <c r="Y21">
        <f>BAWANA!AW21+BAWANA!AX21</f>
        <v>26.87</v>
      </c>
      <c r="Z21">
        <f>BAWANA!BD21+BAWANA!BE21</f>
        <v>26.87</v>
      </c>
      <c r="AA21">
        <f>BAWANA!X21+BAWANA!Y21</f>
        <v>26.87</v>
      </c>
      <c r="AB21">
        <f>BAWANA!AE21+BAWANA!AF21</f>
        <v>26.87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216.26</v>
      </c>
      <c r="E22">
        <f>BAWANA!AM22</f>
        <v>0</v>
      </c>
      <c r="F22">
        <f t="shared" si="4"/>
        <v>256</v>
      </c>
      <c r="G22">
        <f t="shared" si="5"/>
        <v>216.26</v>
      </c>
      <c r="H22" s="113"/>
      <c r="I22">
        <f>BRPL_EOD!AI22+BRPL_EOD!AJ22</f>
        <v>84</v>
      </c>
      <c r="J22">
        <f>BYPL_EOD!AI22+BYPL_EOD!AJ22</f>
        <v>48.37</v>
      </c>
      <c r="K22">
        <f>MES_EOD!AI22+MES_EOD!AJ22</f>
        <v>5.84</v>
      </c>
      <c r="L22">
        <f>NDMC_EOD!AI22+NDMC_EOD!AJ22</f>
        <v>19.600000000000001</v>
      </c>
      <c r="M22">
        <f>TPDDL_EOD!AI22+TPDDL_EOD!AJ22</f>
        <v>58.45</v>
      </c>
      <c r="N22">
        <f t="shared" si="0"/>
        <v>216.26</v>
      </c>
      <c r="O22" s="113">
        <f t="shared" si="1"/>
        <v>0</v>
      </c>
      <c r="P22">
        <v>84</v>
      </c>
      <c r="Q22">
        <v>48.37</v>
      </c>
      <c r="R22">
        <v>5.84</v>
      </c>
      <c r="S22">
        <v>19.600000000000001</v>
      </c>
      <c r="T22">
        <v>58.45</v>
      </c>
      <c r="U22" s="115">
        <f t="shared" si="2"/>
        <v>216.26</v>
      </c>
      <c r="V22" s="113">
        <f t="shared" si="3"/>
        <v>0</v>
      </c>
      <c r="Y22">
        <f>BAWANA!AW22+BAWANA!AX22</f>
        <v>26.87</v>
      </c>
      <c r="Z22">
        <f>BAWANA!BD22+BAWANA!BE22</f>
        <v>26.87</v>
      </c>
      <c r="AA22">
        <f>BAWANA!X22+BAWANA!Y22</f>
        <v>26.87</v>
      </c>
      <c r="AB22">
        <f>BAWANA!AE22+BAWANA!AF22</f>
        <v>26.87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216.26</v>
      </c>
      <c r="E23">
        <f>BAWANA!AM23</f>
        <v>0</v>
      </c>
      <c r="F23">
        <f t="shared" si="4"/>
        <v>256</v>
      </c>
      <c r="G23">
        <f t="shared" si="5"/>
        <v>216.26</v>
      </c>
      <c r="H23" s="113"/>
      <c r="I23">
        <f>BRPL_EOD!AI23+BRPL_EOD!AJ23</f>
        <v>84</v>
      </c>
      <c r="J23">
        <f>BYPL_EOD!AI23+BYPL_EOD!AJ23</f>
        <v>48.37</v>
      </c>
      <c r="K23">
        <f>MES_EOD!AI23+MES_EOD!AJ23</f>
        <v>5.84</v>
      </c>
      <c r="L23">
        <f>NDMC_EOD!AI23+NDMC_EOD!AJ23</f>
        <v>19.600000000000001</v>
      </c>
      <c r="M23">
        <f>TPDDL_EOD!AI23+TPDDL_EOD!AJ23</f>
        <v>58.45</v>
      </c>
      <c r="N23">
        <f t="shared" si="0"/>
        <v>216.26</v>
      </c>
      <c r="O23" s="113">
        <f t="shared" si="1"/>
        <v>0</v>
      </c>
      <c r="P23">
        <v>84</v>
      </c>
      <c r="Q23">
        <v>48.37</v>
      </c>
      <c r="R23">
        <v>5.84</v>
      </c>
      <c r="S23">
        <v>19.600000000000001</v>
      </c>
      <c r="T23">
        <v>58.45</v>
      </c>
      <c r="U23" s="115">
        <f t="shared" si="2"/>
        <v>216.26</v>
      </c>
      <c r="V23" s="113">
        <f t="shared" si="3"/>
        <v>0</v>
      </c>
      <c r="Y23">
        <f>BAWANA!AW23+BAWANA!AX23</f>
        <v>26.87</v>
      </c>
      <c r="Z23">
        <f>BAWANA!BD23+BAWANA!BE23</f>
        <v>26.87</v>
      </c>
      <c r="AA23">
        <f>BAWANA!X23+BAWANA!Y23</f>
        <v>26.87</v>
      </c>
      <c r="AB23">
        <f>BAWANA!AE23+BAWANA!AF23</f>
        <v>26.87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216.26</v>
      </c>
      <c r="E24">
        <f>BAWANA!AM24</f>
        <v>0</v>
      </c>
      <c r="F24">
        <f t="shared" si="4"/>
        <v>256</v>
      </c>
      <c r="G24">
        <f t="shared" si="5"/>
        <v>216.26</v>
      </c>
      <c r="H24" s="113"/>
      <c r="I24">
        <f>BRPL_EOD!AI24+BRPL_EOD!AJ24</f>
        <v>84</v>
      </c>
      <c r="J24">
        <f>BYPL_EOD!AI24+BYPL_EOD!AJ24</f>
        <v>48.37</v>
      </c>
      <c r="K24">
        <f>MES_EOD!AI24+MES_EOD!AJ24</f>
        <v>5.84</v>
      </c>
      <c r="L24">
        <f>NDMC_EOD!AI24+NDMC_EOD!AJ24</f>
        <v>19.600000000000001</v>
      </c>
      <c r="M24">
        <f>TPDDL_EOD!AI24+TPDDL_EOD!AJ24</f>
        <v>58.45</v>
      </c>
      <c r="N24">
        <f t="shared" si="0"/>
        <v>216.26</v>
      </c>
      <c r="O24" s="113">
        <f t="shared" si="1"/>
        <v>0</v>
      </c>
      <c r="P24">
        <v>84</v>
      </c>
      <c r="Q24">
        <v>48.37</v>
      </c>
      <c r="R24">
        <v>5.84</v>
      </c>
      <c r="S24">
        <v>19.600000000000001</v>
      </c>
      <c r="T24">
        <v>58.45</v>
      </c>
      <c r="U24" s="115">
        <f t="shared" si="2"/>
        <v>216.26</v>
      </c>
      <c r="V24" s="113">
        <f t="shared" si="3"/>
        <v>0</v>
      </c>
      <c r="Y24">
        <f>BAWANA!AW24+BAWANA!AX24</f>
        <v>26.87</v>
      </c>
      <c r="Z24">
        <f>BAWANA!BD24+BAWANA!BE24</f>
        <v>26.87</v>
      </c>
      <c r="AA24">
        <f>BAWANA!X24+BAWANA!Y24</f>
        <v>26.87</v>
      </c>
      <c r="AB24">
        <f>BAWANA!AE24+BAWANA!AF24</f>
        <v>26.87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216.26</v>
      </c>
      <c r="E25">
        <f>BAWANA!AM25</f>
        <v>0</v>
      </c>
      <c r="F25">
        <f t="shared" si="4"/>
        <v>256</v>
      </c>
      <c r="G25">
        <f t="shared" si="5"/>
        <v>216.26</v>
      </c>
      <c r="H25" s="113"/>
      <c r="I25">
        <f>BRPL_EOD!AI25+BRPL_EOD!AJ25</f>
        <v>84</v>
      </c>
      <c r="J25">
        <f>BYPL_EOD!AI25+BYPL_EOD!AJ25</f>
        <v>48.37</v>
      </c>
      <c r="K25">
        <f>MES_EOD!AI25+MES_EOD!AJ25</f>
        <v>5.84</v>
      </c>
      <c r="L25">
        <f>NDMC_EOD!AI25+NDMC_EOD!AJ25</f>
        <v>19.600000000000001</v>
      </c>
      <c r="M25">
        <f>TPDDL_EOD!AI25+TPDDL_EOD!AJ25</f>
        <v>58.45</v>
      </c>
      <c r="N25">
        <f t="shared" si="0"/>
        <v>216.26</v>
      </c>
      <c r="O25" s="113">
        <f t="shared" si="1"/>
        <v>0</v>
      </c>
      <c r="P25">
        <v>84</v>
      </c>
      <c r="Q25">
        <v>48.37</v>
      </c>
      <c r="R25">
        <v>5.84</v>
      </c>
      <c r="S25">
        <v>19.600000000000001</v>
      </c>
      <c r="T25">
        <v>58.45</v>
      </c>
      <c r="U25" s="115">
        <f t="shared" si="2"/>
        <v>216.26</v>
      </c>
      <c r="V25" s="113">
        <f t="shared" si="3"/>
        <v>0</v>
      </c>
      <c r="Y25">
        <f>BAWANA!AW25+BAWANA!AX25</f>
        <v>26.87</v>
      </c>
      <c r="Z25">
        <f>BAWANA!BD25+BAWANA!BE25</f>
        <v>26.87</v>
      </c>
      <c r="AA25">
        <f>BAWANA!X25+BAWANA!Y25</f>
        <v>26.87</v>
      </c>
      <c r="AB25">
        <f>BAWANA!AE25+BAWANA!AF25</f>
        <v>26.87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216.26</v>
      </c>
      <c r="E26">
        <f>BAWANA!AM26</f>
        <v>0</v>
      </c>
      <c r="F26">
        <f t="shared" si="4"/>
        <v>256</v>
      </c>
      <c r="G26">
        <f t="shared" si="5"/>
        <v>216.26</v>
      </c>
      <c r="H26" s="113"/>
      <c r="I26">
        <f>BRPL_EOD!AI26+BRPL_EOD!AJ26</f>
        <v>84</v>
      </c>
      <c r="J26">
        <f>BYPL_EOD!AI26+BYPL_EOD!AJ26</f>
        <v>48.37</v>
      </c>
      <c r="K26">
        <f>MES_EOD!AI26+MES_EOD!AJ26</f>
        <v>5.84</v>
      </c>
      <c r="L26">
        <f>NDMC_EOD!AI26+NDMC_EOD!AJ26</f>
        <v>19.600000000000001</v>
      </c>
      <c r="M26">
        <f>TPDDL_EOD!AI26+TPDDL_EOD!AJ26</f>
        <v>58.45</v>
      </c>
      <c r="N26">
        <f t="shared" si="0"/>
        <v>216.26</v>
      </c>
      <c r="O26" s="113">
        <f t="shared" si="1"/>
        <v>0</v>
      </c>
      <c r="P26">
        <v>84</v>
      </c>
      <c r="Q26">
        <v>48.37</v>
      </c>
      <c r="R26">
        <v>5.84</v>
      </c>
      <c r="S26">
        <v>19.600000000000001</v>
      </c>
      <c r="T26">
        <v>58.45</v>
      </c>
      <c r="U26" s="115">
        <f t="shared" si="2"/>
        <v>216.26</v>
      </c>
      <c r="V26" s="113">
        <f t="shared" si="3"/>
        <v>0</v>
      </c>
      <c r="Y26">
        <f>BAWANA!AW26+BAWANA!AX26</f>
        <v>26.87</v>
      </c>
      <c r="Z26">
        <f>BAWANA!BD26+BAWANA!BE26</f>
        <v>26.87</v>
      </c>
      <c r="AA26">
        <f>BAWANA!X26+BAWANA!Y26</f>
        <v>26.87</v>
      </c>
      <c r="AB26">
        <f>BAWANA!AE26+BAWANA!AF26</f>
        <v>26.87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216.26</v>
      </c>
      <c r="E27">
        <f>BAWANA!AM27</f>
        <v>0</v>
      </c>
      <c r="F27">
        <f t="shared" si="4"/>
        <v>256</v>
      </c>
      <c r="G27">
        <f t="shared" si="5"/>
        <v>216.26</v>
      </c>
      <c r="H27" s="113"/>
      <c r="I27">
        <f>BRPL_EOD!AI27+BRPL_EOD!AJ27</f>
        <v>84</v>
      </c>
      <c r="J27">
        <f>BYPL_EOD!AI27+BYPL_EOD!AJ27</f>
        <v>48.37</v>
      </c>
      <c r="K27">
        <f>MES_EOD!AI27+MES_EOD!AJ27</f>
        <v>5.84</v>
      </c>
      <c r="L27">
        <f>NDMC_EOD!AI27+NDMC_EOD!AJ27</f>
        <v>19.600000000000001</v>
      </c>
      <c r="M27">
        <f>TPDDL_EOD!AI27+TPDDL_EOD!AJ27</f>
        <v>58.45</v>
      </c>
      <c r="N27">
        <f t="shared" si="0"/>
        <v>216.26</v>
      </c>
      <c r="O27" s="113">
        <f t="shared" si="1"/>
        <v>0</v>
      </c>
      <c r="P27">
        <v>84</v>
      </c>
      <c r="Q27">
        <v>48.37</v>
      </c>
      <c r="R27">
        <v>5.84</v>
      </c>
      <c r="S27">
        <v>19.600000000000001</v>
      </c>
      <c r="T27">
        <v>58.45</v>
      </c>
      <c r="U27" s="115">
        <f t="shared" si="2"/>
        <v>216.26</v>
      </c>
      <c r="V27" s="113">
        <f t="shared" si="3"/>
        <v>0</v>
      </c>
      <c r="Y27">
        <f>BAWANA!AW27+BAWANA!AX27</f>
        <v>26.87</v>
      </c>
      <c r="Z27">
        <f>BAWANA!BD27+BAWANA!BE27</f>
        <v>26.87</v>
      </c>
      <c r="AA27">
        <f>BAWANA!X27+BAWANA!Y27</f>
        <v>26.87</v>
      </c>
      <c r="AB27">
        <f>BAWANA!AE27+BAWANA!AF27</f>
        <v>26.87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216.26</v>
      </c>
      <c r="E28">
        <f>BAWANA!AM28</f>
        <v>0</v>
      </c>
      <c r="F28">
        <f t="shared" si="4"/>
        <v>256</v>
      </c>
      <c r="G28">
        <f t="shared" si="5"/>
        <v>216.26</v>
      </c>
      <c r="H28" s="113"/>
      <c r="I28">
        <f>BRPL_EOD!AI28+BRPL_EOD!AJ28</f>
        <v>84</v>
      </c>
      <c r="J28">
        <f>BYPL_EOD!AI28+BYPL_EOD!AJ28</f>
        <v>48.37</v>
      </c>
      <c r="K28">
        <f>MES_EOD!AI28+MES_EOD!AJ28</f>
        <v>5.84</v>
      </c>
      <c r="L28">
        <f>NDMC_EOD!AI28+NDMC_EOD!AJ28</f>
        <v>19.600000000000001</v>
      </c>
      <c r="M28">
        <f>TPDDL_EOD!AI28+TPDDL_EOD!AJ28</f>
        <v>58.45</v>
      </c>
      <c r="N28">
        <f t="shared" si="0"/>
        <v>216.26</v>
      </c>
      <c r="O28" s="113">
        <f t="shared" si="1"/>
        <v>0</v>
      </c>
      <c r="P28">
        <v>84</v>
      </c>
      <c r="Q28">
        <v>48.37</v>
      </c>
      <c r="R28">
        <v>5.84</v>
      </c>
      <c r="S28">
        <v>19.600000000000001</v>
      </c>
      <c r="T28">
        <v>58.45</v>
      </c>
      <c r="U28" s="115">
        <f t="shared" si="2"/>
        <v>216.26</v>
      </c>
      <c r="V28" s="113">
        <f t="shared" si="3"/>
        <v>0</v>
      </c>
      <c r="Y28">
        <f>BAWANA!AW28+BAWANA!AX28</f>
        <v>26.87</v>
      </c>
      <c r="Z28">
        <f>BAWANA!BD28+BAWANA!BE28</f>
        <v>26.87</v>
      </c>
      <c r="AA28">
        <f>BAWANA!X28+BAWANA!Y28</f>
        <v>26.87</v>
      </c>
      <c r="AB28">
        <f>BAWANA!AE28+BAWANA!AF28</f>
        <v>26.87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216.26</v>
      </c>
      <c r="E29">
        <f>BAWANA!AM29</f>
        <v>0</v>
      </c>
      <c r="F29">
        <f t="shared" si="4"/>
        <v>256</v>
      </c>
      <c r="G29">
        <f t="shared" si="5"/>
        <v>216.26</v>
      </c>
      <c r="H29" s="113"/>
      <c r="I29">
        <f>BRPL_EOD!AI29+BRPL_EOD!AJ29</f>
        <v>84</v>
      </c>
      <c r="J29">
        <f>BYPL_EOD!AI29+BYPL_EOD!AJ29</f>
        <v>48.37</v>
      </c>
      <c r="K29">
        <f>MES_EOD!AI29+MES_EOD!AJ29</f>
        <v>5.84</v>
      </c>
      <c r="L29">
        <f>NDMC_EOD!AI29+NDMC_EOD!AJ29</f>
        <v>19.600000000000001</v>
      </c>
      <c r="M29">
        <f>TPDDL_EOD!AI29+TPDDL_EOD!AJ29</f>
        <v>58.45</v>
      </c>
      <c r="N29">
        <f t="shared" si="0"/>
        <v>216.26</v>
      </c>
      <c r="O29" s="113">
        <f t="shared" si="1"/>
        <v>0</v>
      </c>
      <c r="P29">
        <v>84</v>
      </c>
      <c r="Q29">
        <v>48.37</v>
      </c>
      <c r="R29">
        <v>5.84</v>
      </c>
      <c r="S29">
        <v>19.600000000000001</v>
      </c>
      <c r="T29">
        <v>58.45</v>
      </c>
      <c r="U29" s="115">
        <f t="shared" si="2"/>
        <v>216.26</v>
      </c>
      <c r="V29" s="113">
        <f t="shared" si="3"/>
        <v>0</v>
      </c>
      <c r="Y29">
        <f>BAWANA!AW29+BAWANA!AX29</f>
        <v>26.87</v>
      </c>
      <c r="Z29">
        <f>BAWANA!BD29+BAWANA!BE29</f>
        <v>26.87</v>
      </c>
      <c r="AA29">
        <f>BAWANA!X29+BAWANA!Y29</f>
        <v>26.87</v>
      </c>
      <c r="AB29">
        <f>BAWANA!AE29+BAWANA!AF29</f>
        <v>26.87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216.26</v>
      </c>
      <c r="E30">
        <f>BAWANA!AM30</f>
        <v>0</v>
      </c>
      <c r="F30">
        <f t="shared" si="4"/>
        <v>256</v>
      </c>
      <c r="G30">
        <f t="shared" si="5"/>
        <v>216.26</v>
      </c>
      <c r="H30" s="113"/>
      <c r="I30">
        <f>BRPL_EOD!AI30+BRPL_EOD!AJ30</f>
        <v>84</v>
      </c>
      <c r="J30">
        <f>BYPL_EOD!AI30+BYPL_EOD!AJ30</f>
        <v>48.37</v>
      </c>
      <c r="K30">
        <f>MES_EOD!AI30+MES_EOD!AJ30</f>
        <v>5.84</v>
      </c>
      <c r="L30">
        <f>NDMC_EOD!AI30+NDMC_EOD!AJ30</f>
        <v>19.600000000000001</v>
      </c>
      <c r="M30">
        <f>TPDDL_EOD!AI30+TPDDL_EOD!AJ30</f>
        <v>58.45</v>
      </c>
      <c r="N30">
        <f t="shared" si="0"/>
        <v>216.26</v>
      </c>
      <c r="O30" s="113">
        <f t="shared" si="1"/>
        <v>0</v>
      </c>
      <c r="P30">
        <v>84</v>
      </c>
      <c r="Q30">
        <v>48.37</v>
      </c>
      <c r="R30">
        <v>5.84</v>
      </c>
      <c r="S30">
        <v>19.600000000000001</v>
      </c>
      <c r="T30">
        <v>58.45</v>
      </c>
      <c r="U30" s="115">
        <f t="shared" si="2"/>
        <v>216.26</v>
      </c>
      <c r="V30" s="113">
        <f t="shared" si="3"/>
        <v>0</v>
      </c>
      <c r="Y30">
        <f>BAWANA!AW30+BAWANA!AX30</f>
        <v>26.87</v>
      </c>
      <c r="Z30">
        <f>BAWANA!BD30+BAWANA!BE30</f>
        <v>26.87</v>
      </c>
      <c r="AA30">
        <f>BAWANA!X30+BAWANA!Y30</f>
        <v>26.87</v>
      </c>
      <c r="AB30">
        <f>BAWANA!AE30+BAWANA!AF30</f>
        <v>26.87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216.26</v>
      </c>
      <c r="E31">
        <f>BAWANA!AM31</f>
        <v>0</v>
      </c>
      <c r="F31">
        <f t="shared" si="4"/>
        <v>256</v>
      </c>
      <c r="G31">
        <f t="shared" si="5"/>
        <v>216.26</v>
      </c>
      <c r="H31" s="113"/>
      <c r="I31">
        <f>BRPL_EOD!AI31+BRPL_EOD!AJ31</f>
        <v>84</v>
      </c>
      <c r="J31">
        <f>BYPL_EOD!AI31+BYPL_EOD!AJ31</f>
        <v>48.37</v>
      </c>
      <c r="K31">
        <f>MES_EOD!AI31+MES_EOD!AJ31</f>
        <v>5.84</v>
      </c>
      <c r="L31">
        <f>NDMC_EOD!AI31+NDMC_EOD!AJ31</f>
        <v>19.600000000000001</v>
      </c>
      <c r="M31">
        <f>TPDDL_EOD!AI31+TPDDL_EOD!AJ31</f>
        <v>58.45</v>
      </c>
      <c r="N31">
        <f t="shared" si="0"/>
        <v>216.26</v>
      </c>
      <c r="O31" s="113">
        <f t="shared" si="1"/>
        <v>0</v>
      </c>
      <c r="P31">
        <v>84</v>
      </c>
      <c r="Q31">
        <v>48.37</v>
      </c>
      <c r="R31">
        <v>5.84</v>
      </c>
      <c r="S31">
        <v>19.600000000000001</v>
      </c>
      <c r="T31">
        <v>58.45</v>
      </c>
      <c r="U31" s="115">
        <f t="shared" si="2"/>
        <v>216.26</v>
      </c>
      <c r="V31" s="113">
        <f t="shared" si="3"/>
        <v>0</v>
      </c>
      <c r="Y31">
        <f>BAWANA!AW31+BAWANA!AX31</f>
        <v>26.87</v>
      </c>
      <c r="Z31">
        <f>BAWANA!BD31+BAWANA!BE31</f>
        <v>26.87</v>
      </c>
      <c r="AA31">
        <f>BAWANA!X31+BAWANA!Y31</f>
        <v>26.87</v>
      </c>
      <c r="AB31">
        <f>BAWANA!AE31+BAWANA!AF31</f>
        <v>26.87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216.26</v>
      </c>
      <c r="E32">
        <f>BAWANA!AM32</f>
        <v>0</v>
      </c>
      <c r="F32">
        <f t="shared" si="4"/>
        <v>256</v>
      </c>
      <c r="G32">
        <f t="shared" si="5"/>
        <v>216.26</v>
      </c>
      <c r="H32" s="113"/>
      <c r="I32">
        <f>BRPL_EOD!AI32+BRPL_EOD!AJ32</f>
        <v>84</v>
      </c>
      <c r="J32">
        <f>BYPL_EOD!AI32+BYPL_EOD!AJ32</f>
        <v>48.37</v>
      </c>
      <c r="K32">
        <f>MES_EOD!AI32+MES_EOD!AJ32</f>
        <v>5.84</v>
      </c>
      <c r="L32">
        <f>NDMC_EOD!AI32+NDMC_EOD!AJ32</f>
        <v>19.600000000000001</v>
      </c>
      <c r="M32">
        <f>TPDDL_EOD!AI32+TPDDL_EOD!AJ32</f>
        <v>58.45</v>
      </c>
      <c r="N32">
        <f t="shared" si="0"/>
        <v>216.26</v>
      </c>
      <c r="O32" s="113">
        <f t="shared" si="1"/>
        <v>0</v>
      </c>
      <c r="P32">
        <v>84</v>
      </c>
      <c r="Q32">
        <v>48.37</v>
      </c>
      <c r="R32">
        <v>5.84</v>
      </c>
      <c r="S32">
        <v>19.600000000000001</v>
      </c>
      <c r="T32">
        <v>58.45</v>
      </c>
      <c r="U32" s="115">
        <f t="shared" si="2"/>
        <v>216.26</v>
      </c>
      <c r="V32" s="113">
        <f t="shared" si="3"/>
        <v>0</v>
      </c>
      <c r="Y32">
        <f>BAWANA!AW32+BAWANA!AX32</f>
        <v>26.87</v>
      </c>
      <c r="Z32">
        <f>BAWANA!BD32+BAWANA!BE32</f>
        <v>26.87</v>
      </c>
      <c r="AA32">
        <f>BAWANA!X32+BAWANA!Y32</f>
        <v>26.87</v>
      </c>
      <c r="AB32">
        <f>BAWANA!AE32+BAWANA!AF32</f>
        <v>26.87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216.26</v>
      </c>
      <c r="E33">
        <f>BAWANA!AM33</f>
        <v>0</v>
      </c>
      <c r="F33">
        <f t="shared" si="4"/>
        <v>256</v>
      </c>
      <c r="G33">
        <f t="shared" si="5"/>
        <v>216.26</v>
      </c>
      <c r="H33" s="113"/>
      <c r="I33">
        <f>BRPL_EOD!AI33+BRPL_EOD!AJ33</f>
        <v>84</v>
      </c>
      <c r="J33">
        <f>BYPL_EOD!AI33+BYPL_EOD!AJ33</f>
        <v>48.37</v>
      </c>
      <c r="K33">
        <f>MES_EOD!AI33+MES_EOD!AJ33</f>
        <v>5.84</v>
      </c>
      <c r="L33">
        <f>NDMC_EOD!AI33+NDMC_EOD!AJ33</f>
        <v>19.600000000000001</v>
      </c>
      <c r="M33">
        <f>TPDDL_EOD!AI33+TPDDL_EOD!AJ33</f>
        <v>58.45</v>
      </c>
      <c r="N33">
        <f t="shared" si="0"/>
        <v>216.26</v>
      </c>
      <c r="O33" s="113">
        <f t="shared" si="1"/>
        <v>0</v>
      </c>
      <c r="P33">
        <v>84</v>
      </c>
      <c r="Q33">
        <v>48.37</v>
      </c>
      <c r="R33">
        <v>5.84</v>
      </c>
      <c r="S33">
        <v>19.600000000000001</v>
      </c>
      <c r="T33">
        <v>58.45</v>
      </c>
      <c r="U33" s="115">
        <f t="shared" si="2"/>
        <v>216.26</v>
      </c>
      <c r="V33" s="113">
        <f t="shared" si="3"/>
        <v>0</v>
      </c>
      <c r="Y33">
        <f>BAWANA!AW33+BAWANA!AX33</f>
        <v>26.87</v>
      </c>
      <c r="Z33">
        <f>BAWANA!BD33+BAWANA!BE33</f>
        <v>26.87</v>
      </c>
      <c r="AA33">
        <f>BAWANA!X33+BAWANA!Y33</f>
        <v>26.87</v>
      </c>
      <c r="AB33">
        <f>BAWANA!AE33+BAWANA!AF33</f>
        <v>26.87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216.26</v>
      </c>
      <c r="E34">
        <f>BAWANA!AM34</f>
        <v>0</v>
      </c>
      <c r="F34">
        <f t="shared" si="4"/>
        <v>256</v>
      </c>
      <c r="G34">
        <f t="shared" si="5"/>
        <v>216.26</v>
      </c>
      <c r="H34" s="113"/>
      <c r="I34">
        <f>BRPL_EOD!AI34+BRPL_EOD!AJ34</f>
        <v>84</v>
      </c>
      <c r="J34">
        <f>BYPL_EOD!AI34+BYPL_EOD!AJ34</f>
        <v>48.37</v>
      </c>
      <c r="K34">
        <f>MES_EOD!AI34+MES_EOD!AJ34</f>
        <v>5.84</v>
      </c>
      <c r="L34">
        <f>NDMC_EOD!AI34+NDMC_EOD!AJ34</f>
        <v>19.600000000000001</v>
      </c>
      <c r="M34">
        <f>TPDDL_EOD!AI34+TPDDL_EOD!AJ34</f>
        <v>58.45</v>
      </c>
      <c r="N34">
        <f t="shared" si="0"/>
        <v>216.26</v>
      </c>
      <c r="O34" s="113">
        <f t="shared" si="1"/>
        <v>0</v>
      </c>
      <c r="P34">
        <v>84</v>
      </c>
      <c r="Q34">
        <v>48.37</v>
      </c>
      <c r="R34">
        <v>5.84</v>
      </c>
      <c r="S34">
        <v>19.600000000000001</v>
      </c>
      <c r="T34">
        <v>58.45</v>
      </c>
      <c r="U34" s="115">
        <f t="shared" si="2"/>
        <v>216.26</v>
      </c>
      <c r="V34" s="113">
        <f t="shared" si="3"/>
        <v>0</v>
      </c>
      <c r="Y34">
        <f>BAWANA!AW34+BAWANA!AX34</f>
        <v>26.87</v>
      </c>
      <c r="Z34">
        <f>BAWANA!BD34+BAWANA!BE34</f>
        <v>26.87</v>
      </c>
      <c r="AA34">
        <f>BAWANA!X34+BAWANA!Y34</f>
        <v>26.87</v>
      </c>
      <c r="AB34">
        <f>BAWANA!AE34+BAWANA!AF34</f>
        <v>26.87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216.26</v>
      </c>
      <c r="E35">
        <f>BAWANA!AM35</f>
        <v>0</v>
      </c>
      <c r="F35">
        <f t="shared" si="4"/>
        <v>256</v>
      </c>
      <c r="G35">
        <f t="shared" si="5"/>
        <v>216.26</v>
      </c>
      <c r="H35" s="113"/>
      <c r="I35">
        <f>BRPL_EOD!AI35+BRPL_EOD!AJ35</f>
        <v>84</v>
      </c>
      <c r="J35">
        <f>BYPL_EOD!AI35+BYPL_EOD!AJ35</f>
        <v>48.37</v>
      </c>
      <c r="K35">
        <f>MES_EOD!AI35+MES_EOD!AJ35</f>
        <v>5.84</v>
      </c>
      <c r="L35">
        <f>NDMC_EOD!AI35+NDMC_EOD!AJ35</f>
        <v>19.600000000000001</v>
      </c>
      <c r="M35">
        <f>TPDDL_EOD!AI35+TPDDL_EOD!AJ35</f>
        <v>58.45</v>
      </c>
      <c r="N35">
        <f t="shared" si="0"/>
        <v>216.26</v>
      </c>
      <c r="O35" s="113">
        <f t="shared" si="1"/>
        <v>0</v>
      </c>
      <c r="P35">
        <v>84</v>
      </c>
      <c r="Q35">
        <v>48.37</v>
      </c>
      <c r="R35">
        <v>5.84</v>
      </c>
      <c r="S35">
        <v>19.600000000000001</v>
      </c>
      <c r="T35">
        <v>58.45</v>
      </c>
      <c r="U35" s="115">
        <f t="shared" si="2"/>
        <v>216.26</v>
      </c>
      <c r="V35" s="113">
        <f t="shared" si="3"/>
        <v>0</v>
      </c>
      <c r="Y35">
        <f>BAWANA!AW35+BAWANA!AX35</f>
        <v>26.87</v>
      </c>
      <c r="Z35">
        <f>BAWANA!BD35+BAWANA!BE35</f>
        <v>26.87</v>
      </c>
      <c r="AA35">
        <f>BAWANA!X35+BAWANA!Y35</f>
        <v>26.87</v>
      </c>
      <c r="AB35">
        <f>BAWANA!AE35+BAWANA!AF35</f>
        <v>26.87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216.26</v>
      </c>
      <c r="E36">
        <f>BAWANA!AM36</f>
        <v>0</v>
      </c>
      <c r="F36">
        <f t="shared" si="4"/>
        <v>256</v>
      </c>
      <c r="G36">
        <f t="shared" si="5"/>
        <v>216.26</v>
      </c>
      <c r="H36" s="113"/>
      <c r="I36">
        <f>BRPL_EOD!AI36+BRPL_EOD!AJ36</f>
        <v>84</v>
      </c>
      <c r="J36">
        <f>BYPL_EOD!AI36+BYPL_EOD!AJ36</f>
        <v>48.37</v>
      </c>
      <c r="K36">
        <f>MES_EOD!AI36+MES_EOD!AJ36</f>
        <v>5.84</v>
      </c>
      <c r="L36">
        <f>NDMC_EOD!AI36+NDMC_EOD!AJ36</f>
        <v>19.600000000000001</v>
      </c>
      <c r="M36">
        <f>TPDDL_EOD!AI36+TPDDL_EOD!AJ36</f>
        <v>58.45</v>
      </c>
      <c r="N36">
        <f t="shared" si="0"/>
        <v>216.26</v>
      </c>
      <c r="O36" s="113">
        <f t="shared" si="1"/>
        <v>0</v>
      </c>
      <c r="P36">
        <v>84</v>
      </c>
      <c r="Q36">
        <v>48.37</v>
      </c>
      <c r="R36">
        <v>5.84</v>
      </c>
      <c r="S36">
        <v>19.600000000000001</v>
      </c>
      <c r="T36">
        <v>58.45</v>
      </c>
      <c r="U36" s="115">
        <f t="shared" si="2"/>
        <v>216.26</v>
      </c>
      <c r="V36" s="113">
        <f t="shared" si="3"/>
        <v>0</v>
      </c>
      <c r="Y36">
        <f>BAWANA!AW36+BAWANA!AX36</f>
        <v>26.87</v>
      </c>
      <c r="Z36">
        <f>BAWANA!BD36+BAWANA!BE36</f>
        <v>26.87</v>
      </c>
      <c r="AA36">
        <f>BAWANA!X36+BAWANA!Y36</f>
        <v>26.87</v>
      </c>
      <c r="AB36">
        <f>BAWANA!AE36+BAWANA!AF36</f>
        <v>26.87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216.26</v>
      </c>
      <c r="E37">
        <f>BAWANA!AM37</f>
        <v>0</v>
      </c>
      <c r="F37">
        <f t="shared" si="4"/>
        <v>256</v>
      </c>
      <c r="G37">
        <f t="shared" si="5"/>
        <v>216.26</v>
      </c>
      <c r="H37" s="113"/>
      <c r="I37">
        <f>BRPL_EOD!AI37+BRPL_EOD!AJ37</f>
        <v>84</v>
      </c>
      <c r="J37">
        <f>BYPL_EOD!AI37+BYPL_EOD!AJ37</f>
        <v>48.37</v>
      </c>
      <c r="K37">
        <f>MES_EOD!AI37+MES_EOD!AJ37</f>
        <v>5.84</v>
      </c>
      <c r="L37">
        <f>NDMC_EOD!AI37+NDMC_EOD!AJ37</f>
        <v>19.600000000000001</v>
      </c>
      <c r="M37">
        <f>TPDDL_EOD!AI37+TPDDL_EOD!AJ37</f>
        <v>58.45</v>
      </c>
      <c r="N37">
        <f t="shared" si="0"/>
        <v>216.26</v>
      </c>
      <c r="O37" s="113">
        <f t="shared" si="1"/>
        <v>0</v>
      </c>
      <c r="P37">
        <v>84</v>
      </c>
      <c r="Q37">
        <v>48.37</v>
      </c>
      <c r="R37">
        <v>5.84</v>
      </c>
      <c r="S37">
        <v>19.600000000000001</v>
      </c>
      <c r="T37">
        <v>58.45</v>
      </c>
      <c r="U37" s="115">
        <f t="shared" si="2"/>
        <v>216.26</v>
      </c>
      <c r="V37" s="113">
        <f t="shared" si="3"/>
        <v>0</v>
      </c>
      <c r="Y37">
        <f>BAWANA!AW37+BAWANA!AX37</f>
        <v>26.87</v>
      </c>
      <c r="Z37">
        <f>BAWANA!BD37+BAWANA!BE37</f>
        <v>26.87</v>
      </c>
      <c r="AA37">
        <f>BAWANA!X37+BAWANA!Y37</f>
        <v>26.87</v>
      </c>
      <c r="AB37">
        <f>BAWANA!AE37+BAWANA!AF37</f>
        <v>26.87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216.26</v>
      </c>
      <c r="E38">
        <f>BAWANA!AM38</f>
        <v>0</v>
      </c>
      <c r="F38">
        <f t="shared" si="4"/>
        <v>256</v>
      </c>
      <c r="G38">
        <f t="shared" si="5"/>
        <v>216.26</v>
      </c>
      <c r="H38" s="113"/>
      <c r="I38">
        <f>BRPL_EOD!AI38+BRPL_EOD!AJ38</f>
        <v>84</v>
      </c>
      <c r="J38">
        <f>BYPL_EOD!AI38+BYPL_EOD!AJ38</f>
        <v>48.37</v>
      </c>
      <c r="K38">
        <f>MES_EOD!AI38+MES_EOD!AJ38</f>
        <v>5.84</v>
      </c>
      <c r="L38">
        <f>NDMC_EOD!AI38+NDMC_EOD!AJ38</f>
        <v>19.600000000000001</v>
      </c>
      <c r="M38">
        <f>TPDDL_EOD!AI38+TPDDL_EOD!AJ38</f>
        <v>58.45</v>
      </c>
      <c r="N38">
        <f t="shared" si="0"/>
        <v>216.26</v>
      </c>
      <c r="O38" s="113">
        <f t="shared" si="1"/>
        <v>0</v>
      </c>
      <c r="P38">
        <v>84</v>
      </c>
      <c r="Q38">
        <v>48.37</v>
      </c>
      <c r="R38">
        <v>5.84</v>
      </c>
      <c r="S38">
        <v>19.600000000000001</v>
      </c>
      <c r="T38">
        <v>58.45</v>
      </c>
      <c r="U38" s="115">
        <f t="shared" si="2"/>
        <v>216.26</v>
      </c>
      <c r="V38" s="113">
        <f t="shared" si="3"/>
        <v>0</v>
      </c>
      <c r="Y38">
        <f>BAWANA!AW38+BAWANA!AX38</f>
        <v>26.87</v>
      </c>
      <c r="Z38">
        <f>BAWANA!BD38+BAWANA!BE38</f>
        <v>26.87</v>
      </c>
      <c r="AA38">
        <f>BAWANA!X38+BAWANA!Y38</f>
        <v>26.87</v>
      </c>
      <c r="AB38">
        <f>BAWANA!AE38+BAWANA!AF38</f>
        <v>26.87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216.26</v>
      </c>
      <c r="E39">
        <f>BAWANA!AM39</f>
        <v>0</v>
      </c>
      <c r="F39">
        <f t="shared" si="4"/>
        <v>256</v>
      </c>
      <c r="G39">
        <f t="shared" si="5"/>
        <v>216.26</v>
      </c>
      <c r="H39" s="113"/>
      <c r="I39">
        <f>BRPL_EOD!AI39+BRPL_EOD!AJ39</f>
        <v>84</v>
      </c>
      <c r="J39">
        <f>BYPL_EOD!AI39+BYPL_EOD!AJ39</f>
        <v>48.37</v>
      </c>
      <c r="K39">
        <f>MES_EOD!AI39+MES_EOD!AJ39</f>
        <v>5.84</v>
      </c>
      <c r="L39">
        <f>NDMC_EOD!AI39+NDMC_EOD!AJ39</f>
        <v>19.600000000000001</v>
      </c>
      <c r="M39">
        <f>TPDDL_EOD!AI39+TPDDL_EOD!AJ39</f>
        <v>58.45</v>
      </c>
      <c r="N39">
        <f t="shared" si="0"/>
        <v>216.26</v>
      </c>
      <c r="O39" s="113">
        <f t="shared" si="1"/>
        <v>0</v>
      </c>
      <c r="P39">
        <v>84</v>
      </c>
      <c r="Q39">
        <v>48.37</v>
      </c>
      <c r="R39">
        <v>5.84</v>
      </c>
      <c r="S39">
        <v>19.600000000000001</v>
      </c>
      <c r="T39">
        <v>58.45</v>
      </c>
      <c r="U39" s="115">
        <f t="shared" si="2"/>
        <v>216.26</v>
      </c>
      <c r="V39" s="113">
        <f t="shared" si="3"/>
        <v>0</v>
      </c>
      <c r="Y39">
        <f>BAWANA!AW39+BAWANA!AX39</f>
        <v>26.87</v>
      </c>
      <c r="Z39">
        <f>BAWANA!BD39+BAWANA!BE39</f>
        <v>26.87</v>
      </c>
      <c r="AA39">
        <f>BAWANA!X39+BAWANA!Y39</f>
        <v>26.87</v>
      </c>
      <c r="AB39">
        <f>BAWANA!AE39+BAWANA!AF39</f>
        <v>26.87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216.26</v>
      </c>
      <c r="E40">
        <f>BAWANA!AM40</f>
        <v>0</v>
      </c>
      <c r="F40">
        <f t="shared" si="4"/>
        <v>256</v>
      </c>
      <c r="G40">
        <f t="shared" si="5"/>
        <v>216.26</v>
      </c>
      <c r="H40" s="113"/>
      <c r="I40">
        <f>BRPL_EOD!AI40+BRPL_EOD!AJ40</f>
        <v>84</v>
      </c>
      <c r="J40">
        <f>BYPL_EOD!AI40+BYPL_EOD!AJ40</f>
        <v>48.37</v>
      </c>
      <c r="K40">
        <f>MES_EOD!AI40+MES_EOD!AJ40</f>
        <v>5.84</v>
      </c>
      <c r="L40">
        <f>NDMC_EOD!AI40+NDMC_EOD!AJ40</f>
        <v>19.600000000000001</v>
      </c>
      <c r="M40">
        <f>TPDDL_EOD!AI40+TPDDL_EOD!AJ40</f>
        <v>58.45</v>
      </c>
      <c r="N40">
        <f t="shared" si="0"/>
        <v>216.26</v>
      </c>
      <c r="O40" s="113">
        <f t="shared" si="1"/>
        <v>0</v>
      </c>
      <c r="P40">
        <v>84</v>
      </c>
      <c r="Q40">
        <v>48.37</v>
      </c>
      <c r="R40">
        <v>5.84</v>
      </c>
      <c r="S40">
        <v>19.600000000000001</v>
      </c>
      <c r="T40">
        <v>58.45</v>
      </c>
      <c r="U40" s="115">
        <f t="shared" si="2"/>
        <v>216.26</v>
      </c>
      <c r="V40" s="113">
        <f t="shared" si="3"/>
        <v>0</v>
      </c>
      <c r="Y40">
        <f>BAWANA!AW40+BAWANA!AX40</f>
        <v>26.87</v>
      </c>
      <c r="Z40">
        <f>BAWANA!BD40+BAWANA!BE40</f>
        <v>26.87</v>
      </c>
      <c r="AA40">
        <f>BAWANA!X40+BAWANA!Y40</f>
        <v>26.87</v>
      </c>
      <c r="AB40">
        <f>BAWANA!AE40+BAWANA!AF40</f>
        <v>26.87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216.26</v>
      </c>
      <c r="E41">
        <f>BAWANA!AM41</f>
        <v>0</v>
      </c>
      <c r="F41">
        <f t="shared" si="4"/>
        <v>256</v>
      </c>
      <c r="G41">
        <f t="shared" si="5"/>
        <v>216.26</v>
      </c>
      <c r="H41" s="113"/>
      <c r="I41">
        <f>BRPL_EOD!AI41+BRPL_EOD!AJ41</f>
        <v>84</v>
      </c>
      <c r="J41">
        <f>BYPL_EOD!AI41+BYPL_EOD!AJ41</f>
        <v>48.37</v>
      </c>
      <c r="K41">
        <f>MES_EOD!AI41+MES_EOD!AJ41</f>
        <v>5.84</v>
      </c>
      <c r="L41">
        <f>NDMC_EOD!AI41+NDMC_EOD!AJ41</f>
        <v>19.600000000000001</v>
      </c>
      <c r="M41">
        <f>TPDDL_EOD!AI41+TPDDL_EOD!AJ41</f>
        <v>58.45</v>
      </c>
      <c r="N41">
        <f t="shared" si="0"/>
        <v>216.26</v>
      </c>
      <c r="O41" s="113">
        <f t="shared" si="1"/>
        <v>0</v>
      </c>
      <c r="P41">
        <v>84</v>
      </c>
      <c r="Q41">
        <v>48.37</v>
      </c>
      <c r="R41">
        <v>5.84</v>
      </c>
      <c r="S41">
        <v>19.600000000000001</v>
      </c>
      <c r="T41">
        <v>58.45</v>
      </c>
      <c r="U41" s="115">
        <f t="shared" si="2"/>
        <v>216.26</v>
      </c>
      <c r="V41" s="113">
        <f t="shared" si="3"/>
        <v>0</v>
      </c>
      <c r="Y41">
        <f>BAWANA!AW41+BAWANA!AX41</f>
        <v>26.87</v>
      </c>
      <c r="Z41">
        <f>BAWANA!BD41+BAWANA!BE41</f>
        <v>26.87</v>
      </c>
      <c r="AA41">
        <f>BAWANA!X41+BAWANA!Y41</f>
        <v>26.87</v>
      </c>
      <c r="AB41">
        <f>BAWANA!AE41+BAWANA!AF41</f>
        <v>26.87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216.26</v>
      </c>
      <c r="E42">
        <f>BAWANA!AM42</f>
        <v>0</v>
      </c>
      <c r="F42">
        <f t="shared" si="4"/>
        <v>256</v>
      </c>
      <c r="G42">
        <f t="shared" si="5"/>
        <v>216.26</v>
      </c>
      <c r="H42" s="113"/>
      <c r="I42">
        <f>BRPL_EOD!AI42+BRPL_EOD!AJ42</f>
        <v>84</v>
      </c>
      <c r="J42">
        <f>BYPL_EOD!AI42+BYPL_EOD!AJ42</f>
        <v>48.37</v>
      </c>
      <c r="K42">
        <f>MES_EOD!AI42+MES_EOD!AJ42</f>
        <v>5.84</v>
      </c>
      <c r="L42">
        <f>NDMC_EOD!AI42+NDMC_EOD!AJ42</f>
        <v>19.600000000000001</v>
      </c>
      <c r="M42">
        <f>TPDDL_EOD!AI42+TPDDL_EOD!AJ42</f>
        <v>58.45</v>
      </c>
      <c r="N42">
        <f t="shared" si="0"/>
        <v>216.26</v>
      </c>
      <c r="O42" s="113">
        <f t="shared" si="1"/>
        <v>0</v>
      </c>
      <c r="P42">
        <v>84</v>
      </c>
      <c r="Q42">
        <v>48.37</v>
      </c>
      <c r="R42">
        <v>5.84</v>
      </c>
      <c r="S42">
        <v>19.600000000000001</v>
      </c>
      <c r="T42">
        <v>58.45</v>
      </c>
      <c r="U42" s="115">
        <f t="shared" si="2"/>
        <v>216.26</v>
      </c>
      <c r="V42" s="113">
        <f t="shared" si="3"/>
        <v>0</v>
      </c>
      <c r="Y42">
        <f>BAWANA!AW42+BAWANA!AX42</f>
        <v>26.87</v>
      </c>
      <c r="Z42">
        <f>BAWANA!BD42+BAWANA!BE42</f>
        <v>26.87</v>
      </c>
      <c r="AA42">
        <f>BAWANA!X42+BAWANA!Y42</f>
        <v>26.87</v>
      </c>
      <c r="AB42">
        <f>BAWANA!AE42+BAWANA!AF42</f>
        <v>26.87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216.26</v>
      </c>
      <c r="E43">
        <f>BAWANA!AM43</f>
        <v>0</v>
      </c>
      <c r="F43">
        <f t="shared" si="4"/>
        <v>256</v>
      </c>
      <c r="G43">
        <f t="shared" si="5"/>
        <v>216.26</v>
      </c>
      <c r="H43" s="113"/>
      <c r="I43">
        <f>BRPL_EOD!AI43+BRPL_EOD!AJ43</f>
        <v>84</v>
      </c>
      <c r="J43">
        <f>BYPL_EOD!AI43+BYPL_EOD!AJ43</f>
        <v>48.37</v>
      </c>
      <c r="K43">
        <f>MES_EOD!AI43+MES_EOD!AJ43</f>
        <v>5.84</v>
      </c>
      <c r="L43">
        <f>NDMC_EOD!AI43+NDMC_EOD!AJ43</f>
        <v>19.600000000000001</v>
      </c>
      <c r="M43">
        <f>TPDDL_EOD!AI43+TPDDL_EOD!AJ43</f>
        <v>58.45</v>
      </c>
      <c r="N43">
        <f t="shared" si="0"/>
        <v>216.26</v>
      </c>
      <c r="O43" s="113">
        <f t="shared" si="1"/>
        <v>0</v>
      </c>
      <c r="P43">
        <v>84</v>
      </c>
      <c r="Q43">
        <v>48.37</v>
      </c>
      <c r="R43">
        <v>5.84</v>
      </c>
      <c r="S43">
        <v>19.600000000000001</v>
      </c>
      <c r="T43">
        <v>58.45</v>
      </c>
      <c r="U43" s="115">
        <f t="shared" si="2"/>
        <v>216.26</v>
      </c>
      <c r="V43" s="113">
        <f t="shared" si="3"/>
        <v>0</v>
      </c>
      <c r="Y43">
        <f>BAWANA!AW43+BAWANA!AX43</f>
        <v>26.87</v>
      </c>
      <c r="Z43">
        <f>BAWANA!BD43+BAWANA!BE43</f>
        <v>26.87</v>
      </c>
      <c r="AA43">
        <f>BAWANA!X43+BAWANA!Y43</f>
        <v>26.87</v>
      </c>
      <c r="AB43">
        <f>BAWANA!AE43+BAWANA!AF43</f>
        <v>26.87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216.26</v>
      </c>
      <c r="E44">
        <f>BAWANA!AM44</f>
        <v>0</v>
      </c>
      <c r="F44">
        <f t="shared" si="4"/>
        <v>256</v>
      </c>
      <c r="G44">
        <f t="shared" si="5"/>
        <v>216.26</v>
      </c>
      <c r="H44" s="113"/>
      <c r="I44">
        <f>BRPL_EOD!AI44+BRPL_EOD!AJ44</f>
        <v>84</v>
      </c>
      <c r="J44">
        <f>BYPL_EOD!AI44+BYPL_EOD!AJ44</f>
        <v>48.37</v>
      </c>
      <c r="K44">
        <f>MES_EOD!AI44+MES_EOD!AJ44</f>
        <v>5.84</v>
      </c>
      <c r="L44">
        <f>NDMC_EOD!AI44+NDMC_EOD!AJ44</f>
        <v>19.600000000000001</v>
      </c>
      <c r="M44">
        <f>TPDDL_EOD!AI44+TPDDL_EOD!AJ44</f>
        <v>58.45</v>
      </c>
      <c r="N44">
        <f t="shared" si="0"/>
        <v>216.26</v>
      </c>
      <c r="O44" s="113">
        <f t="shared" si="1"/>
        <v>0</v>
      </c>
      <c r="P44">
        <v>84</v>
      </c>
      <c r="Q44">
        <v>48.37</v>
      </c>
      <c r="R44">
        <v>5.84</v>
      </c>
      <c r="S44">
        <v>19.600000000000001</v>
      </c>
      <c r="T44">
        <v>58.45</v>
      </c>
      <c r="U44" s="115">
        <f t="shared" si="2"/>
        <v>216.26</v>
      </c>
      <c r="V44" s="113">
        <f t="shared" si="3"/>
        <v>0</v>
      </c>
      <c r="Y44">
        <f>BAWANA!AW44+BAWANA!AX44</f>
        <v>26.87</v>
      </c>
      <c r="Z44">
        <f>BAWANA!BD44+BAWANA!BE44</f>
        <v>26.87</v>
      </c>
      <c r="AA44">
        <f>BAWANA!X44+BAWANA!Y44</f>
        <v>26.87</v>
      </c>
      <c r="AB44">
        <f>BAWANA!AE44+BAWANA!AF44</f>
        <v>26.87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216.26</v>
      </c>
      <c r="E45">
        <f>BAWANA!AM45</f>
        <v>0</v>
      </c>
      <c r="F45">
        <f t="shared" si="4"/>
        <v>256</v>
      </c>
      <c r="G45">
        <f t="shared" si="5"/>
        <v>216.26</v>
      </c>
      <c r="H45" s="113"/>
      <c r="I45">
        <f>BRPL_EOD!AI45+BRPL_EOD!AJ45</f>
        <v>84</v>
      </c>
      <c r="J45">
        <f>BYPL_EOD!AI45+BYPL_EOD!AJ45</f>
        <v>48.37</v>
      </c>
      <c r="K45">
        <f>MES_EOD!AI45+MES_EOD!AJ45</f>
        <v>5.84</v>
      </c>
      <c r="L45">
        <f>NDMC_EOD!AI45+NDMC_EOD!AJ45</f>
        <v>19.600000000000001</v>
      </c>
      <c r="M45">
        <f>TPDDL_EOD!AI45+TPDDL_EOD!AJ45</f>
        <v>58.45</v>
      </c>
      <c r="N45">
        <f t="shared" si="0"/>
        <v>216.26</v>
      </c>
      <c r="O45" s="113">
        <f t="shared" si="1"/>
        <v>0</v>
      </c>
      <c r="P45">
        <v>84</v>
      </c>
      <c r="Q45">
        <v>48.37</v>
      </c>
      <c r="R45">
        <v>5.84</v>
      </c>
      <c r="S45">
        <v>19.600000000000001</v>
      </c>
      <c r="T45">
        <v>58.45</v>
      </c>
      <c r="U45" s="115">
        <f t="shared" si="2"/>
        <v>216.26</v>
      </c>
      <c r="V45" s="113">
        <f t="shared" si="3"/>
        <v>0</v>
      </c>
      <c r="Y45">
        <f>BAWANA!AW45+BAWANA!AX45</f>
        <v>26.87</v>
      </c>
      <c r="Z45">
        <f>BAWANA!BD45+BAWANA!BE45</f>
        <v>26.87</v>
      </c>
      <c r="AA45">
        <f>BAWANA!X45+BAWANA!Y45</f>
        <v>26.87</v>
      </c>
      <c r="AB45">
        <f>BAWANA!AE45+BAWANA!AF45</f>
        <v>26.87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216.26</v>
      </c>
      <c r="E46">
        <f>BAWANA!AM46</f>
        <v>0</v>
      </c>
      <c r="F46">
        <f t="shared" si="4"/>
        <v>256</v>
      </c>
      <c r="G46">
        <f t="shared" si="5"/>
        <v>216.26</v>
      </c>
      <c r="H46" s="113"/>
      <c r="I46">
        <f>BRPL_EOD!AI46+BRPL_EOD!AJ46</f>
        <v>84</v>
      </c>
      <c r="J46">
        <f>BYPL_EOD!AI46+BYPL_EOD!AJ46</f>
        <v>48.37</v>
      </c>
      <c r="K46">
        <f>MES_EOD!AI46+MES_EOD!AJ46</f>
        <v>5.84</v>
      </c>
      <c r="L46">
        <f>NDMC_EOD!AI46+NDMC_EOD!AJ46</f>
        <v>19.600000000000001</v>
      </c>
      <c r="M46">
        <f>TPDDL_EOD!AI46+TPDDL_EOD!AJ46</f>
        <v>58.45</v>
      </c>
      <c r="N46">
        <f t="shared" si="0"/>
        <v>216.26</v>
      </c>
      <c r="O46" s="113">
        <f t="shared" si="1"/>
        <v>0</v>
      </c>
      <c r="P46">
        <v>84</v>
      </c>
      <c r="Q46">
        <v>48.37</v>
      </c>
      <c r="R46">
        <v>5.84</v>
      </c>
      <c r="S46">
        <v>19.600000000000001</v>
      </c>
      <c r="T46">
        <v>58.45</v>
      </c>
      <c r="U46" s="115">
        <f t="shared" si="2"/>
        <v>216.26</v>
      </c>
      <c r="V46" s="113">
        <f t="shared" si="3"/>
        <v>0</v>
      </c>
      <c r="Y46">
        <f>BAWANA!AW46+BAWANA!AX46</f>
        <v>26.87</v>
      </c>
      <c r="Z46">
        <f>BAWANA!BD46+BAWANA!BE46</f>
        <v>26.87</v>
      </c>
      <c r="AA46">
        <f>BAWANA!X46+BAWANA!Y46</f>
        <v>26.87</v>
      </c>
      <c r="AB46">
        <f>BAWANA!AE46+BAWANA!AF46</f>
        <v>26.87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216.26</v>
      </c>
      <c r="E47">
        <f>BAWANA!AM47</f>
        <v>0</v>
      </c>
      <c r="F47">
        <f t="shared" si="4"/>
        <v>256</v>
      </c>
      <c r="G47">
        <f t="shared" si="5"/>
        <v>216.26</v>
      </c>
      <c r="H47" s="113"/>
      <c r="I47">
        <f>BRPL_EOD!AI47+BRPL_EOD!AJ47</f>
        <v>84</v>
      </c>
      <c r="J47">
        <f>BYPL_EOD!AI47+BYPL_EOD!AJ47</f>
        <v>48.37</v>
      </c>
      <c r="K47">
        <f>MES_EOD!AI47+MES_EOD!AJ47</f>
        <v>5.84</v>
      </c>
      <c r="L47">
        <f>NDMC_EOD!AI47+NDMC_EOD!AJ47</f>
        <v>19.600000000000001</v>
      </c>
      <c r="M47">
        <f>TPDDL_EOD!AI47+TPDDL_EOD!AJ47</f>
        <v>58.45</v>
      </c>
      <c r="N47">
        <f t="shared" si="0"/>
        <v>216.26</v>
      </c>
      <c r="O47" s="113">
        <f t="shared" si="1"/>
        <v>0</v>
      </c>
      <c r="P47">
        <v>84</v>
      </c>
      <c r="Q47">
        <v>48.37</v>
      </c>
      <c r="R47">
        <v>5.84</v>
      </c>
      <c r="S47">
        <v>19.600000000000001</v>
      </c>
      <c r="T47">
        <v>58.45</v>
      </c>
      <c r="U47" s="115">
        <f t="shared" si="2"/>
        <v>216.26</v>
      </c>
      <c r="V47" s="113">
        <f t="shared" si="3"/>
        <v>0</v>
      </c>
      <c r="Y47">
        <f>BAWANA!AW47+BAWANA!AX47</f>
        <v>26.87</v>
      </c>
      <c r="Z47">
        <f>BAWANA!BD47+BAWANA!BE47</f>
        <v>26.87</v>
      </c>
      <c r="AA47">
        <f>BAWANA!X47+BAWANA!Y47</f>
        <v>26.87</v>
      </c>
      <c r="AB47">
        <f>BAWANA!AE47+BAWANA!AF47</f>
        <v>26.87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216.26</v>
      </c>
      <c r="E48">
        <f>BAWANA!AM48</f>
        <v>0</v>
      </c>
      <c r="F48">
        <f t="shared" si="4"/>
        <v>256</v>
      </c>
      <c r="G48">
        <f t="shared" si="5"/>
        <v>216.26</v>
      </c>
      <c r="H48" s="113"/>
      <c r="I48">
        <f>BRPL_EOD!AI48+BRPL_EOD!AJ48</f>
        <v>84</v>
      </c>
      <c r="J48">
        <f>BYPL_EOD!AI48+BYPL_EOD!AJ48</f>
        <v>48.37</v>
      </c>
      <c r="K48">
        <f>MES_EOD!AI48+MES_EOD!AJ48</f>
        <v>5.84</v>
      </c>
      <c r="L48">
        <f>NDMC_EOD!AI48+NDMC_EOD!AJ48</f>
        <v>19.600000000000001</v>
      </c>
      <c r="M48">
        <f>TPDDL_EOD!AI48+TPDDL_EOD!AJ48</f>
        <v>58.45</v>
      </c>
      <c r="N48">
        <f t="shared" si="0"/>
        <v>216.26</v>
      </c>
      <c r="O48" s="113">
        <f t="shared" si="1"/>
        <v>0</v>
      </c>
      <c r="P48">
        <v>84</v>
      </c>
      <c r="Q48">
        <v>48.37</v>
      </c>
      <c r="R48">
        <v>5.84</v>
      </c>
      <c r="S48">
        <v>19.600000000000001</v>
      </c>
      <c r="T48">
        <v>58.45</v>
      </c>
      <c r="U48" s="115">
        <f t="shared" si="2"/>
        <v>216.26</v>
      </c>
      <c r="V48" s="113">
        <f t="shared" si="3"/>
        <v>0</v>
      </c>
      <c r="Y48">
        <f>BAWANA!AW48+BAWANA!AX48</f>
        <v>26.87</v>
      </c>
      <c r="Z48">
        <f>BAWANA!BD48+BAWANA!BE48</f>
        <v>26.87</v>
      </c>
      <c r="AA48">
        <f>BAWANA!X48+BAWANA!Y48</f>
        <v>26.87</v>
      </c>
      <c r="AB48">
        <f>BAWANA!AE48+BAWANA!AF48</f>
        <v>26.87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216.26</v>
      </c>
      <c r="E49">
        <f>BAWANA!AM49</f>
        <v>0</v>
      </c>
      <c r="F49">
        <f t="shared" si="4"/>
        <v>256</v>
      </c>
      <c r="G49">
        <f t="shared" si="5"/>
        <v>216.26</v>
      </c>
      <c r="H49" s="113"/>
      <c r="I49">
        <f>BRPL_EOD!AI49+BRPL_EOD!AJ49</f>
        <v>84</v>
      </c>
      <c r="J49">
        <f>BYPL_EOD!AI49+BYPL_EOD!AJ49</f>
        <v>48.37</v>
      </c>
      <c r="K49">
        <f>MES_EOD!AI49+MES_EOD!AJ49</f>
        <v>5.84</v>
      </c>
      <c r="L49">
        <f>NDMC_EOD!AI49+NDMC_EOD!AJ49</f>
        <v>19.600000000000001</v>
      </c>
      <c r="M49">
        <f>TPDDL_EOD!AI49+TPDDL_EOD!AJ49</f>
        <v>58.45</v>
      </c>
      <c r="N49">
        <f t="shared" si="0"/>
        <v>216.26</v>
      </c>
      <c r="O49" s="113">
        <f t="shared" si="1"/>
        <v>0</v>
      </c>
      <c r="P49">
        <v>84</v>
      </c>
      <c r="Q49">
        <v>48.37</v>
      </c>
      <c r="R49">
        <v>5.84</v>
      </c>
      <c r="S49">
        <v>19.600000000000001</v>
      </c>
      <c r="T49">
        <v>58.45</v>
      </c>
      <c r="U49" s="115">
        <f t="shared" si="2"/>
        <v>216.26</v>
      </c>
      <c r="V49" s="113">
        <f t="shared" si="3"/>
        <v>0</v>
      </c>
      <c r="Y49">
        <f>BAWANA!AW49+BAWANA!AX49</f>
        <v>26.87</v>
      </c>
      <c r="Z49">
        <f>BAWANA!BD49+BAWANA!BE49</f>
        <v>26.87</v>
      </c>
      <c r="AA49">
        <f>BAWANA!X49+BAWANA!Y49</f>
        <v>26.87</v>
      </c>
      <c r="AB49">
        <f>BAWANA!AE49+BAWANA!AF49</f>
        <v>26.87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216.26</v>
      </c>
      <c r="E50">
        <f>BAWANA!AM50</f>
        <v>0</v>
      </c>
      <c r="F50">
        <f t="shared" si="4"/>
        <v>256</v>
      </c>
      <c r="G50">
        <f t="shared" si="5"/>
        <v>216.26</v>
      </c>
      <c r="H50" s="113"/>
      <c r="I50">
        <f>BRPL_EOD!AI50+BRPL_EOD!AJ50</f>
        <v>84</v>
      </c>
      <c r="J50">
        <f>BYPL_EOD!AI50+BYPL_EOD!AJ50</f>
        <v>48.37</v>
      </c>
      <c r="K50">
        <f>MES_EOD!AI50+MES_EOD!AJ50</f>
        <v>5.84</v>
      </c>
      <c r="L50">
        <f>NDMC_EOD!AI50+NDMC_EOD!AJ50</f>
        <v>19.600000000000001</v>
      </c>
      <c r="M50">
        <f>TPDDL_EOD!AI50+TPDDL_EOD!AJ50</f>
        <v>58.45</v>
      </c>
      <c r="N50">
        <f t="shared" si="0"/>
        <v>216.26</v>
      </c>
      <c r="O50" s="113">
        <f t="shared" si="1"/>
        <v>0</v>
      </c>
      <c r="P50">
        <v>84</v>
      </c>
      <c r="Q50">
        <v>48.37</v>
      </c>
      <c r="R50">
        <v>5.84</v>
      </c>
      <c r="S50">
        <v>19.600000000000001</v>
      </c>
      <c r="T50">
        <v>58.45</v>
      </c>
      <c r="U50" s="115">
        <f t="shared" si="2"/>
        <v>216.26</v>
      </c>
      <c r="V50" s="113">
        <f t="shared" si="3"/>
        <v>0</v>
      </c>
      <c r="Y50">
        <f>BAWANA!AW50+BAWANA!AX50</f>
        <v>26.87</v>
      </c>
      <c r="Z50">
        <f>BAWANA!BD50+BAWANA!BE50</f>
        <v>26.87</v>
      </c>
      <c r="AA50">
        <f>BAWANA!X50+BAWANA!Y50</f>
        <v>26.87</v>
      </c>
      <c r="AB50">
        <f>BAWANA!AE50+BAWANA!AF50</f>
        <v>26.87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216.26</v>
      </c>
      <c r="E51">
        <f>BAWANA!AM51</f>
        <v>0</v>
      </c>
      <c r="F51">
        <f t="shared" si="4"/>
        <v>256</v>
      </c>
      <c r="G51">
        <f t="shared" si="5"/>
        <v>216.26</v>
      </c>
      <c r="H51" s="113"/>
      <c r="I51">
        <f>BRPL_EOD!AI51+BRPL_EOD!AJ51</f>
        <v>84</v>
      </c>
      <c r="J51">
        <f>BYPL_EOD!AI51+BYPL_EOD!AJ51</f>
        <v>48.37</v>
      </c>
      <c r="K51">
        <f>MES_EOD!AI51+MES_EOD!AJ51</f>
        <v>5.84</v>
      </c>
      <c r="L51">
        <f>NDMC_EOD!AI51+NDMC_EOD!AJ51</f>
        <v>19.600000000000001</v>
      </c>
      <c r="M51">
        <f>TPDDL_EOD!AI51+TPDDL_EOD!AJ51</f>
        <v>58.45</v>
      </c>
      <c r="N51">
        <f t="shared" si="0"/>
        <v>216.26</v>
      </c>
      <c r="O51" s="113">
        <f t="shared" si="1"/>
        <v>0</v>
      </c>
      <c r="P51">
        <v>84</v>
      </c>
      <c r="Q51">
        <v>48.37</v>
      </c>
      <c r="R51">
        <v>5.84</v>
      </c>
      <c r="S51">
        <v>19.600000000000001</v>
      </c>
      <c r="T51">
        <v>58.45</v>
      </c>
      <c r="U51" s="115">
        <f t="shared" si="2"/>
        <v>216.26</v>
      </c>
      <c r="V51" s="113">
        <f t="shared" si="3"/>
        <v>0</v>
      </c>
      <c r="Y51">
        <f>BAWANA!AW51+BAWANA!AX51</f>
        <v>26.87</v>
      </c>
      <c r="Z51">
        <f>BAWANA!BD51+BAWANA!BE51</f>
        <v>26.87</v>
      </c>
      <c r="AA51">
        <f>BAWANA!X51+BAWANA!Y51</f>
        <v>26.87</v>
      </c>
      <c r="AB51">
        <f>BAWANA!AE51+BAWANA!AF51</f>
        <v>26.87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216.26</v>
      </c>
      <c r="E52">
        <f>BAWANA!AM52</f>
        <v>0</v>
      </c>
      <c r="F52">
        <f t="shared" si="4"/>
        <v>256</v>
      </c>
      <c r="G52">
        <f t="shared" si="5"/>
        <v>216.26</v>
      </c>
      <c r="H52" s="113"/>
      <c r="I52">
        <f>BRPL_EOD!AI52+BRPL_EOD!AJ52</f>
        <v>84</v>
      </c>
      <c r="J52">
        <f>BYPL_EOD!AI52+BYPL_EOD!AJ52</f>
        <v>48.37</v>
      </c>
      <c r="K52">
        <f>MES_EOD!AI52+MES_EOD!AJ52</f>
        <v>5.84</v>
      </c>
      <c r="L52">
        <f>NDMC_EOD!AI52+NDMC_EOD!AJ52</f>
        <v>19.600000000000001</v>
      </c>
      <c r="M52">
        <f>TPDDL_EOD!AI52+TPDDL_EOD!AJ52</f>
        <v>58.45</v>
      </c>
      <c r="N52">
        <f t="shared" si="0"/>
        <v>216.26</v>
      </c>
      <c r="O52" s="113">
        <f t="shared" si="1"/>
        <v>0</v>
      </c>
      <c r="P52">
        <v>84</v>
      </c>
      <c r="Q52">
        <v>48.37</v>
      </c>
      <c r="R52">
        <v>5.84</v>
      </c>
      <c r="S52">
        <v>19.600000000000001</v>
      </c>
      <c r="T52">
        <v>58.45</v>
      </c>
      <c r="U52" s="115">
        <f t="shared" si="2"/>
        <v>216.26</v>
      </c>
      <c r="V52" s="113">
        <f t="shared" si="3"/>
        <v>0</v>
      </c>
      <c r="Y52">
        <f>BAWANA!AW52+BAWANA!AX52</f>
        <v>26.87</v>
      </c>
      <c r="Z52">
        <f>BAWANA!BD52+BAWANA!BE52</f>
        <v>26.87</v>
      </c>
      <c r="AA52">
        <f>BAWANA!X52+BAWANA!Y52</f>
        <v>26.87</v>
      </c>
      <c r="AB52">
        <f>BAWANA!AE52+BAWANA!AF52</f>
        <v>26.87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256</v>
      </c>
      <c r="E53">
        <f>BAWANA!AM53</f>
        <v>0</v>
      </c>
      <c r="F53">
        <f t="shared" si="4"/>
        <v>256</v>
      </c>
      <c r="G53">
        <f t="shared" si="5"/>
        <v>256</v>
      </c>
      <c r="H53" s="113"/>
      <c r="I53">
        <f>BRPL_EOD!AI53+BRPL_EOD!AJ53</f>
        <v>99.61</v>
      </c>
      <c r="J53">
        <f>BYPL_EOD!AI53+BYPL_EOD!AJ53</f>
        <v>57.6</v>
      </c>
      <c r="K53">
        <f>MES_EOD!AI53+MES_EOD!AJ53</f>
        <v>5.84</v>
      </c>
      <c r="L53">
        <f>NDMC_EOD!AI53+NDMC_EOD!AJ53</f>
        <v>23.35</v>
      </c>
      <c r="M53">
        <f>TPDDL_EOD!AI53+TPDDL_EOD!AJ53</f>
        <v>69.61</v>
      </c>
      <c r="N53">
        <f t="shared" si="0"/>
        <v>256.01</v>
      </c>
      <c r="O53" s="113">
        <f t="shared" si="1"/>
        <v>-9.9999999999909051E-3</v>
      </c>
      <c r="P53">
        <v>99.606109136361866</v>
      </c>
      <c r="Q53">
        <v>57.597750087887192</v>
      </c>
      <c r="R53">
        <v>5.8397718839107844</v>
      </c>
      <c r="S53">
        <v>23.349087926252881</v>
      </c>
      <c r="T53">
        <v>69.607280965587279</v>
      </c>
      <c r="U53" s="115">
        <f t="shared" si="2"/>
        <v>256</v>
      </c>
      <c r="V53" s="113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256</v>
      </c>
      <c r="E54">
        <f>BAWANA!AM54</f>
        <v>0</v>
      </c>
      <c r="F54">
        <f t="shared" si="4"/>
        <v>256</v>
      </c>
      <c r="G54">
        <f t="shared" si="5"/>
        <v>256</v>
      </c>
      <c r="H54" s="113"/>
      <c r="I54">
        <f>BRPL_EOD!AI54+BRPL_EOD!AJ54</f>
        <v>99.61</v>
      </c>
      <c r="J54">
        <f>BYPL_EOD!AI54+BYPL_EOD!AJ54</f>
        <v>57.6</v>
      </c>
      <c r="K54">
        <f>MES_EOD!AI54+MES_EOD!AJ54</f>
        <v>5.84</v>
      </c>
      <c r="L54">
        <f>NDMC_EOD!AI54+NDMC_EOD!AJ54</f>
        <v>23.35</v>
      </c>
      <c r="M54">
        <f>TPDDL_EOD!AI54+TPDDL_EOD!AJ54</f>
        <v>69.61</v>
      </c>
      <c r="N54">
        <f t="shared" si="0"/>
        <v>256.01</v>
      </c>
      <c r="O54" s="113">
        <f t="shared" si="1"/>
        <v>-9.9999999999909051E-3</v>
      </c>
      <c r="P54">
        <v>99.606109136361866</v>
      </c>
      <c r="Q54">
        <v>57.597750087887192</v>
      </c>
      <c r="R54">
        <v>5.8397718839107844</v>
      </c>
      <c r="S54">
        <v>23.349087926252881</v>
      </c>
      <c r="T54">
        <v>69.607280965587279</v>
      </c>
      <c r="U54" s="115">
        <f t="shared" si="2"/>
        <v>256</v>
      </c>
      <c r="V54" s="113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256</v>
      </c>
      <c r="E55">
        <f>BAWANA!AM55</f>
        <v>0</v>
      </c>
      <c r="F55">
        <f t="shared" si="4"/>
        <v>256</v>
      </c>
      <c r="G55">
        <f t="shared" si="5"/>
        <v>256</v>
      </c>
      <c r="H55" s="113"/>
      <c r="I55">
        <f>BRPL_EOD!AI55+BRPL_EOD!AJ55</f>
        <v>99.61</v>
      </c>
      <c r="J55">
        <f>BYPL_EOD!AI55+BYPL_EOD!AJ55</f>
        <v>57.6</v>
      </c>
      <c r="K55">
        <f>MES_EOD!AI55+MES_EOD!AJ55</f>
        <v>5.84</v>
      </c>
      <c r="L55">
        <f>NDMC_EOD!AI55+NDMC_EOD!AJ55</f>
        <v>23.35</v>
      </c>
      <c r="M55">
        <f>TPDDL_EOD!AI55+TPDDL_EOD!AJ55</f>
        <v>69.61</v>
      </c>
      <c r="N55">
        <f t="shared" si="0"/>
        <v>256.01</v>
      </c>
      <c r="O55" s="113">
        <f t="shared" si="1"/>
        <v>-9.9999999999909051E-3</v>
      </c>
      <c r="P55">
        <v>99.606109136361866</v>
      </c>
      <c r="Q55">
        <v>57.597750087887192</v>
      </c>
      <c r="R55">
        <v>5.8397718839107844</v>
      </c>
      <c r="S55">
        <v>23.349087926252881</v>
      </c>
      <c r="T55">
        <v>69.607280965587279</v>
      </c>
      <c r="U55" s="115">
        <f t="shared" si="2"/>
        <v>256</v>
      </c>
      <c r="V55" s="113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256</v>
      </c>
      <c r="E56">
        <f>BAWANA!AM56</f>
        <v>0</v>
      </c>
      <c r="F56">
        <f t="shared" si="4"/>
        <v>256</v>
      </c>
      <c r="G56">
        <f t="shared" si="5"/>
        <v>256</v>
      </c>
      <c r="H56" s="113"/>
      <c r="I56">
        <f>BRPL_EOD!AI56+BRPL_EOD!AJ56</f>
        <v>99.61</v>
      </c>
      <c r="J56">
        <f>BYPL_EOD!AI56+BYPL_EOD!AJ56</f>
        <v>57.6</v>
      </c>
      <c r="K56">
        <f>MES_EOD!AI56+MES_EOD!AJ56</f>
        <v>5.84</v>
      </c>
      <c r="L56">
        <f>NDMC_EOD!AI56+NDMC_EOD!AJ56</f>
        <v>23.35</v>
      </c>
      <c r="M56">
        <f>TPDDL_EOD!AI56+TPDDL_EOD!AJ56</f>
        <v>69.61</v>
      </c>
      <c r="N56">
        <f t="shared" si="0"/>
        <v>256.01</v>
      </c>
      <c r="O56" s="113">
        <f t="shared" si="1"/>
        <v>-9.9999999999909051E-3</v>
      </c>
      <c r="P56">
        <v>99.606109136361866</v>
      </c>
      <c r="Q56">
        <v>57.597750087887192</v>
      </c>
      <c r="R56">
        <v>5.8397718839107844</v>
      </c>
      <c r="S56">
        <v>23.349087926252881</v>
      </c>
      <c r="T56">
        <v>69.607280965587279</v>
      </c>
      <c r="U56" s="115">
        <f t="shared" si="2"/>
        <v>256</v>
      </c>
      <c r="V56" s="113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256</v>
      </c>
      <c r="E57">
        <f>BAWANA!AM57</f>
        <v>0</v>
      </c>
      <c r="F57">
        <f t="shared" si="4"/>
        <v>256</v>
      </c>
      <c r="G57">
        <f t="shared" si="5"/>
        <v>256</v>
      </c>
      <c r="H57" s="113"/>
      <c r="I57">
        <f>BRPL_EOD!AI57+BRPL_EOD!AJ57</f>
        <v>99.61</v>
      </c>
      <c r="J57">
        <f>BYPL_EOD!AI57+BYPL_EOD!AJ57</f>
        <v>57.6</v>
      </c>
      <c r="K57">
        <f>MES_EOD!AI57+MES_EOD!AJ57</f>
        <v>5.84</v>
      </c>
      <c r="L57">
        <f>NDMC_EOD!AI57+NDMC_EOD!AJ57</f>
        <v>23.35</v>
      </c>
      <c r="M57">
        <f>TPDDL_EOD!AI57+TPDDL_EOD!AJ57</f>
        <v>69.61</v>
      </c>
      <c r="N57">
        <f t="shared" si="0"/>
        <v>256.01</v>
      </c>
      <c r="O57" s="113">
        <f t="shared" si="1"/>
        <v>-9.9999999999909051E-3</v>
      </c>
      <c r="P57">
        <v>99.606109136361866</v>
      </c>
      <c r="Q57">
        <v>57.597750087887192</v>
      </c>
      <c r="R57">
        <v>5.8397718839107844</v>
      </c>
      <c r="S57">
        <v>23.349087926252881</v>
      </c>
      <c r="T57">
        <v>69.607280965587279</v>
      </c>
      <c r="U57" s="115">
        <f t="shared" si="2"/>
        <v>256</v>
      </c>
      <c r="V57" s="113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256</v>
      </c>
      <c r="E58">
        <f>BAWANA!AM58</f>
        <v>0</v>
      </c>
      <c r="F58">
        <f t="shared" si="4"/>
        <v>256</v>
      </c>
      <c r="G58">
        <f t="shared" si="5"/>
        <v>256</v>
      </c>
      <c r="H58" s="113"/>
      <c r="I58">
        <f>BRPL_EOD!AI58+BRPL_EOD!AJ58</f>
        <v>99.61</v>
      </c>
      <c r="J58">
        <f>BYPL_EOD!AI58+BYPL_EOD!AJ58</f>
        <v>57.6</v>
      </c>
      <c r="K58">
        <f>MES_EOD!AI58+MES_EOD!AJ58</f>
        <v>5.84</v>
      </c>
      <c r="L58">
        <f>NDMC_EOD!AI58+NDMC_EOD!AJ58</f>
        <v>23.35</v>
      </c>
      <c r="M58">
        <f>TPDDL_EOD!AI58+TPDDL_EOD!AJ58</f>
        <v>69.61</v>
      </c>
      <c r="N58">
        <f t="shared" si="0"/>
        <v>256.01</v>
      </c>
      <c r="O58" s="113">
        <f t="shared" si="1"/>
        <v>-9.9999999999909051E-3</v>
      </c>
      <c r="P58">
        <v>99.606109136361866</v>
      </c>
      <c r="Q58">
        <v>57.597750087887192</v>
      </c>
      <c r="R58">
        <v>5.8397718839107844</v>
      </c>
      <c r="S58">
        <v>23.349087926252881</v>
      </c>
      <c r="T58">
        <v>69.607280965587279</v>
      </c>
      <c r="U58" s="115">
        <f t="shared" si="2"/>
        <v>256</v>
      </c>
      <c r="V58" s="113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256</v>
      </c>
      <c r="E59">
        <f>BAWANA!AM59</f>
        <v>0</v>
      </c>
      <c r="F59">
        <f t="shared" si="4"/>
        <v>256</v>
      </c>
      <c r="G59">
        <f t="shared" si="5"/>
        <v>256</v>
      </c>
      <c r="H59" s="113"/>
      <c r="I59">
        <f>BRPL_EOD!AI59+BRPL_EOD!AJ59</f>
        <v>99.61</v>
      </c>
      <c r="J59">
        <f>BYPL_EOD!AI59+BYPL_EOD!AJ59</f>
        <v>57.6</v>
      </c>
      <c r="K59">
        <f>MES_EOD!AI59+MES_EOD!AJ59</f>
        <v>5.84</v>
      </c>
      <c r="L59">
        <f>NDMC_EOD!AI59+NDMC_EOD!AJ59</f>
        <v>23.35</v>
      </c>
      <c r="M59">
        <f>TPDDL_EOD!AI59+TPDDL_EOD!AJ59</f>
        <v>69.61</v>
      </c>
      <c r="N59">
        <f t="shared" si="0"/>
        <v>256.01</v>
      </c>
      <c r="O59" s="113">
        <f t="shared" si="1"/>
        <v>-9.9999999999909051E-3</v>
      </c>
      <c r="P59">
        <v>99.606109136361866</v>
      </c>
      <c r="Q59">
        <v>57.597750087887192</v>
      </c>
      <c r="R59">
        <v>5.8397718839107844</v>
      </c>
      <c r="S59">
        <v>23.349087926252881</v>
      </c>
      <c r="T59">
        <v>69.607280965587279</v>
      </c>
      <c r="U59" s="115">
        <f t="shared" si="2"/>
        <v>256</v>
      </c>
      <c r="V59" s="113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256</v>
      </c>
      <c r="E60">
        <f>BAWANA!AM60</f>
        <v>0</v>
      </c>
      <c r="F60">
        <f t="shared" si="4"/>
        <v>256</v>
      </c>
      <c r="G60">
        <f t="shared" si="5"/>
        <v>256</v>
      </c>
      <c r="H60" s="113"/>
      <c r="I60">
        <f>BRPL_EOD!AI60+BRPL_EOD!AJ60</f>
        <v>99.61</v>
      </c>
      <c r="J60">
        <f>BYPL_EOD!AI60+BYPL_EOD!AJ60</f>
        <v>57.6</v>
      </c>
      <c r="K60">
        <f>MES_EOD!AI60+MES_EOD!AJ60</f>
        <v>5.84</v>
      </c>
      <c r="L60">
        <f>NDMC_EOD!AI60+NDMC_EOD!AJ60</f>
        <v>23.35</v>
      </c>
      <c r="M60">
        <f>TPDDL_EOD!AI60+TPDDL_EOD!AJ60</f>
        <v>69.61</v>
      </c>
      <c r="N60">
        <f t="shared" si="0"/>
        <v>256.01</v>
      </c>
      <c r="O60" s="113">
        <f t="shared" si="1"/>
        <v>-9.9999999999909051E-3</v>
      </c>
      <c r="P60">
        <v>99.606109136361866</v>
      </c>
      <c r="Q60">
        <v>57.597750087887192</v>
      </c>
      <c r="R60">
        <v>5.8397718839107844</v>
      </c>
      <c r="S60">
        <v>23.349087926252881</v>
      </c>
      <c r="T60">
        <v>69.607280965587279</v>
      </c>
      <c r="U60" s="115">
        <f t="shared" si="2"/>
        <v>256</v>
      </c>
      <c r="V60" s="113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216.26</v>
      </c>
      <c r="E61">
        <f>BAWANA!AM61</f>
        <v>0</v>
      </c>
      <c r="F61">
        <f t="shared" si="4"/>
        <v>256</v>
      </c>
      <c r="G61">
        <f t="shared" si="5"/>
        <v>216.26</v>
      </c>
      <c r="H61" s="113"/>
      <c r="I61">
        <f>BRPL_EOD!AI61+BRPL_EOD!AJ61</f>
        <v>84</v>
      </c>
      <c r="J61">
        <f>BYPL_EOD!AI61+BYPL_EOD!AJ61</f>
        <v>48.37</v>
      </c>
      <c r="K61">
        <f>MES_EOD!AI61+MES_EOD!AJ61</f>
        <v>5.84</v>
      </c>
      <c r="L61">
        <f>NDMC_EOD!AI61+NDMC_EOD!AJ61</f>
        <v>19.600000000000001</v>
      </c>
      <c r="M61">
        <f>TPDDL_EOD!AI61+TPDDL_EOD!AJ61</f>
        <v>58.45</v>
      </c>
      <c r="N61">
        <f t="shared" si="0"/>
        <v>216.26</v>
      </c>
      <c r="O61" s="113">
        <f t="shared" si="1"/>
        <v>0</v>
      </c>
      <c r="P61">
        <v>84</v>
      </c>
      <c r="Q61">
        <v>48.37</v>
      </c>
      <c r="R61">
        <v>5.84</v>
      </c>
      <c r="S61">
        <v>19.600000000000001</v>
      </c>
      <c r="T61">
        <v>58.45</v>
      </c>
      <c r="U61" s="115">
        <f t="shared" si="2"/>
        <v>216.26</v>
      </c>
      <c r="V61" s="113">
        <f t="shared" si="3"/>
        <v>0</v>
      </c>
      <c r="Y61">
        <f>BAWANA!AW61+BAWANA!AX61</f>
        <v>26.87</v>
      </c>
      <c r="Z61">
        <f>BAWANA!BD61+BAWANA!BE61</f>
        <v>26.87</v>
      </c>
      <c r="AA61">
        <f>BAWANA!X61+BAWANA!Y61</f>
        <v>26.87</v>
      </c>
      <c r="AB61">
        <f>BAWANA!AE61+BAWANA!AF61</f>
        <v>26.87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216.26</v>
      </c>
      <c r="E62">
        <f>BAWANA!AM62</f>
        <v>0</v>
      </c>
      <c r="F62">
        <f t="shared" si="4"/>
        <v>256</v>
      </c>
      <c r="G62">
        <f t="shared" si="5"/>
        <v>216.26</v>
      </c>
      <c r="H62" s="113"/>
      <c r="I62">
        <f>BRPL_EOD!AI62+BRPL_EOD!AJ62</f>
        <v>84</v>
      </c>
      <c r="J62">
        <f>BYPL_EOD!AI62+BYPL_EOD!AJ62</f>
        <v>48.37</v>
      </c>
      <c r="K62">
        <f>MES_EOD!AI62+MES_EOD!AJ62</f>
        <v>5.84</v>
      </c>
      <c r="L62">
        <f>NDMC_EOD!AI62+NDMC_EOD!AJ62</f>
        <v>19.600000000000001</v>
      </c>
      <c r="M62">
        <f>TPDDL_EOD!AI62+TPDDL_EOD!AJ62</f>
        <v>58.45</v>
      </c>
      <c r="N62">
        <f t="shared" si="0"/>
        <v>216.26</v>
      </c>
      <c r="O62" s="113">
        <f t="shared" si="1"/>
        <v>0</v>
      </c>
      <c r="P62">
        <v>84</v>
      </c>
      <c r="Q62">
        <v>48.37</v>
      </c>
      <c r="R62">
        <v>5.84</v>
      </c>
      <c r="S62">
        <v>19.600000000000001</v>
      </c>
      <c r="T62">
        <v>58.45</v>
      </c>
      <c r="U62" s="115">
        <f t="shared" si="2"/>
        <v>216.26</v>
      </c>
      <c r="V62" s="113">
        <f t="shared" si="3"/>
        <v>0</v>
      </c>
      <c r="Y62">
        <f>BAWANA!AW62+BAWANA!AX62</f>
        <v>26.87</v>
      </c>
      <c r="Z62">
        <f>BAWANA!BD62+BAWANA!BE62</f>
        <v>26.87</v>
      </c>
      <c r="AA62">
        <f>BAWANA!X62+BAWANA!Y62</f>
        <v>26.87</v>
      </c>
      <c r="AB62">
        <f>BAWANA!AE62+BAWANA!AF62</f>
        <v>26.87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216.26</v>
      </c>
      <c r="E63">
        <f>BAWANA!AM63</f>
        <v>0</v>
      </c>
      <c r="F63">
        <f t="shared" si="4"/>
        <v>256</v>
      </c>
      <c r="G63">
        <f t="shared" si="5"/>
        <v>216.26</v>
      </c>
      <c r="H63" s="113"/>
      <c r="I63">
        <f>BRPL_EOD!AI63+BRPL_EOD!AJ63</f>
        <v>84</v>
      </c>
      <c r="J63">
        <f>BYPL_EOD!AI63+BYPL_EOD!AJ63</f>
        <v>48.37</v>
      </c>
      <c r="K63">
        <f>MES_EOD!AI63+MES_EOD!AJ63</f>
        <v>5.84</v>
      </c>
      <c r="L63">
        <f>NDMC_EOD!AI63+NDMC_EOD!AJ63</f>
        <v>19.600000000000001</v>
      </c>
      <c r="M63">
        <f>TPDDL_EOD!AI63+TPDDL_EOD!AJ63</f>
        <v>58.45</v>
      </c>
      <c r="N63">
        <f t="shared" si="0"/>
        <v>216.26</v>
      </c>
      <c r="O63" s="113">
        <f t="shared" si="1"/>
        <v>0</v>
      </c>
      <c r="P63">
        <v>84</v>
      </c>
      <c r="Q63">
        <v>48.37</v>
      </c>
      <c r="R63">
        <v>5.84</v>
      </c>
      <c r="S63">
        <v>19.600000000000001</v>
      </c>
      <c r="T63">
        <v>58.45</v>
      </c>
      <c r="U63" s="115">
        <f t="shared" si="2"/>
        <v>216.26</v>
      </c>
      <c r="V63" s="113">
        <f t="shared" si="3"/>
        <v>0</v>
      </c>
      <c r="Y63">
        <f>BAWANA!AW63+BAWANA!AX63</f>
        <v>26.87</v>
      </c>
      <c r="Z63">
        <f>BAWANA!BD63+BAWANA!BE63</f>
        <v>26.87</v>
      </c>
      <c r="AA63">
        <f>BAWANA!X63+BAWANA!Y63</f>
        <v>26.87</v>
      </c>
      <c r="AB63">
        <f>BAWANA!AE63+BAWANA!AF63</f>
        <v>26.87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216.26</v>
      </c>
      <c r="E64">
        <f>BAWANA!AM64</f>
        <v>0</v>
      </c>
      <c r="F64">
        <f t="shared" si="4"/>
        <v>256</v>
      </c>
      <c r="G64">
        <f t="shared" si="5"/>
        <v>216.26</v>
      </c>
      <c r="H64" s="113"/>
      <c r="I64">
        <f>BRPL_EOD!AI64+BRPL_EOD!AJ64</f>
        <v>84</v>
      </c>
      <c r="J64">
        <f>BYPL_EOD!AI64+BYPL_EOD!AJ64</f>
        <v>48.37</v>
      </c>
      <c r="K64">
        <f>MES_EOD!AI64+MES_EOD!AJ64</f>
        <v>5.84</v>
      </c>
      <c r="L64">
        <f>NDMC_EOD!AI64+NDMC_EOD!AJ64</f>
        <v>19.600000000000001</v>
      </c>
      <c r="M64">
        <f>TPDDL_EOD!AI64+TPDDL_EOD!AJ64</f>
        <v>58.45</v>
      </c>
      <c r="N64">
        <f t="shared" si="0"/>
        <v>216.26</v>
      </c>
      <c r="O64" s="113">
        <f t="shared" si="1"/>
        <v>0</v>
      </c>
      <c r="P64">
        <v>84</v>
      </c>
      <c r="Q64">
        <v>48.37</v>
      </c>
      <c r="R64">
        <v>5.84</v>
      </c>
      <c r="S64">
        <v>19.600000000000001</v>
      </c>
      <c r="T64">
        <v>58.45</v>
      </c>
      <c r="U64" s="115">
        <f t="shared" si="2"/>
        <v>216.26</v>
      </c>
      <c r="V64" s="113">
        <f t="shared" si="3"/>
        <v>0</v>
      </c>
      <c r="Y64">
        <f>BAWANA!AW64+BAWANA!AX64</f>
        <v>26.87</v>
      </c>
      <c r="Z64">
        <f>BAWANA!BD64+BAWANA!BE64</f>
        <v>26.87</v>
      </c>
      <c r="AA64">
        <f>BAWANA!X64+BAWANA!Y64</f>
        <v>26.87</v>
      </c>
      <c r="AB64">
        <f>BAWANA!AE64+BAWANA!AF64</f>
        <v>26.87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216.26</v>
      </c>
      <c r="E65">
        <f>BAWANA!AM65</f>
        <v>0</v>
      </c>
      <c r="F65">
        <f t="shared" si="4"/>
        <v>256</v>
      </c>
      <c r="G65">
        <f t="shared" si="5"/>
        <v>216.26</v>
      </c>
      <c r="H65" s="113"/>
      <c r="I65">
        <f>BRPL_EOD!AI65+BRPL_EOD!AJ65</f>
        <v>84</v>
      </c>
      <c r="J65">
        <f>BYPL_EOD!AI65+BYPL_EOD!AJ65</f>
        <v>48.37</v>
      </c>
      <c r="K65">
        <f>MES_EOD!AI65+MES_EOD!AJ65</f>
        <v>5.84</v>
      </c>
      <c r="L65">
        <f>NDMC_EOD!AI65+NDMC_EOD!AJ65</f>
        <v>19.600000000000001</v>
      </c>
      <c r="M65">
        <f>TPDDL_EOD!AI65+TPDDL_EOD!AJ65</f>
        <v>58.45</v>
      </c>
      <c r="N65">
        <f t="shared" si="0"/>
        <v>216.26</v>
      </c>
      <c r="O65" s="113">
        <f t="shared" si="1"/>
        <v>0</v>
      </c>
      <c r="P65">
        <v>84</v>
      </c>
      <c r="Q65">
        <v>48.37</v>
      </c>
      <c r="R65">
        <v>5.84</v>
      </c>
      <c r="S65">
        <v>19.600000000000001</v>
      </c>
      <c r="T65">
        <v>58.45</v>
      </c>
      <c r="U65" s="115">
        <f t="shared" si="2"/>
        <v>216.26</v>
      </c>
      <c r="V65" s="113">
        <f t="shared" si="3"/>
        <v>0</v>
      </c>
      <c r="Y65">
        <f>BAWANA!AW65+BAWANA!AX65</f>
        <v>26.87</v>
      </c>
      <c r="Z65">
        <f>BAWANA!BD65+BAWANA!BE65</f>
        <v>26.87</v>
      </c>
      <c r="AA65">
        <f>BAWANA!X65+BAWANA!Y65</f>
        <v>26.87</v>
      </c>
      <c r="AB65">
        <f>BAWANA!AE65+BAWANA!AF65</f>
        <v>26.87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216.26</v>
      </c>
      <c r="E66">
        <f>BAWANA!AM66</f>
        <v>0</v>
      </c>
      <c r="F66">
        <f t="shared" si="4"/>
        <v>256</v>
      </c>
      <c r="G66">
        <f t="shared" si="5"/>
        <v>216.26</v>
      </c>
      <c r="H66" s="113"/>
      <c r="I66">
        <f>BRPL_EOD!AI66+BRPL_EOD!AJ66</f>
        <v>84</v>
      </c>
      <c r="J66">
        <f>BYPL_EOD!AI66+BYPL_EOD!AJ66</f>
        <v>48.37</v>
      </c>
      <c r="K66">
        <f>MES_EOD!AI66+MES_EOD!AJ66</f>
        <v>5.84</v>
      </c>
      <c r="L66">
        <f>NDMC_EOD!AI66+NDMC_EOD!AJ66</f>
        <v>19.600000000000001</v>
      </c>
      <c r="M66">
        <f>TPDDL_EOD!AI66+TPDDL_EOD!AJ66</f>
        <v>58.45</v>
      </c>
      <c r="N66">
        <f t="shared" si="0"/>
        <v>216.26</v>
      </c>
      <c r="O66" s="113">
        <f t="shared" si="1"/>
        <v>0</v>
      </c>
      <c r="P66">
        <v>84</v>
      </c>
      <c r="Q66">
        <v>48.37</v>
      </c>
      <c r="R66">
        <v>5.84</v>
      </c>
      <c r="S66">
        <v>19.600000000000001</v>
      </c>
      <c r="T66">
        <v>58.45</v>
      </c>
      <c r="U66" s="115">
        <f t="shared" si="2"/>
        <v>216.26</v>
      </c>
      <c r="V66" s="113">
        <f t="shared" si="3"/>
        <v>0</v>
      </c>
      <c r="Y66">
        <f>BAWANA!AW66+BAWANA!AX66</f>
        <v>26.87</v>
      </c>
      <c r="Z66">
        <f>BAWANA!BD66+BAWANA!BE66</f>
        <v>26.87</v>
      </c>
      <c r="AA66">
        <f>BAWANA!X66+BAWANA!Y66</f>
        <v>26.87</v>
      </c>
      <c r="AB66">
        <f>BAWANA!AE66+BAWANA!AF66</f>
        <v>26.87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216.26</v>
      </c>
      <c r="E67">
        <f>BAWANA!AM67</f>
        <v>0</v>
      </c>
      <c r="F67">
        <f t="shared" si="4"/>
        <v>256</v>
      </c>
      <c r="G67">
        <f t="shared" si="5"/>
        <v>216.26</v>
      </c>
      <c r="H67" s="113"/>
      <c r="I67">
        <f>BRPL_EOD!AI67+BRPL_EOD!AJ67</f>
        <v>84</v>
      </c>
      <c r="J67">
        <f>BYPL_EOD!AI67+BYPL_EOD!AJ67</f>
        <v>48.37</v>
      </c>
      <c r="K67">
        <f>MES_EOD!AI67+MES_EOD!AJ67</f>
        <v>5.84</v>
      </c>
      <c r="L67">
        <f>NDMC_EOD!AI67+NDMC_EOD!AJ67</f>
        <v>19.600000000000001</v>
      </c>
      <c r="M67">
        <f>TPDDL_EOD!AI67+TPDDL_EOD!AJ67</f>
        <v>58.45</v>
      </c>
      <c r="N67">
        <f t="shared" ref="N67:N98" si="7">SUM(I67:M67)</f>
        <v>216.26</v>
      </c>
      <c r="O67" s="113">
        <f t="shared" ref="O67:O98" si="8">G67-N67</f>
        <v>0</v>
      </c>
      <c r="P67">
        <v>84</v>
      </c>
      <c r="Q67">
        <v>48.37</v>
      </c>
      <c r="R67">
        <v>5.84</v>
      </c>
      <c r="S67">
        <v>19.600000000000001</v>
      </c>
      <c r="T67">
        <v>58.45</v>
      </c>
      <c r="U67" s="115">
        <f t="shared" ref="U67:U98" si="9">SUM(P67:T67)</f>
        <v>216.26</v>
      </c>
      <c r="V67" s="113">
        <f t="shared" ref="V67:V99" si="10">G67-U67</f>
        <v>0</v>
      </c>
      <c r="Y67">
        <f>BAWANA!AW67+BAWANA!AX67</f>
        <v>26.87</v>
      </c>
      <c r="Z67">
        <f>BAWANA!BD67+BAWANA!BE67</f>
        <v>26.87</v>
      </c>
      <c r="AA67">
        <f>BAWANA!X67+BAWANA!Y67</f>
        <v>26.87</v>
      </c>
      <c r="AB67">
        <f>BAWANA!AE67+BAWANA!AF67</f>
        <v>26.87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216.26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216.26</v>
      </c>
      <c r="H68" s="113"/>
      <c r="I68">
        <f>BRPL_EOD!AI68+BRPL_EOD!AJ68</f>
        <v>84</v>
      </c>
      <c r="J68">
        <f>BYPL_EOD!AI68+BYPL_EOD!AJ68</f>
        <v>48.37</v>
      </c>
      <c r="K68">
        <f>MES_EOD!AI68+MES_EOD!AJ68</f>
        <v>5.84</v>
      </c>
      <c r="L68">
        <f>NDMC_EOD!AI68+NDMC_EOD!AJ68</f>
        <v>19.600000000000001</v>
      </c>
      <c r="M68">
        <f>TPDDL_EOD!AI68+TPDDL_EOD!AJ68</f>
        <v>58.45</v>
      </c>
      <c r="N68">
        <f t="shared" si="7"/>
        <v>216.26</v>
      </c>
      <c r="O68" s="113">
        <f t="shared" si="8"/>
        <v>0</v>
      </c>
      <c r="P68">
        <v>84</v>
      </c>
      <c r="Q68">
        <v>48.37</v>
      </c>
      <c r="R68">
        <v>5.84</v>
      </c>
      <c r="S68">
        <v>19.600000000000001</v>
      </c>
      <c r="T68">
        <v>58.45</v>
      </c>
      <c r="U68" s="115">
        <f t="shared" si="9"/>
        <v>216.26</v>
      </c>
      <c r="V68" s="113">
        <f t="shared" si="10"/>
        <v>0</v>
      </c>
      <c r="Y68">
        <f>BAWANA!AW68+BAWANA!AX68</f>
        <v>26.87</v>
      </c>
      <c r="Z68">
        <f>BAWANA!BD68+BAWANA!BE68</f>
        <v>26.87</v>
      </c>
      <c r="AA68">
        <f>BAWANA!X68+BAWANA!Y68</f>
        <v>26.87</v>
      </c>
      <c r="AB68">
        <f>BAWANA!AE68+BAWANA!AF68</f>
        <v>26.87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216.26</v>
      </c>
      <c r="E69">
        <f>BAWANA!AM69</f>
        <v>0</v>
      </c>
      <c r="F69">
        <f t="shared" si="11"/>
        <v>256</v>
      </c>
      <c r="G69">
        <f t="shared" si="12"/>
        <v>216.26</v>
      </c>
      <c r="H69" s="113"/>
      <c r="I69">
        <f>BRPL_EOD!AI69+BRPL_EOD!AJ69</f>
        <v>84</v>
      </c>
      <c r="J69">
        <f>BYPL_EOD!AI69+BYPL_EOD!AJ69</f>
        <v>48.37</v>
      </c>
      <c r="K69">
        <f>MES_EOD!AI69+MES_EOD!AJ69</f>
        <v>5.84</v>
      </c>
      <c r="L69">
        <f>NDMC_EOD!AI69+NDMC_EOD!AJ69</f>
        <v>19.600000000000001</v>
      </c>
      <c r="M69">
        <f>TPDDL_EOD!AI69+TPDDL_EOD!AJ69</f>
        <v>58.45</v>
      </c>
      <c r="N69">
        <f t="shared" si="7"/>
        <v>216.26</v>
      </c>
      <c r="O69" s="113">
        <f t="shared" si="8"/>
        <v>0</v>
      </c>
      <c r="P69">
        <v>84</v>
      </c>
      <c r="Q69">
        <v>48.37</v>
      </c>
      <c r="R69">
        <v>5.84</v>
      </c>
      <c r="S69">
        <v>19.600000000000001</v>
      </c>
      <c r="T69">
        <v>58.45</v>
      </c>
      <c r="U69" s="115">
        <f t="shared" si="9"/>
        <v>216.26</v>
      </c>
      <c r="V69" s="113">
        <f t="shared" si="10"/>
        <v>0</v>
      </c>
      <c r="Y69">
        <f>BAWANA!AW69+BAWANA!AX69</f>
        <v>26.87</v>
      </c>
      <c r="Z69">
        <f>BAWANA!BD69+BAWANA!BE69</f>
        <v>26.87</v>
      </c>
      <c r="AA69">
        <f>BAWANA!X69+BAWANA!Y69</f>
        <v>26.87</v>
      </c>
      <c r="AB69">
        <f>BAWANA!AE69+BAWANA!AF69</f>
        <v>26.87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216.26</v>
      </c>
      <c r="E70">
        <f>BAWANA!AM70</f>
        <v>0</v>
      </c>
      <c r="F70">
        <f t="shared" si="11"/>
        <v>256</v>
      </c>
      <c r="G70">
        <f t="shared" si="12"/>
        <v>216.26</v>
      </c>
      <c r="H70" s="113"/>
      <c r="I70">
        <f>BRPL_EOD!AI70+BRPL_EOD!AJ70</f>
        <v>84</v>
      </c>
      <c r="J70">
        <f>BYPL_EOD!AI70+BYPL_EOD!AJ70</f>
        <v>48.37</v>
      </c>
      <c r="K70">
        <f>MES_EOD!AI70+MES_EOD!AJ70</f>
        <v>5.84</v>
      </c>
      <c r="L70">
        <f>NDMC_EOD!AI70+NDMC_EOD!AJ70</f>
        <v>19.600000000000001</v>
      </c>
      <c r="M70">
        <f>TPDDL_EOD!AI70+TPDDL_EOD!AJ70</f>
        <v>58.45</v>
      </c>
      <c r="N70">
        <f t="shared" si="7"/>
        <v>216.26</v>
      </c>
      <c r="O70" s="113">
        <f t="shared" si="8"/>
        <v>0</v>
      </c>
      <c r="P70">
        <v>84</v>
      </c>
      <c r="Q70">
        <v>48.37</v>
      </c>
      <c r="R70">
        <v>5.84</v>
      </c>
      <c r="S70">
        <v>19.600000000000001</v>
      </c>
      <c r="T70">
        <v>58.45</v>
      </c>
      <c r="U70" s="115">
        <f t="shared" si="9"/>
        <v>216.26</v>
      </c>
      <c r="V70" s="113">
        <f t="shared" si="10"/>
        <v>0</v>
      </c>
      <c r="Y70">
        <f>BAWANA!AW70+BAWANA!AX70</f>
        <v>26.87</v>
      </c>
      <c r="Z70">
        <f>BAWANA!BD70+BAWANA!BE70</f>
        <v>26.87</v>
      </c>
      <c r="AA70">
        <f>BAWANA!X70+BAWANA!Y70</f>
        <v>26.87</v>
      </c>
      <c r="AB70">
        <f>BAWANA!AE70+BAWANA!AF70</f>
        <v>26.87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216.26</v>
      </c>
      <c r="E71">
        <f>BAWANA!AM71</f>
        <v>0</v>
      </c>
      <c r="F71">
        <f t="shared" si="11"/>
        <v>256</v>
      </c>
      <c r="G71">
        <f t="shared" si="12"/>
        <v>216.26</v>
      </c>
      <c r="H71" s="113"/>
      <c r="I71">
        <f>BRPL_EOD!AI71+BRPL_EOD!AJ71</f>
        <v>84</v>
      </c>
      <c r="J71">
        <f>BYPL_EOD!AI71+BYPL_EOD!AJ71</f>
        <v>48.37</v>
      </c>
      <c r="K71">
        <f>MES_EOD!AI71+MES_EOD!AJ71</f>
        <v>5.84</v>
      </c>
      <c r="L71">
        <f>NDMC_EOD!AI71+NDMC_EOD!AJ71</f>
        <v>19.600000000000001</v>
      </c>
      <c r="M71">
        <f>TPDDL_EOD!AI71+TPDDL_EOD!AJ71</f>
        <v>58.45</v>
      </c>
      <c r="N71">
        <f t="shared" si="7"/>
        <v>216.26</v>
      </c>
      <c r="O71" s="113">
        <f t="shared" si="8"/>
        <v>0</v>
      </c>
      <c r="P71">
        <v>84</v>
      </c>
      <c r="Q71">
        <v>48.37</v>
      </c>
      <c r="R71">
        <v>5.84</v>
      </c>
      <c r="S71">
        <v>19.600000000000001</v>
      </c>
      <c r="T71">
        <v>58.45</v>
      </c>
      <c r="U71" s="115">
        <f t="shared" si="9"/>
        <v>216.26</v>
      </c>
      <c r="V71" s="113">
        <f t="shared" si="10"/>
        <v>0</v>
      </c>
      <c r="Y71">
        <f>BAWANA!AW71+BAWANA!AX71</f>
        <v>26.87</v>
      </c>
      <c r="Z71">
        <f>BAWANA!BD71+BAWANA!BE71</f>
        <v>26.87</v>
      </c>
      <c r="AA71">
        <f>BAWANA!X71+BAWANA!Y71</f>
        <v>26.87</v>
      </c>
      <c r="AB71">
        <f>BAWANA!AE71+BAWANA!AF71</f>
        <v>26.87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220.39999999999998</v>
      </c>
      <c r="E72">
        <f>BAWANA!AM72</f>
        <v>0</v>
      </c>
      <c r="F72">
        <f t="shared" si="11"/>
        <v>256</v>
      </c>
      <c r="G72">
        <f t="shared" si="12"/>
        <v>220.39999999999998</v>
      </c>
      <c r="H72" s="113"/>
      <c r="I72">
        <f>BRPL_EOD!AI72+BRPL_EOD!AJ72</f>
        <v>84</v>
      </c>
      <c r="J72">
        <f>BYPL_EOD!AI72+BYPL_EOD!AJ72</f>
        <v>57.6</v>
      </c>
      <c r="K72">
        <f>MES_EOD!AI72+MES_EOD!AJ72</f>
        <v>5.84</v>
      </c>
      <c r="L72">
        <f>NDMC_EOD!AI72+NDMC_EOD!AJ72</f>
        <v>19</v>
      </c>
      <c r="M72">
        <f>TPDDL_EOD!AI72+TPDDL_EOD!AJ72</f>
        <v>53.95</v>
      </c>
      <c r="N72">
        <f t="shared" si="7"/>
        <v>220.39</v>
      </c>
      <c r="O72" s="113">
        <f t="shared" si="8"/>
        <v>9.9999999999909051E-3</v>
      </c>
      <c r="P72">
        <v>84.005073575086669</v>
      </c>
      <c r="Q72">
        <v>57.6</v>
      </c>
      <c r="R72">
        <v>5.84</v>
      </c>
      <c r="S72">
        <v>19.001213482896265</v>
      </c>
      <c r="T72">
        <v>53.95371294201707</v>
      </c>
      <c r="U72" s="115">
        <f t="shared" si="9"/>
        <v>220.4</v>
      </c>
      <c r="V72" s="113">
        <f t="shared" si="10"/>
        <v>0</v>
      </c>
      <c r="Y72">
        <f>BAWANA!AW72+BAWANA!AX72</f>
        <v>24.8</v>
      </c>
      <c r="Z72">
        <f>BAWANA!BD72+BAWANA!BE72</f>
        <v>24.8</v>
      </c>
      <c r="AA72">
        <f>BAWANA!X72+BAWANA!Y72</f>
        <v>24.8</v>
      </c>
      <c r="AB72">
        <f>BAWANA!AE72+BAWANA!AF72</f>
        <v>24.8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216.26</v>
      </c>
      <c r="E73">
        <f>BAWANA!AM73</f>
        <v>0</v>
      </c>
      <c r="F73">
        <f t="shared" si="11"/>
        <v>256</v>
      </c>
      <c r="G73">
        <f t="shared" si="12"/>
        <v>216.26</v>
      </c>
      <c r="H73" s="113"/>
      <c r="I73">
        <f>BRPL_EOD!AI73+BRPL_EOD!AJ73</f>
        <v>84</v>
      </c>
      <c r="J73">
        <f>BYPL_EOD!AI73+BYPL_EOD!AJ73</f>
        <v>48.37</v>
      </c>
      <c r="K73">
        <f>MES_EOD!AI73+MES_EOD!AJ73</f>
        <v>5.84</v>
      </c>
      <c r="L73">
        <f>NDMC_EOD!AI73+NDMC_EOD!AJ73</f>
        <v>19.600000000000001</v>
      </c>
      <c r="M73">
        <f>TPDDL_EOD!AI73+TPDDL_EOD!AJ73</f>
        <v>58.45</v>
      </c>
      <c r="N73">
        <f t="shared" si="7"/>
        <v>216.26</v>
      </c>
      <c r="O73" s="113">
        <f t="shared" si="8"/>
        <v>0</v>
      </c>
      <c r="P73">
        <v>84</v>
      </c>
      <c r="Q73">
        <v>48.37</v>
      </c>
      <c r="R73">
        <v>5.84</v>
      </c>
      <c r="S73">
        <v>19.600000000000001</v>
      </c>
      <c r="T73">
        <v>58.45</v>
      </c>
      <c r="U73" s="115">
        <f t="shared" si="9"/>
        <v>216.26</v>
      </c>
      <c r="V73" s="113">
        <f t="shared" si="10"/>
        <v>0</v>
      </c>
      <c r="Y73">
        <f>BAWANA!AW73+BAWANA!AX73</f>
        <v>26.87</v>
      </c>
      <c r="Z73">
        <f>BAWANA!BD73+BAWANA!BE73</f>
        <v>26.87</v>
      </c>
      <c r="AA73">
        <f>BAWANA!X73+BAWANA!Y73</f>
        <v>26.87</v>
      </c>
      <c r="AB73">
        <f>BAWANA!AE73+BAWANA!AF73</f>
        <v>26.87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216.26</v>
      </c>
      <c r="E74">
        <f>BAWANA!AM74</f>
        <v>0</v>
      </c>
      <c r="F74">
        <f t="shared" si="11"/>
        <v>256</v>
      </c>
      <c r="G74">
        <f t="shared" si="12"/>
        <v>216.26</v>
      </c>
      <c r="H74" s="113"/>
      <c r="I74">
        <f>BRPL_EOD!AI74+BRPL_EOD!AJ74</f>
        <v>84</v>
      </c>
      <c r="J74">
        <f>BYPL_EOD!AI74+BYPL_EOD!AJ74</f>
        <v>48.37</v>
      </c>
      <c r="K74">
        <f>MES_EOD!AI74+MES_EOD!AJ74</f>
        <v>5.84</v>
      </c>
      <c r="L74">
        <f>NDMC_EOD!AI74+NDMC_EOD!AJ74</f>
        <v>19.600000000000001</v>
      </c>
      <c r="M74">
        <f>TPDDL_EOD!AI74+TPDDL_EOD!AJ74</f>
        <v>58.45</v>
      </c>
      <c r="N74">
        <f t="shared" si="7"/>
        <v>216.26</v>
      </c>
      <c r="O74" s="113">
        <f t="shared" si="8"/>
        <v>0</v>
      </c>
      <c r="P74">
        <v>84</v>
      </c>
      <c r="Q74">
        <v>48.37</v>
      </c>
      <c r="R74">
        <v>5.84</v>
      </c>
      <c r="S74">
        <v>19.600000000000001</v>
      </c>
      <c r="T74">
        <v>58.45</v>
      </c>
      <c r="U74" s="115">
        <f t="shared" si="9"/>
        <v>216.26</v>
      </c>
      <c r="V74" s="113">
        <f t="shared" si="10"/>
        <v>0</v>
      </c>
      <c r="Y74">
        <f>BAWANA!AW74+BAWANA!AX74</f>
        <v>26.87</v>
      </c>
      <c r="Z74">
        <f>BAWANA!BD74+BAWANA!BE74</f>
        <v>26.87</v>
      </c>
      <c r="AA74">
        <f>BAWANA!X74+BAWANA!Y74</f>
        <v>26.87</v>
      </c>
      <c r="AB74">
        <f>BAWANA!AE74+BAWANA!AF74</f>
        <v>26.87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216.26</v>
      </c>
      <c r="E75">
        <f>BAWANA!AM75</f>
        <v>0</v>
      </c>
      <c r="F75">
        <f t="shared" si="11"/>
        <v>256</v>
      </c>
      <c r="G75">
        <f t="shared" si="12"/>
        <v>216.26</v>
      </c>
      <c r="H75" s="113"/>
      <c r="I75">
        <f>BRPL_EOD!AI75+BRPL_EOD!AJ75</f>
        <v>84</v>
      </c>
      <c r="J75">
        <f>BYPL_EOD!AI75+BYPL_EOD!AJ75</f>
        <v>48.37</v>
      </c>
      <c r="K75">
        <f>MES_EOD!AI75+MES_EOD!AJ75</f>
        <v>5.84</v>
      </c>
      <c r="L75">
        <f>NDMC_EOD!AI75+NDMC_EOD!AJ75</f>
        <v>19.600000000000001</v>
      </c>
      <c r="M75">
        <f>TPDDL_EOD!AI75+TPDDL_EOD!AJ75</f>
        <v>58.45</v>
      </c>
      <c r="N75">
        <f t="shared" si="7"/>
        <v>216.26</v>
      </c>
      <c r="O75" s="113">
        <f t="shared" si="8"/>
        <v>0</v>
      </c>
      <c r="P75">
        <v>84</v>
      </c>
      <c r="Q75">
        <v>48.37</v>
      </c>
      <c r="R75">
        <v>5.84</v>
      </c>
      <c r="S75">
        <v>19.600000000000001</v>
      </c>
      <c r="T75">
        <v>58.45</v>
      </c>
      <c r="U75" s="115">
        <f t="shared" si="9"/>
        <v>216.26</v>
      </c>
      <c r="V75" s="113">
        <f t="shared" si="10"/>
        <v>0</v>
      </c>
      <c r="Y75">
        <f>BAWANA!AW75+BAWANA!AX75</f>
        <v>26.87</v>
      </c>
      <c r="Z75">
        <f>BAWANA!BD75+BAWANA!BE75</f>
        <v>26.87</v>
      </c>
      <c r="AA75">
        <f>BAWANA!X75+BAWANA!Y75</f>
        <v>26.87</v>
      </c>
      <c r="AB75">
        <f>BAWANA!AE75+BAWANA!AF75</f>
        <v>26.87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216.26</v>
      </c>
      <c r="E76">
        <f>BAWANA!AM76</f>
        <v>0</v>
      </c>
      <c r="F76">
        <f t="shared" si="11"/>
        <v>256</v>
      </c>
      <c r="G76">
        <f t="shared" si="12"/>
        <v>216.26</v>
      </c>
      <c r="H76" s="113"/>
      <c r="I76">
        <f>BRPL_EOD!AI76+BRPL_EOD!AJ76</f>
        <v>84</v>
      </c>
      <c r="J76">
        <f>BYPL_EOD!AI76+BYPL_EOD!AJ76</f>
        <v>48.37</v>
      </c>
      <c r="K76">
        <f>MES_EOD!AI76+MES_EOD!AJ76</f>
        <v>5.84</v>
      </c>
      <c r="L76">
        <f>NDMC_EOD!AI76+NDMC_EOD!AJ76</f>
        <v>19.600000000000001</v>
      </c>
      <c r="M76">
        <f>TPDDL_EOD!AI76+TPDDL_EOD!AJ76</f>
        <v>58.45</v>
      </c>
      <c r="N76">
        <f t="shared" si="7"/>
        <v>216.26</v>
      </c>
      <c r="O76" s="113">
        <f t="shared" si="8"/>
        <v>0</v>
      </c>
      <c r="P76">
        <v>84</v>
      </c>
      <c r="Q76">
        <v>48.37</v>
      </c>
      <c r="R76">
        <v>5.84</v>
      </c>
      <c r="S76">
        <v>19.600000000000001</v>
      </c>
      <c r="T76">
        <v>58.45</v>
      </c>
      <c r="U76" s="115">
        <f t="shared" si="9"/>
        <v>216.26</v>
      </c>
      <c r="V76" s="113">
        <f t="shared" si="10"/>
        <v>0</v>
      </c>
      <c r="Y76">
        <f>BAWANA!AW76+BAWANA!AX76</f>
        <v>26.87</v>
      </c>
      <c r="Z76">
        <f>BAWANA!BD76+BAWANA!BE76</f>
        <v>26.87</v>
      </c>
      <c r="AA76">
        <f>BAWANA!X76+BAWANA!Y76</f>
        <v>26.87</v>
      </c>
      <c r="AB76">
        <f>BAWANA!AE76+BAWANA!AF76</f>
        <v>26.87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216.26</v>
      </c>
      <c r="E77">
        <f>BAWANA!AM77</f>
        <v>0</v>
      </c>
      <c r="F77">
        <f t="shared" si="11"/>
        <v>256</v>
      </c>
      <c r="G77">
        <f t="shared" si="12"/>
        <v>216.26</v>
      </c>
      <c r="H77" s="113"/>
      <c r="I77">
        <f>BRPL_EOD!AI77+BRPL_EOD!AJ77</f>
        <v>84</v>
      </c>
      <c r="J77">
        <f>BYPL_EOD!AI77+BYPL_EOD!AJ77</f>
        <v>48.37</v>
      </c>
      <c r="K77">
        <f>MES_EOD!AI77+MES_EOD!AJ77</f>
        <v>5.84</v>
      </c>
      <c r="L77">
        <f>NDMC_EOD!AI77+NDMC_EOD!AJ77</f>
        <v>19.600000000000001</v>
      </c>
      <c r="M77">
        <f>TPDDL_EOD!AI77+TPDDL_EOD!AJ77</f>
        <v>58.45</v>
      </c>
      <c r="N77">
        <f t="shared" si="7"/>
        <v>216.26</v>
      </c>
      <c r="O77" s="113">
        <f t="shared" si="8"/>
        <v>0</v>
      </c>
      <c r="P77">
        <v>84</v>
      </c>
      <c r="Q77">
        <v>48.37</v>
      </c>
      <c r="R77">
        <v>5.84</v>
      </c>
      <c r="S77">
        <v>19.600000000000001</v>
      </c>
      <c r="T77">
        <v>58.45</v>
      </c>
      <c r="U77" s="115">
        <f t="shared" si="9"/>
        <v>216.26</v>
      </c>
      <c r="V77" s="113">
        <f t="shared" si="10"/>
        <v>0</v>
      </c>
      <c r="Y77">
        <f>BAWANA!AW77+BAWANA!AX77</f>
        <v>26.87</v>
      </c>
      <c r="Z77">
        <f>BAWANA!BD77+BAWANA!BE77</f>
        <v>26.87</v>
      </c>
      <c r="AA77">
        <f>BAWANA!X77+BAWANA!Y77</f>
        <v>26.87</v>
      </c>
      <c r="AB77">
        <f>BAWANA!AE77+BAWANA!AF77</f>
        <v>26.87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216.26</v>
      </c>
      <c r="E78">
        <f>BAWANA!AM78</f>
        <v>0</v>
      </c>
      <c r="F78">
        <f t="shared" si="11"/>
        <v>256</v>
      </c>
      <c r="G78">
        <f t="shared" si="12"/>
        <v>216.26</v>
      </c>
      <c r="H78" s="113"/>
      <c r="I78">
        <f>BRPL_EOD!AI78+BRPL_EOD!AJ78</f>
        <v>84</v>
      </c>
      <c r="J78">
        <f>BYPL_EOD!AI78+BYPL_EOD!AJ78</f>
        <v>48.37</v>
      </c>
      <c r="K78">
        <f>MES_EOD!AI78+MES_EOD!AJ78</f>
        <v>5.84</v>
      </c>
      <c r="L78">
        <f>NDMC_EOD!AI78+NDMC_EOD!AJ78</f>
        <v>19.600000000000001</v>
      </c>
      <c r="M78">
        <f>TPDDL_EOD!AI78+TPDDL_EOD!AJ78</f>
        <v>58.45</v>
      </c>
      <c r="N78">
        <f t="shared" si="7"/>
        <v>216.26</v>
      </c>
      <c r="O78" s="113">
        <f t="shared" si="8"/>
        <v>0</v>
      </c>
      <c r="P78">
        <v>84</v>
      </c>
      <c r="Q78">
        <v>48.37</v>
      </c>
      <c r="R78">
        <v>5.84</v>
      </c>
      <c r="S78">
        <v>19.600000000000001</v>
      </c>
      <c r="T78">
        <v>58.45</v>
      </c>
      <c r="U78" s="115">
        <f t="shared" si="9"/>
        <v>216.26</v>
      </c>
      <c r="V78" s="113">
        <f t="shared" si="10"/>
        <v>0</v>
      </c>
      <c r="Y78">
        <f>BAWANA!AW78+BAWANA!AX78</f>
        <v>26.87</v>
      </c>
      <c r="Z78">
        <f>BAWANA!BD78+BAWANA!BE78</f>
        <v>26.87</v>
      </c>
      <c r="AA78">
        <f>BAWANA!X78+BAWANA!Y78</f>
        <v>26.87</v>
      </c>
      <c r="AB78">
        <f>BAWANA!AE78+BAWANA!AF78</f>
        <v>26.87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232.04000000000002</v>
      </c>
      <c r="E79">
        <f>BAWANA!AM79</f>
        <v>0</v>
      </c>
      <c r="F79">
        <f t="shared" si="11"/>
        <v>256</v>
      </c>
      <c r="G79">
        <f t="shared" si="12"/>
        <v>232.04000000000002</v>
      </c>
      <c r="H79" s="113"/>
      <c r="I79">
        <f>BRPL_EOD!AI79+BRPL_EOD!AJ79</f>
        <v>99.61</v>
      </c>
      <c r="J79">
        <f>BYPL_EOD!AI79+BYPL_EOD!AJ79</f>
        <v>57.6</v>
      </c>
      <c r="K79">
        <f>MES_EOD!AI79+MES_EOD!AJ79</f>
        <v>5.84</v>
      </c>
      <c r="L79">
        <f>NDMC_EOD!AI79+NDMC_EOD!AJ79</f>
        <v>19</v>
      </c>
      <c r="M79">
        <f>TPDDL_EOD!AI79+TPDDL_EOD!AJ79</f>
        <v>50</v>
      </c>
      <c r="N79">
        <f t="shared" si="7"/>
        <v>232.05</v>
      </c>
      <c r="O79" s="113">
        <f t="shared" si="8"/>
        <v>-9.9999999999909051E-3</v>
      </c>
      <c r="P79">
        <v>99.605707390648575</v>
      </c>
      <c r="Q79">
        <v>57.597517776341313</v>
      </c>
      <c r="R79">
        <v>5.8397483301012709</v>
      </c>
      <c r="S79">
        <v>18.999181210945917</v>
      </c>
      <c r="T79">
        <v>49.997845291962939</v>
      </c>
      <c r="U79" s="115">
        <f t="shared" si="9"/>
        <v>232.04</v>
      </c>
      <c r="V79" s="113">
        <f t="shared" si="10"/>
        <v>0</v>
      </c>
      <c r="Y79">
        <f>BAWANA!AW79+BAWANA!AX79</f>
        <v>18.98</v>
      </c>
      <c r="Z79">
        <f>BAWANA!BD79+BAWANA!BE79</f>
        <v>18.98</v>
      </c>
      <c r="AA79">
        <f>BAWANA!X79+BAWANA!Y79</f>
        <v>18.98</v>
      </c>
      <c r="AB79">
        <f>BAWANA!AE79+BAWANA!AF79</f>
        <v>18.98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232.04000000000002</v>
      </c>
      <c r="E80">
        <f>BAWANA!AM80</f>
        <v>0</v>
      </c>
      <c r="F80">
        <f t="shared" si="11"/>
        <v>256</v>
      </c>
      <c r="G80">
        <f t="shared" si="12"/>
        <v>232.04000000000002</v>
      </c>
      <c r="H80" s="113"/>
      <c r="I80">
        <f>BRPL_EOD!AI80+BRPL_EOD!AJ80</f>
        <v>99.61</v>
      </c>
      <c r="J80">
        <f>BYPL_EOD!AI80+BYPL_EOD!AJ80</f>
        <v>57.6</v>
      </c>
      <c r="K80">
        <f>MES_EOD!AI80+MES_EOD!AJ80</f>
        <v>5.84</v>
      </c>
      <c r="L80">
        <f>NDMC_EOD!AI80+NDMC_EOD!AJ80</f>
        <v>19</v>
      </c>
      <c r="M80">
        <f>TPDDL_EOD!AI80+TPDDL_EOD!AJ80</f>
        <v>50</v>
      </c>
      <c r="N80">
        <f t="shared" si="7"/>
        <v>232.05</v>
      </c>
      <c r="O80" s="113">
        <f t="shared" si="8"/>
        <v>-9.9999999999909051E-3</v>
      </c>
      <c r="P80">
        <v>99.605707390648575</v>
      </c>
      <c r="Q80">
        <v>57.597517776341313</v>
      </c>
      <c r="R80">
        <v>5.8397483301012709</v>
      </c>
      <c r="S80">
        <v>18.999181210945917</v>
      </c>
      <c r="T80">
        <v>49.997845291962939</v>
      </c>
      <c r="U80" s="115">
        <f t="shared" si="9"/>
        <v>232.04</v>
      </c>
      <c r="V80" s="113">
        <f t="shared" si="10"/>
        <v>0</v>
      </c>
      <c r="Y80">
        <f>BAWANA!AW80+BAWANA!AX80</f>
        <v>18.98</v>
      </c>
      <c r="Z80">
        <f>BAWANA!BD80+BAWANA!BE80</f>
        <v>18.98</v>
      </c>
      <c r="AA80">
        <f>BAWANA!X80+BAWANA!Y80</f>
        <v>18.98</v>
      </c>
      <c r="AB80">
        <f>BAWANA!AE80+BAWANA!AF80</f>
        <v>18.98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232.04000000000002</v>
      </c>
      <c r="E81">
        <f>BAWANA!AM81</f>
        <v>0</v>
      </c>
      <c r="F81">
        <f t="shared" si="11"/>
        <v>256</v>
      </c>
      <c r="G81">
        <f t="shared" si="12"/>
        <v>232.04000000000002</v>
      </c>
      <c r="H81" s="113"/>
      <c r="I81">
        <f>BRPL_EOD!AI81+BRPL_EOD!AJ81</f>
        <v>99.61</v>
      </c>
      <c r="J81">
        <f>BYPL_EOD!AI81+BYPL_EOD!AJ81</f>
        <v>57.6</v>
      </c>
      <c r="K81">
        <f>MES_EOD!AI81+MES_EOD!AJ81</f>
        <v>5.84</v>
      </c>
      <c r="L81">
        <f>NDMC_EOD!AI81+NDMC_EOD!AJ81</f>
        <v>19</v>
      </c>
      <c r="M81">
        <f>TPDDL_EOD!AI81+TPDDL_EOD!AJ81</f>
        <v>50</v>
      </c>
      <c r="N81">
        <f t="shared" si="7"/>
        <v>232.05</v>
      </c>
      <c r="O81" s="113">
        <f t="shared" si="8"/>
        <v>-9.9999999999909051E-3</v>
      </c>
      <c r="P81">
        <v>99.605707390648575</v>
      </c>
      <c r="Q81">
        <v>57.597517776341313</v>
      </c>
      <c r="R81">
        <v>5.8397483301012709</v>
      </c>
      <c r="S81">
        <v>18.999181210945917</v>
      </c>
      <c r="T81">
        <v>49.997845291962939</v>
      </c>
      <c r="U81" s="115">
        <f t="shared" si="9"/>
        <v>232.04</v>
      </c>
      <c r="V81" s="113">
        <f t="shared" si="10"/>
        <v>0</v>
      </c>
      <c r="Y81">
        <f>BAWANA!AW81+BAWANA!AX81</f>
        <v>18.98</v>
      </c>
      <c r="Z81">
        <f>BAWANA!BD81+BAWANA!BE81</f>
        <v>18.98</v>
      </c>
      <c r="AA81">
        <f>BAWANA!X81+BAWANA!Y81</f>
        <v>18.98</v>
      </c>
      <c r="AB81">
        <f>BAWANA!AE81+BAWANA!AF81</f>
        <v>18.98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232.04000000000002</v>
      </c>
      <c r="E82">
        <f>BAWANA!AM82</f>
        <v>0</v>
      </c>
      <c r="F82">
        <f t="shared" si="11"/>
        <v>256</v>
      </c>
      <c r="G82">
        <f t="shared" si="12"/>
        <v>232.04000000000002</v>
      </c>
      <c r="H82" s="113"/>
      <c r="I82">
        <f>BRPL_EOD!AI82+BRPL_EOD!AJ82</f>
        <v>99.61</v>
      </c>
      <c r="J82">
        <f>BYPL_EOD!AI82+BYPL_EOD!AJ82</f>
        <v>57.6</v>
      </c>
      <c r="K82">
        <f>MES_EOD!AI82+MES_EOD!AJ82</f>
        <v>5.84</v>
      </c>
      <c r="L82">
        <f>NDMC_EOD!AI82+NDMC_EOD!AJ82</f>
        <v>19</v>
      </c>
      <c r="M82">
        <f>TPDDL_EOD!AI82+TPDDL_EOD!AJ82</f>
        <v>50</v>
      </c>
      <c r="N82">
        <f t="shared" si="7"/>
        <v>232.05</v>
      </c>
      <c r="O82" s="113">
        <f t="shared" si="8"/>
        <v>-9.9999999999909051E-3</v>
      </c>
      <c r="P82">
        <v>99.605707390648575</v>
      </c>
      <c r="Q82">
        <v>57.597517776341313</v>
      </c>
      <c r="R82">
        <v>5.8397483301012709</v>
      </c>
      <c r="S82">
        <v>18.999181210945917</v>
      </c>
      <c r="T82">
        <v>49.997845291962939</v>
      </c>
      <c r="U82" s="115">
        <f t="shared" si="9"/>
        <v>232.04</v>
      </c>
      <c r="V82" s="113">
        <f t="shared" si="10"/>
        <v>0</v>
      </c>
      <c r="Y82">
        <f>BAWANA!AW82+BAWANA!AX82</f>
        <v>18.98</v>
      </c>
      <c r="Z82">
        <f>BAWANA!BD82+BAWANA!BE82</f>
        <v>18.98</v>
      </c>
      <c r="AA82">
        <f>BAWANA!X82+BAWANA!Y82</f>
        <v>18.98</v>
      </c>
      <c r="AB82">
        <f>BAWANA!AE82+BAWANA!AF82</f>
        <v>18.98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232.04000000000002</v>
      </c>
      <c r="E83">
        <f>BAWANA!AM83</f>
        <v>0</v>
      </c>
      <c r="F83">
        <f t="shared" si="11"/>
        <v>256</v>
      </c>
      <c r="G83">
        <f t="shared" si="12"/>
        <v>232.04000000000002</v>
      </c>
      <c r="H83" s="113"/>
      <c r="I83">
        <f>BRPL_EOD!AI83+BRPL_EOD!AJ83</f>
        <v>99.61</v>
      </c>
      <c r="J83">
        <f>BYPL_EOD!AI83+BYPL_EOD!AJ83</f>
        <v>57.6</v>
      </c>
      <c r="K83">
        <f>MES_EOD!AI83+MES_EOD!AJ83</f>
        <v>5.84</v>
      </c>
      <c r="L83">
        <f>NDMC_EOD!AI83+NDMC_EOD!AJ83</f>
        <v>19</v>
      </c>
      <c r="M83">
        <f>TPDDL_EOD!AI83+TPDDL_EOD!AJ83</f>
        <v>50</v>
      </c>
      <c r="N83">
        <f t="shared" si="7"/>
        <v>232.05</v>
      </c>
      <c r="O83" s="113">
        <f t="shared" si="8"/>
        <v>-9.9999999999909051E-3</v>
      </c>
      <c r="P83">
        <v>99.605707390648575</v>
      </c>
      <c r="Q83">
        <v>57.597517776341313</v>
      </c>
      <c r="R83">
        <v>5.8397483301012709</v>
      </c>
      <c r="S83">
        <v>18.999181210945917</v>
      </c>
      <c r="T83">
        <v>49.997845291962939</v>
      </c>
      <c r="U83" s="115">
        <f t="shared" si="9"/>
        <v>232.04</v>
      </c>
      <c r="V83" s="113">
        <f t="shared" si="10"/>
        <v>0</v>
      </c>
      <c r="Y83">
        <f>BAWANA!AW83+BAWANA!AX83</f>
        <v>18.98</v>
      </c>
      <c r="Z83">
        <f>BAWANA!BD83+BAWANA!BE83</f>
        <v>18.98</v>
      </c>
      <c r="AA83">
        <f>BAWANA!X83+BAWANA!Y83</f>
        <v>18.98</v>
      </c>
      <c r="AB83">
        <f>BAWANA!AE83+BAWANA!AF83</f>
        <v>18.98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232.04000000000002</v>
      </c>
      <c r="E84">
        <f>BAWANA!AM84</f>
        <v>0</v>
      </c>
      <c r="F84">
        <f t="shared" si="11"/>
        <v>256</v>
      </c>
      <c r="G84">
        <f t="shared" si="12"/>
        <v>232.04000000000002</v>
      </c>
      <c r="H84" s="113"/>
      <c r="I84">
        <f>BRPL_EOD!AI84+BRPL_EOD!AJ84</f>
        <v>99.61</v>
      </c>
      <c r="J84">
        <f>BYPL_EOD!AI84+BYPL_EOD!AJ84</f>
        <v>57.6</v>
      </c>
      <c r="K84">
        <f>MES_EOD!AI84+MES_EOD!AJ84</f>
        <v>5.84</v>
      </c>
      <c r="L84">
        <f>NDMC_EOD!AI84+NDMC_EOD!AJ84</f>
        <v>19</v>
      </c>
      <c r="M84">
        <f>TPDDL_EOD!AI84+TPDDL_EOD!AJ84</f>
        <v>50</v>
      </c>
      <c r="N84">
        <f t="shared" si="7"/>
        <v>232.05</v>
      </c>
      <c r="O84" s="113">
        <f t="shared" si="8"/>
        <v>-9.9999999999909051E-3</v>
      </c>
      <c r="P84">
        <v>99.605707390648575</v>
      </c>
      <c r="Q84">
        <v>57.597517776341313</v>
      </c>
      <c r="R84">
        <v>5.8397483301012709</v>
      </c>
      <c r="S84">
        <v>18.999181210945917</v>
      </c>
      <c r="T84">
        <v>49.997845291962939</v>
      </c>
      <c r="U84" s="115">
        <f t="shared" si="9"/>
        <v>232.04</v>
      </c>
      <c r="V84" s="113">
        <f t="shared" si="10"/>
        <v>0</v>
      </c>
      <c r="Y84">
        <f>BAWANA!AW84+BAWANA!AX84</f>
        <v>18.98</v>
      </c>
      <c r="Z84">
        <f>BAWANA!BD84+BAWANA!BE84</f>
        <v>18.98</v>
      </c>
      <c r="AA84">
        <f>BAWANA!X84+BAWANA!Y84</f>
        <v>18.98</v>
      </c>
      <c r="AB84">
        <f>BAWANA!AE84+BAWANA!AF84</f>
        <v>18.98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232.04000000000002</v>
      </c>
      <c r="E85">
        <f>BAWANA!AM85</f>
        <v>0</v>
      </c>
      <c r="F85">
        <f t="shared" si="11"/>
        <v>256</v>
      </c>
      <c r="G85">
        <f t="shared" si="12"/>
        <v>232.04000000000002</v>
      </c>
      <c r="H85" s="113"/>
      <c r="I85">
        <f>BRPL_EOD!AI85+BRPL_EOD!AJ85</f>
        <v>99.61</v>
      </c>
      <c r="J85">
        <f>BYPL_EOD!AI85+BYPL_EOD!AJ85</f>
        <v>57.6</v>
      </c>
      <c r="K85">
        <f>MES_EOD!AI85+MES_EOD!AJ85</f>
        <v>5.84</v>
      </c>
      <c r="L85">
        <f>NDMC_EOD!AI85+NDMC_EOD!AJ85</f>
        <v>19</v>
      </c>
      <c r="M85">
        <f>TPDDL_EOD!AI85+TPDDL_EOD!AJ85</f>
        <v>50</v>
      </c>
      <c r="N85">
        <f t="shared" si="7"/>
        <v>232.05</v>
      </c>
      <c r="O85" s="113">
        <f t="shared" si="8"/>
        <v>-9.9999999999909051E-3</v>
      </c>
      <c r="P85">
        <v>99.605707390648575</v>
      </c>
      <c r="Q85">
        <v>57.597517776341313</v>
      </c>
      <c r="R85">
        <v>5.8397483301012709</v>
      </c>
      <c r="S85">
        <v>18.999181210945917</v>
      </c>
      <c r="T85">
        <v>49.997845291962939</v>
      </c>
      <c r="U85" s="115">
        <f t="shared" si="9"/>
        <v>232.04</v>
      </c>
      <c r="V85" s="113">
        <f t="shared" si="10"/>
        <v>0</v>
      </c>
      <c r="Y85">
        <f>BAWANA!AW85+BAWANA!AX85</f>
        <v>18.98</v>
      </c>
      <c r="Z85">
        <f>BAWANA!BD85+BAWANA!BE85</f>
        <v>18.98</v>
      </c>
      <c r="AA85">
        <f>BAWANA!X85+BAWANA!Y85</f>
        <v>18.98</v>
      </c>
      <c r="AB85">
        <f>BAWANA!AE85+BAWANA!AF85</f>
        <v>18.98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232.04000000000002</v>
      </c>
      <c r="E86">
        <f>BAWANA!AM86</f>
        <v>0</v>
      </c>
      <c r="F86">
        <f t="shared" si="11"/>
        <v>256</v>
      </c>
      <c r="G86">
        <f t="shared" si="12"/>
        <v>232.04000000000002</v>
      </c>
      <c r="H86" s="113"/>
      <c r="I86">
        <f>BRPL_EOD!AI86+BRPL_EOD!AJ86</f>
        <v>99.61</v>
      </c>
      <c r="J86">
        <f>BYPL_EOD!AI86+BYPL_EOD!AJ86</f>
        <v>57.6</v>
      </c>
      <c r="K86">
        <f>MES_EOD!AI86+MES_EOD!AJ86</f>
        <v>5.84</v>
      </c>
      <c r="L86">
        <f>NDMC_EOD!AI86+NDMC_EOD!AJ86</f>
        <v>19</v>
      </c>
      <c r="M86">
        <f>TPDDL_EOD!AI86+TPDDL_EOD!AJ86</f>
        <v>50</v>
      </c>
      <c r="N86">
        <f t="shared" si="7"/>
        <v>232.05</v>
      </c>
      <c r="O86" s="113">
        <f t="shared" si="8"/>
        <v>-9.9999999999909051E-3</v>
      </c>
      <c r="P86">
        <v>99.605707390648575</v>
      </c>
      <c r="Q86">
        <v>57.597517776341313</v>
      </c>
      <c r="R86">
        <v>5.8397483301012709</v>
      </c>
      <c r="S86">
        <v>18.999181210945917</v>
      </c>
      <c r="T86">
        <v>49.997845291962939</v>
      </c>
      <c r="U86" s="115">
        <f t="shared" si="9"/>
        <v>232.04</v>
      </c>
      <c r="V86" s="113">
        <f t="shared" si="10"/>
        <v>0</v>
      </c>
      <c r="Y86">
        <f>BAWANA!AW86+BAWANA!AX86</f>
        <v>18.98</v>
      </c>
      <c r="Z86">
        <f>BAWANA!BD86+BAWANA!BE86</f>
        <v>18.98</v>
      </c>
      <c r="AA86">
        <f>BAWANA!X86+BAWANA!Y86</f>
        <v>18.98</v>
      </c>
      <c r="AB86">
        <f>BAWANA!AE86+BAWANA!AF86</f>
        <v>18.98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232.04000000000002</v>
      </c>
      <c r="E87">
        <f>BAWANA!AM87</f>
        <v>0</v>
      </c>
      <c r="F87">
        <f t="shared" si="11"/>
        <v>256</v>
      </c>
      <c r="G87">
        <f t="shared" si="12"/>
        <v>232.04000000000002</v>
      </c>
      <c r="H87" s="113"/>
      <c r="I87">
        <f>BRPL_EOD!AI87+BRPL_EOD!AJ87</f>
        <v>99.61</v>
      </c>
      <c r="J87">
        <f>BYPL_EOD!AI87+BYPL_EOD!AJ87</f>
        <v>57.6</v>
      </c>
      <c r="K87">
        <f>MES_EOD!AI87+MES_EOD!AJ87</f>
        <v>5.84</v>
      </c>
      <c r="L87">
        <f>NDMC_EOD!AI87+NDMC_EOD!AJ87</f>
        <v>19</v>
      </c>
      <c r="M87">
        <f>TPDDL_EOD!AI87+TPDDL_EOD!AJ87</f>
        <v>50</v>
      </c>
      <c r="N87">
        <f t="shared" si="7"/>
        <v>232.05</v>
      </c>
      <c r="O87" s="113">
        <f t="shared" si="8"/>
        <v>-9.9999999999909051E-3</v>
      </c>
      <c r="P87">
        <v>99.605707390648575</v>
      </c>
      <c r="Q87">
        <v>57.597517776341313</v>
      </c>
      <c r="R87">
        <v>5.8397483301012709</v>
      </c>
      <c r="S87">
        <v>18.999181210945917</v>
      </c>
      <c r="T87">
        <v>49.997845291962939</v>
      </c>
      <c r="U87" s="115">
        <f t="shared" si="9"/>
        <v>232.04</v>
      </c>
      <c r="V87" s="113">
        <f t="shared" si="10"/>
        <v>0</v>
      </c>
      <c r="Y87">
        <f>BAWANA!AW87+BAWANA!AX87</f>
        <v>18.98</v>
      </c>
      <c r="Z87">
        <f>BAWANA!BD87+BAWANA!BE87</f>
        <v>18.98</v>
      </c>
      <c r="AA87">
        <f>BAWANA!X87+BAWANA!Y87</f>
        <v>18.98</v>
      </c>
      <c r="AB87">
        <f>BAWANA!AE87+BAWANA!AF87</f>
        <v>18.98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232.04000000000002</v>
      </c>
      <c r="E88">
        <f>BAWANA!AM88</f>
        <v>0</v>
      </c>
      <c r="F88">
        <f t="shared" si="11"/>
        <v>256</v>
      </c>
      <c r="G88">
        <f t="shared" si="12"/>
        <v>232.04000000000002</v>
      </c>
      <c r="H88" s="113"/>
      <c r="I88">
        <f>BRPL_EOD!AI88+BRPL_EOD!AJ88</f>
        <v>99.61</v>
      </c>
      <c r="J88">
        <f>BYPL_EOD!AI88+BYPL_EOD!AJ88</f>
        <v>57.6</v>
      </c>
      <c r="K88">
        <f>MES_EOD!AI88+MES_EOD!AJ88</f>
        <v>5.84</v>
      </c>
      <c r="L88">
        <f>NDMC_EOD!AI88+NDMC_EOD!AJ88</f>
        <v>19</v>
      </c>
      <c r="M88">
        <f>TPDDL_EOD!AI88+TPDDL_EOD!AJ88</f>
        <v>50</v>
      </c>
      <c r="N88">
        <f t="shared" si="7"/>
        <v>232.05</v>
      </c>
      <c r="O88" s="113">
        <f t="shared" si="8"/>
        <v>-9.9999999999909051E-3</v>
      </c>
      <c r="P88">
        <v>99.605707390648575</v>
      </c>
      <c r="Q88">
        <v>57.597517776341313</v>
      </c>
      <c r="R88">
        <v>5.8397483301012709</v>
      </c>
      <c r="S88">
        <v>18.999181210945917</v>
      </c>
      <c r="T88">
        <v>49.997845291962939</v>
      </c>
      <c r="U88" s="115">
        <f t="shared" si="9"/>
        <v>232.04</v>
      </c>
      <c r="V88" s="113">
        <f t="shared" si="10"/>
        <v>0</v>
      </c>
      <c r="Y88">
        <f>BAWANA!AW88+BAWANA!AX88</f>
        <v>18.98</v>
      </c>
      <c r="Z88">
        <f>BAWANA!BD88+BAWANA!BE88</f>
        <v>18.98</v>
      </c>
      <c r="AA88">
        <f>BAWANA!X88+BAWANA!Y88</f>
        <v>18.98</v>
      </c>
      <c r="AB88">
        <f>BAWANA!AE88+BAWANA!AF88</f>
        <v>18.98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232.04000000000002</v>
      </c>
      <c r="E89">
        <f>BAWANA!AM89</f>
        <v>0</v>
      </c>
      <c r="F89">
        <f t="shared" si="11"/>
        <v>256</v>
      </c>
      <c r="G89">
        <f t="shared" si="12"/>
        <v>232.04000000000002</v>
      </c>
      <c r="H89" s="113"/>
      <c r="I89">
        <f>BRPL_EOD!AI89+BRPL_EOD!AJ89</f>
        <v>99.61</v>
      </c>
      <c r="J89">
        <f>BYPL_EOD!AI89+BYPL_EOD!AJ89</f>
        <v>57.6</v>
      </c>
      <c r="K89">
        <f>MES_EOD!AI89+MES_EOD!AJ89</f>
        <v>5.84</v>
      </c>
      <c r="L89">
        <f>NDMC_EOD!AI89+NDMC_EOD!AJ89</f>
        <v>19</v>
      </c>
      <c r="M89">
        <f>TPDDL_EOD!AI89+TPDDL_EOD!AJ89</f>
        <v>50</v>
      </c>
      <c r="N89">
        <f t="shared" si="7"/>
        <v>232.05</v>
      </c>
      <c r="O89" s="113">
        <f t="shared" si="8"/>
        <v>-9.9999999999909051E-3</v>
      </c>
      <c r="P89">
        <v>99.605707390648575</v>
      </c>
      <c r="Q89">
        <v>57.597517776341313</v>
      </c>
      <c r="R89">
        <v>5.8397483301012709</v>
      </c>
      <c r="S89">
        <v>18.999181210945917</v>
      </c>
      <c r="T89">
        <v>49.997845291962939</v>
      </c>
      <c r="U89" s="115">
        <f t="shared" si="9"/>
        <v>232.04</v>
      </c>
      <c r="V89" s="113">
        <f t="shared" si="10"/>
        <v>0</v>
      </c>
      <c r="Y89">
        <f>BAWANA!AW89+BAWANA!AX89</f>
        <v>18.98</v>
      </c>
      <c r="Z89">
        <f>BAWANA!BD89+BAWANA!BE89</f>
        <v>18.98</v>
      </c>
      <c r="AA89">
        <f>BAWANA!X89+BAWANA!Y89</f>
        <v>18.98</v>
      </c>
      <c r="AB89">
        <f>BAWANA!AE89+BAWANA!AF89</f>
        <v>18.98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232.04000000000002</v>
      </c>
      <c r="E90">
        <f>BAWANA!AM90</f>
        <v>0</v>
      </c>
      <c r="F90">
        <f t="shared" si="11"/>
        <v>256</v>
      </c>
      <c r="G90">
        <f t="shared" si="12"/>
        <v>232.04000000000002</v>
      </c>
      <c r="H90" s="113"/>
      <c r="I90">
        <f>BRPL_EOD!AI90+BRPL_EOD!AJ90</f>
        <v>99.61</v>
      </c>
      <c r="J90">
        <f>BYPL_EOD!AI90+BYPL_EOD!AJ90</f>
        <v>57.6</v>
      </c>
      <c r="K90">
        <f>MES_EOD!AI90+MES_EOD!AJ90</f>
        <v>5.84</v>
      </c>
      <c r="L90">
        <f>NDMC_EOD!AI90+NDMC_EOD!AJ90</f>
        <v>19</v>
      </c>
      <c r="M90">
        <f>TPDDL_EOD!AI90+TPDDL_EOD!AJ90</f>
        <v>50</v>
      </c>
      <c r="N90">
        <f t="shared" si="7"/>
        <v>232.05</v>
      </c>
      <c r="O90" s="113">
        <f t="shared" si="8"/>
        <v>-9.9999999999909051E-3</v>
      </c>
      <c r="P90">
        <v>99.605707390648575</v>
      </c>
      <c r="Q90">
        <v>57.597517776341313</v>
      </c>
      <c r="R90">
        <v>5.8397483301012709</v>
      </c>
      <c r="S90">
        <v>18.999181210945917</v>
      </c>
      <c r="T90">
        <v>49.997845291962939</v>
      </c>
      <c r="U90" s="115">
        <f t="shared" si="9"/>
        <v>232.04</v>
      </c>
      <c r="V90" s="113">
        <f t="shared" si="10"/>
        <v>0</v>
      </c>
      <c r="Y90">
        <f>BAWANA!AW90+BAWANA!AX90</f>
        <v>18.98</v>
      </c>
      <c r="Z90">
        <f>BAWANA!BD90+BAWANA!BE90</f>
        <v>18.98</v>
      </c>
      <c r="AA90">
        <f>BAWANA!X90+BAWANA!Y90</f>
        <v>18.98</v>
      </c>
      <c r="AB90">
        <f>BAWANA!AE90+BAWANA!AF90</f>
        <v>18.98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232.04000000000002</v>
      </c>
      <c r="E91">
        <f>BAWANA!AM91</f>
        <v>0</v>
      </c>
      <c r="F91">
        <f t="shared" si="11"/>
        <v>256</v>
      </c>
      <c r="G91">
        <f t="shared" si="12"/>
        <v>232.04000000000002</v>
      </c>
      <c r="H91" s="113"/>
      <c r="I91">
        <f>BRPL_EOD!AI91+BRPL_EOD!AJ91</f>
        <v>99.61</v>
      </c>
      <c r="J91">
        <f>BYPL_EOD!AI91+BYPL_EOD!AJ91</f>
        <v>57.6</v>
      </c>
      <c r="K91">
        <f>MES_EOD!AI91+MES_EOD!AJ91</f>
        <v>5.84</v>
      </c>
      <c r="L91">
        <f>NDMC_EOD!AI91+NDMC_EOD!AJ91</f>
        <v>19</v>
      </c>
      <c r="M91">
        <f>TPDDL_EOD!AI91+TPDDL_EOD!AJ91</f>
        <v>50</v>
      </c>
      <c r="N91">
        <f t="shared" si="7"/>
        <v>232.05</v>
      </c>
      <c r="O91" s="113">
        <f t="shared" si="8"/>
        <v>-9.9999999999909051E-3</v>
      </c>
      <c r="P91">
        <v>99.605707390648575</v>
      </c>
      <c r="Q91">
        <v>57.597517776341313</v>
      </c>
      <c r="R91">
        <v>5.8397483301012709</v>
      </c>
      <c r="S91">
        <v>18.999181210945917</v>
      </c>
      <c r="T91">
        <v>49.997845291962939</v>
      </c>
      <c r="U91" s="115">
        <f t="shared" si="9"/>
        <v>232.04</v>
      </c>
      <c r="V91" s="113">
        <f t="shared" si="10"/>
        <v>0</v>
      </c>
      <c r="Y91">
        <f>BAWANA!AW91+BAWANA!AX91</f>
        <v>18.98</v>
      </c>
      <c r="Z91">
        <f>BAWANA!BD91+BAWANA!BE91</f>
        <v>18.98</v>
      </c>
      <c r="AA91">
        <f>BAWANA!X91+BAWANA!Y91</f>
        <v>18.98</v>
      </c>
      <c r="AB91">
        <f>BAWANA!AE91+BAWANA!AF91</f>
        <v>18.98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232.04000000000002</v>
      </c>
      <c r="E92">
        <f>BAWANA!AM92</f>
        <v>0</v>
      </c>
      <c r="F92">
        <f t="shared" si="11"/>
        <v>256</v>
      </c>
      <c r="G92">
        <f t="shared" si="12"/>
        <v>232.04000000000002</v>
      </c>
      <c r="H92" s="113"/>
      <c r="I92">
        <f>BRPL_EOD!AI92+BRPL_EOD!AJ92</f>
        <v>99.61</v>
      </c>
      <c r="J92">
        <f>BYPL_EOD!AI92+BYPL_EOD!AJ92</f>
        <v>57.6</v>
      </c>
      <c r="K92">
        <f>MES_EOD!AI92+MES_EOD!AJ92</f>
        <v>5.84</v>
      </c>
      <c r="L92">
        <f>NDMC_EOD!AI92+NDMC_EOD!AJ92</f>
        <v>19</v>
      </c>
      <c r="M92">
        <f>TPDDL_EOD!AI92+TPDDL_EOD!AJ92</f>
        <v>50</v>
      </c>
      <c r="N92">
        <f t="shared" si="7"/>
        <v>232.05</v>
      </c>
      <c r="O92" s="113">
        <f t="shared" si="8"/>
        <v>-9.9999999999909051E-3</v>
      </c>
      <c r="P92">
        <v>99.605707390648575</v>
      </c>
      <c r="Q92">
        <v>57.597517776341313</v>
      </c>
      <c r="R92">
        <v>5.8397483301012709</v>
      </c>
      <c r="S92">
        <v>18.999181210945917</v>
      </c>
      <c r="T92">
        <v>49.997845291962939</v>
      </c>
      <c r="U92" s="115">
        <f t="shared" si="9"/>
        <v>232.04</v>
      </c>
      <c r="V92" s="113">
        <f t="shared" si="10"/>
        <v>0</v>
      </c>
      <c r="Y92">
        <f>BAWANA!AW92+BAWANA!AX92</f>
        <v>18.98</v>
      </c>
      <c r="Z92">
        <f>BAWANA!BD92+BAWANA!BE92</f>
        <v>18.98</v>
      </c>
      <c r="AA92">
        <f>BAWANA!X92+BAWANA!Y92</f>
        <v>18.98</v>
      </c>
      <c r="AB92">
        <f>BAWANA!AE92+BAWANA!AF92</f>
        <v>18.98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232.04000000000002</v>
      </c>
      <c r="E93">
        <f>BAWANA!AM93</f>
        <v>0</v>
      </c>
      <c r="F93">
        <f t="shared" si="11"/>
        <v>256</v>
      </c>
      <c r="G93">
        <f t="shared" si="12"/>
        <v>232.04000000000002</v>
      </c>
      <c r="H93" s="113"/>
      <c r="I93">
        <f>BRPL_EOD!AI93+BRPL_EOD!AJ93</f>
        <v>99.61</v>
      </c>
      <c r="J93">
        <f>BYPL_EOD!AI93+BYPL_EOD!AJ93</f>
        <v>57.6</v>
      </c>
      <c r="K93">
        <f>MES_EOD!AI93+MES_EOD!AJ93</f>
        <v>5.84</v>
      </c>
      <c r="L93">
        <f>NDMC_EOD!AI93+NDMC_EOD!AJ93</f>
        <v>19</v>
      </c>
      <c r="M93">
        <f>TPDDL_EOD!AI93+TPDDL_EOD!AJ93</f>
        <v>50</v>
      </c>
      <c r="N93">
        <f t="shared" si="7"/>
        <v>232.05</v>
      </c>
      <c r="O93" s="113">
        <f t="shared" si="8"/>
        <v>-9.9999999999909051E-3</v>
      </c>
      <c r="P93">
        <v>99.605707390648575</v>
      </c>
      <c r="Q93">
        <v>57.597517776341313</v>
      </c>
      <c r="R93">
        <v>5.8397483301012709</v>
      </c>
      <c r="S93">
        <v>18.999181210945917</v>
      </c>
      <c r="T93">
        <v>49.997845291962939</v>
      </c>
      <c r="U93" s="115">
        <f t="shared" si="9"/>
        <v>232.04</v>
      </c>
      <c r="V93" s="113">
        <f t="shared" si="10"/>
        <v>0</v>
      </c>
      <c r="Y93">
        <f>BAWANA!AW93+BAWANA!AX93</f>
        <v>18.98</v>
      </c>
      <c r="Z93">
        <f>BAWANA!BD93+BAWANA!BE93</f>
        <v>18.98</v>
      </c>
      <c r="AA93">
        <f>BAWANA!X93+BAWANA!Y93</f>
        <v>18.98</v>
      </c>
      <c r="AB93">
        <f>BAWANA!AE93+BAWANA!AF93</f>
        <v>18.98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232.04000000000002</v>
      </c>
      <c r="E94">
        <f>BAWANA!AM94</f>
        <v>0</v>
      </c>
      <c r="F94">
        <f t="shared" si="11"/>
        <v>256</v>
      </c>
      <c r="G94">
        <f t="shared" si="12"/>
        <v>232.04000000000002</v>
      </c>
      <c r="H94" s="113"/>
      <c r="I94">
        <f>BRPL_EOD!AI94+BRPL_EOD!AJ94</f>
        <v>99.61</v>
      </c>
      <c r="J94">
        <f>BYPL_EOD!AI94+BYPL_EOD!AJ94</f>
        <v>57.6</v>
      </c>
      <c r="K94">
        <f>MES_EOD!AI94+MES_EOD!AJ94</f>
        <v>5.84</v>
      </c>
      <c r="L94">
        <f>NDMC_EOD!AI94+NDMC_EOD!AJ94</f>
        <v>19</v>
      </c>
      <c r="M94">
        <f>TPDDL_EOD!AI94+TPDDL_EOD!AJ94</f>
        <v>50</v>
      </c>
      <c r="N94">
        <f t="shared" si="7"/>
        <v>232.05</v>
      </c>
      <c r="O94" s="113">
        <f t="shared" si="8"/>
        <v>-9.9999999999909051E-3</v>
      </c>
      <c r="P94">
        <v>99.605707390648575</v>
      </c>
      <c r="Q94">
        <v>57.597517776341313</v>
      </c>
      <c r="R94">
        <v>5.8397483301012709</v>
      </c>
      <c r="S94">
        <v>18.999181210945917</v>
      </c>
      <c r="T94">
        <v>49.997845291962939</v>
      </c>
      <c r="U94" s="115">
        <f t="shared" si="9"/>
        <v>232.04</v>
      </c>
      <c r="V94" s="113">
        <f t="shared" si="10"/>
        <v>0</v>
      </c>
      <c r="Y94">
        <f>BAWANA!AW94+BAWANA!AX94</f>
        <v>18.98</v>
      </c>
      <c r="Z94">
        <f>BAWANA!BD94+BAWANA!BE94</f>
        <v>18.98</v>
      </c>
      <c r="AA94">
        <f>BAWANA!X94+BAWANA!Y94</f>
        <v>18.98</v>
      </c>
      <c r="AB94">
        <f>BAWANA!AE94+BAWANA!AF94</f>
        <v>18.98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232.04000000000002</v>
      </c>
      <c r="E95">
        <f>BAWANA!AM95</f>
        <v>0</v>
      </c>
      <c r="F95">
        <f t="shared" si="11"/>
        <v>256</v>
      </c>
      <c r="G95">
        <f t="shared" si="12"/>
        <v>232.04000000000002</v>
      </c>
      <c r="H95" s="113"/>
      <c r="I95">
        <f>BRPL_EOD!AI95+BRPL_EOD!AJ95</f>
        <v>99.61</v>
      </c>
      <c r="J95">
        <f>BYPL_EOD!AI95+BYPL_EOD!AJ95</f>
        <v>57.6</v>
      </c>
      <c r="K95">
        <f>MES_EOD!AI95+MES_EOD!AJ95</f>
        <v>5.84</v>
      </c>
      <c r="L95">
        <f>NDMC_EOD!AI95+NDMC_EOD!AJ95</f>
        <v>19</v>
      </c>
      <c r="M95">
        <f>TPDDL_EOD!AI95+TPDDL_EOD!AJ95</f>
        <v>50</v>
      </c>
      <c r="N95">
        <f t="shared" si="7"/>
        <v>232.05</v>
      </c>
      <c r="O95" s="113">
        <f t="shared" si="8"/>
        <v>-9.9999999999909051E-3</v>
      </c>
      <c r="P95">
        <v>99.605707390648575</v>
      </c>
      <c r="Q95">
        <v>57.597517776341313</v>
      </c>
      <c r="R95">
        <v>5.8397483301012709</v>
      </c>
      <c r="S95">
        <v>18.999181210945917</v>
      </c>
      <c r="T95">
        <v>49.997845291962939</v>
      </c>
      <c r="U95" s="115">
        <f t="shared" si="9"/>
        <v>232.04</v>
      </c>
      <c r="V95" s="113">
        <f t="shared" si="10"/>
        <v>0</v>
      </c>
      <c r="Y95">
        <f>BAWANA!AW95+BAWANA!AX95</f>
        <v>18.98</v>
      </c>
      <c r="Z95">
        <f>BAWANA!BD95+BAWANA!BE95</f>
        <v>18.98</v>
      </c>
      <c r="AA95">
        <f>BAWANA!X95+BAWANA!Y95</f>
        <v>18.98</v>
      </c>
      <c r="AB95">
        <f>BAWANA!AE95+BAWANA!AF95</f>
        <v>18.98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232.04000000000002</v>
      </c>
      <c r="E96">
        <f>BAWANA!AM96</f>
        <v>0</v>
      </c>
      <c r="F96">
        <f t="shared" si="11"/>
        <v>256</v>
      </c>
      <c r="G96">
        <f t="shared" si="12"/>
        <v>232.04000000000002</v>
      </c>
      <c r="H96" s="113"/>
      <c r="I96">
        <f>BRPL_EOD!AI96+BRPL_EOD!AJ96</f>
        <v>99.61</v>
      </c>
      <c r="J96">
        <f>BYPL_EOD!AI96+BYPL_EOD!AJ96</f>
        <v>57.6</v>
      </c>
      <c r="K96">
        <f>MES_EOD!AI96+MES_EOD!AJ96</f>
        <v>5.84</v>
      </c>
      <c r="L96">
        <f>NDMC_EOD!AI96+NDMC_EOD!AJ96</f>
        <v>19</v>
      </c>
      <c r="M96">
        <f>TPDDL_EOD!AI96+TPDDL_EOD!AJ96</f>
        <v>50</v>
      </c>
      <c r="N96">
        <f t="shared" si="7"/>
        <v>232.05</v>
      </c>
      <c r="O96" s="113">
        <f t="shared" si="8"/>
        <v>-9.9999999999909051E-3</v>
      </c>
      <c r="P96">
        <v>99.605707390648575</v>
      </c>
      <c r="Q96">
        <v>57.597517776341313</v>
      </c>
      <c r="R96">
        <v>5.8397483301012709</v>
      </c>
      <c r="S96">
        <v>18.999181210945917</v>
      </c>
      <c r="T96">
        <v>49.997845291962939</v>
      </c>
      <c r="U96" s="115">
        <f t="shared" si="9"/>
        <v>232.04</v>
      </c>
      <c r="V96" s="113">
        <f t="shared" si="10"/>
        <v>0</v>
      </c>
      <c r="Y96">
        <f>BAWANA!AW96+BAWANA!AX96</f>
        <v>18.98</v>
      </c>
      <c r="Z96">
        <f>BAWANA!BD96+BAWANA!BE96</f>
        <v>18.98</v>
      </c>
      <c r="AA96">
        <f>BAWANA!X96+BAWANA!Y96</f>
        <v>18.98</v>
      </c>
      <c r="AB96">
        <f>BAWANA!AE96+BAWANA!AF96</f>
        <v>18.98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232.04000000000002</v>
      </c>
      <c r="E97">
        <f>BAWANA!AM97</f>
        <v>0</v>
      </c>
      <c r="F97">
        <f t="shared" si="11"/>
        <v>256</v>
      </c>
      <c r="G97">
        <f t="shared" si="12"/>
        <v>232.04000000000002</v>
      </c>
      <c r="H97" s="113"/>
      <c r="I97">
        <f>BRPL_EOD!AI97+BRPL_EOD!AJ97</f>
        <v>99.61</v>
      </c>
      <c r="J97">
        <f>BYPL_EOD!AI97+BYPL_EOD!AJ97</f>
        <v>57.6</v>
      </c>
      <c r="K97">
        <f>MES_EOD!AI97+MES_EOD!AJ97</f>
        <v>5.84</v>
      </c>
      <c r="L97">
        <f>NDMC_EOD!AI97+NDMC_EOD!AJ97</f>
        <v>19</v>
      </c>
      <c r="M97">
        <f>TPDDL_EOD!AI97+TPDDL_EOD!AJ97</f>
        <v>50</v>
      </c>
      <c r="N97">
        <f t="shared" si="7"/>
        <v>232.05</v>
      </c>
      <c r="O97" s="113">
        <f t="shared" si="8"/>
        <v>-9.9999999999909051E-3</v>
      </c>
      <c r="P97">
        <v>99.605707390648575</v>
      </c>
      <c r="Q97">
        <v>57.597517776341313</v>
      </c>
      <c r="R97">
        <v>5.8397483301012709</v>
      </c>
      <c r="S97">
        <v>18.999181210945917</v>
      </c>
      <c r="T97">
        <v>49.997845291962939</v>
      </c>
      <c r="U97" s="115">
        <f t="shared" si="9"/>
        <v>232.04</v>
      </c>
      <c r="V97" s="113">
        <f t="shared" si="10"/>
        <v>0</v>
      </c>
      <c r="Y97">
        <f>BAWANA!AW97+BAWANA!AX97</f>
        <v>18.98</v>
      </c>
      <c r="Z97">
        <f>BAWANA!BD97+BAWANA!BE97</f>
        <v>18.98</v>
      </c>
      <c r="AA97">
        <f>BAWANA!X97+BAWANA!Y97</f>
        <v>18.98</v>
      </c>
      <c r="AB97">
        <f>BAWANA!AE97+BAWANA!AF97</f>
        <v>18.98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232.04000000000002</v>
      </c>
      <c r="E98">
        <f>BAWANA!AM98</f>
        <v>0</v>
      </c>
      <c r="F98">
        <f t="shared" si="11"/>
        <v>256</v>
      </c>
      <c r="G98">
        <f t="shared" si="12"/>
        <v>232.04000000000002</v>
      </c>
      <c r="H98" s="113"/>
      <c r="I98">
        <f>BRPL_EOD!AI98+BRPL_EOD!AJ98</f>
        <v>99.61</v>
      </c>
      <c r="J98">
        <f>BYPL_EOD!AI98+BYPL_EOD!AJ98</f>
        <v>57.6</v>
      </c>
      <c r="K98">
        <f>MES_EOD!AI98+MES_EOD!AJ98</f>
        <v>5.84</v>
      </c>
      <c r="L98">
        <f>NDMC_EOD!AI98+NDMC_EOD!AJ98</f>
        <v>19</v>
      </c>
      <c r="M98">
        <f>TPDDL_EOD!AI98+TPDDL_EOD!AJ98</f>
        <v>50</v>
      </c>
      <c r="N98">
        <f t="shared" si="7"/>
        <v>232.05</v>
      </c>
      <c r="O98" s="113">
        <f t="shared" si="8"/>
        <v>-9.9999999999909051E-3</v>
      </c>
      <c r="P98">
        <v>99.605707390648575</v>
      </c>
      <c r="Q98">
        <v>57.597517776341313</v>
      </c>
      <c r="R98">
        <v>5.8397483301012709</v>
      </c>
      <c r="S98">
        <v>18.999181210945917</v>
      </c>
      <c r="T98">
        <v>49.997845291962939</v>
      </c>
      <c r="U98" s="115">
        <f t="shared" si="9"/>
        <v>232.04</v>
      </c>
      <c r="V98" s="113">
        <f t="shared" si="10"/>
        <v>0</v>
      </c>
      <c r="Y98">
        <f>BAWANA!AW98+BAWANA!AX98</f>
        <v>18.98</v>
      </c>
      <c r="Z98">
        <f>BAWANA!BD98+BAWANA!BE98</f>
        <v>18.98</v>
      </c>
      <c r="AA98">
        <f>BAWANA!X98+BAWANA!Y98</f>
        <v>18.98</v>
      </c>
      <c r="AB98">
        <f>BAWANA!AE98+BAWANA!AF98</f>
        <v>18.98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</v>
      </c>
      <c r="D99" s="115">
        <f t="shared" si="14"/>
        <v>5.3579350000000066</v>
      </c>
      <c r="E99" s="115">
        <f t="shared" si="14"/>
        <v>0</v>
      </c>
      <c r="F99" s="115">
        <f t="shared" si="14"/>
        <v>6.1440000000000001</v>
      </c>
      <c r="G99" s="115">
        <f t="shared" si="14"/>
        <v>5.3579350000000066</v>
      </c>
      <c r="H99" s="115"/>
      <c r="I99" s="115">
        <f t="shared" si="14"/>
        <v>2.1252699999999987</v>
      </c>
      <c r="J99" s="115">
        <f t="shared" si="14"/>
        <v>1.2462575</v>
      </c>
      <c r="K99" s="115">
        <f t="shared" si="14"/>
        <v>0.14015999999999981</v>
      </c>
      <c r="L99" s="115">
        <f t="shared" si="14"/>
        <v>0.47354999999999969</v>
      </c>
      <c r="M99" s="115">
        <f t="shared" si="14"/>
        <v>1.3727449999999992</v>
      </c>
      <c r="N99" s="115">
        <f t="shared" si="14"/>
        <v>5.3579824999999994</v>
      </c>
      <c r="O99" s="115">
        <f t="shared" si="14"/>
        <v>-4.7499999999956797E-5</v>
      </c>
      <c r="P99" s="115">
        <f t="shared" si="14"/>
        <v>2.1252521707699117</v>
      </c>
      <c r="Q99" s="115">
        <f t="shared" si="14"/>
        <v>1.246240589057479</v>
      </c>
      <c r="R99" s="115">
        <f t="shared" si="14"/>
        <v>0.14015828541832784</v>
      </c>
      <c r="S99" s="115">
        <f t="shared" si="14"/>
        <v>0.47354681224375134</v>
      </c>
      <c r="T99" s="115">
        <f t="shared" si="14"/>
        <v>1.372737142510527</v>
      </c>
      <c r="U99" s="115">
        <f t="shared" si="14"/>
        <v>5.3579350000000066</v>
      </c>
      <c r="V99" s="115">
        <f t="shared" si="10"/>
        <v>0</v>
      </c>
      <c r="Y99" s="115">
        <f>SUM(Y3:Y98)/4000</f>
        <v>0.61103249999999931</v>
      </c>
      <c r="Z99" s="115">
        <f t="shared" ref="Z99:AD99" si="15">SUM(Z3:Z98)/4000</f>
        <v>0.61103249999999931</v>
      </c>
      <c r="AA99" s="115">
        <f t="shared" si="15"/>
        <v>0.61103249999999931</v>
      </c>
      <c r="AB99" s="115">
        <f t="shared" si="15"/>
        <v>0.61103249999999931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960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768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960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768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960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768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960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768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960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768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960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768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960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768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960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768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960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768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960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768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960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768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960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768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960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768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960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768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960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768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960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768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960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768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960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768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960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768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960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768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960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768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960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768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960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768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960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768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960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768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960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768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960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768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960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768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960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768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960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768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960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768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960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768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960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768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960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768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960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768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960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768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950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760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950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760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950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760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950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760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950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760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950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760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950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760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950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760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950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760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950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760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950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760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950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760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940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752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940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752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940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752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940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752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940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752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940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752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940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752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940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752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940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752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940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752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940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752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940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752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940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752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940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752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940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752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940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752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940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752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940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752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940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752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940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752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940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752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940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752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940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752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940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752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950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760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950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760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950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760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950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760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950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760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950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760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950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760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950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760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950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760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950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760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950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760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950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760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950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760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950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760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950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760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950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760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950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760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950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760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950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760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950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760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950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760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950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760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950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760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950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760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22.83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18.263999999999999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AC3" activePane="bottomRight" state="frozen"/>
      <selection sqref="A1:D35"/>
      <selection pane="topRight" sqref="A1:D35"/>
      <selection pane="bottomLeft" sqref="A1:D35"/>
      <selection pane="bottomRight" activeCell="AQ3" sqref="AQ3:AQ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42.74</v>
      </c>
      <c r="E3">
        <v>0</v>
      </c>
      <c r="F3">
        <v>0</v>
      </c>
      <c r="G3">
        <v>69.5</v>
      </c>
      <c r="H3">
        <v>0</v>
      </c>
      <c r="I3">
        <v>21.92</v>
      </c>
      <c r="J3">
        <v>66.849999999999994</v>
      </c>
      <c r="K3">
        <v>341.57</v>
      </c>
      <c r="L3">
        <v>472.31</v>
      </c>
      <c r="M3">
        <v>92</v>
      </c>
      <c r="N3">
        <v>118.76</v>
      </c>
      <c r="O3">
        <v>124.32</v>
      </c>
      <c r="P3">
        <v>138.75</v>
      </c>
      <c r="Q3">
        <v>20.56</v>
      </c>
      <c r="R3">
        <v>42.4</v>
      </c>
      <c r="S3">
        <v>0</v>
      </c>
      <c r="T3">
        <v>0</v>
      </c>
      <c r="U3">
        <v>405</v>
      </c>
      <c r="V3">
        <v>14.3</v>
      </c>
      <c r="W3">
        <v>44.92</v>
      </c>
      <c r="X3">
        <v>148.30000000000001</v>
      </c>
      <c r="Y3">
        <v>0</v>
      </c>
      <c r="Z3">
        <v>0</v>
      </c>
      <c r="AA3">
        <v>0</v>
      </c>
      <c r="AB3">
        <v>13.17</v>
      </c>
      <c r="AC3">
        <v>9.68</v>
      </c>
      <c r="AD3">
        <v>9.11</v>
      </c>
      <c r="AE3">
        <v>32.96</v>
      </c>
      <c r="AF3">
        <v>8.8699999999999992</v>
      </c>
      <c r="AG3">
        <v>41.65</v>
      </c>
      <c r="AH3">
        <v>46.78</v>
      </c>
      <c r="AI3">
        <v>0</v>
      </c>
      <c r="AJ3">
        <v>0</v>
      </c>
      <c r="AK3">
        <v>51.9</v>
      </c>
      <c r="AL3">
        <v>12.78</v>
      </c>
      <c r="AM3">
        <v>0</v>
      </c>
      <c r="AN3">
        <v>0</v>
      </c>
      <c r="AO3">
        <v>2</v>
      </c>
      <c r="AP3">
        <v>13.06</v>
      </c>
      <c r="AQ3">
        <v>46.69</v>
      </c>
      <c r="AR3">
        <v>5.52</v>
      </c>
      <c r="AS3">
        <v>26.9</v>
      </c>
      <c r="AT3">
        <v>15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2500.2700000000009</v>
      </c>
    </row>
    <row r="4" spans="1:121">
      <c r="A4" t="s">
        <v>46</v>
      </c>
      <c r="B4">
        <v>0</v>
      </c>
      <c r="C4">
        <v>0</v>
      </c>
      <c r="D4">
        <v>42.74</v>
      </c>
      <c r="E4">
        <v>0</v>
      </c>
      <c r="F4">
        <v>0</v>
      </c>
      <c r="G4">
        <v>69.5</v>
      </c>
      <c r="H4">
        <v>0</v>
      </c>
      <c r="I4">
        <v>21.92</v>
      </c>
      <c r="J4">
        <v>66.849999999999994</v>
      </c>
      <c r="K4">
        <v>341.57</v>
      </c>
      <c r="L4">
        <v>472.31</v>
      </c>
      <c r="M4">
        <v>92</v>
      </c>
      <c r="N4">
        <v>118.76</v>
      </c>
      <c r="O4">
        <v>124.32</v>
      </c>
      <c r="P4">
        <v>138.75</v>
      </c>
      <c r="Q4">
        <v>20.56</v>
      </c>
      <c r="R4">
        <v>42.4</v>
      </c>
      <c r="S4">
        <v>0</v>
      </c>
      <c r="T4">
        <v>0</v>
      </c>
      <c r="U4">
        <v>405</v>
      </c>
      <c r="V4">
        <v>14.3</v>
      </c>
      <c r="W4">
        <v>44.92</v>
      </c>
      <c r="X4">
        <v>148.30000000000001</v>
      </c>
      <c r="Y4">
        <v>0</v>
      </c>
      <c r="Z4">
        <v>0</v>
      </c>
      <c r="AA4">
        <v>0</v>
      </c>
      <c r="AB4">
        <v>13.17</v>
      </c>
      <c r="AC4">
        <v>9.68</v>
      </c>
      <c r="AD4">
        <v>9.11</v>
      </c>
      <c r="AE4">
        <v>32.96</v>
      </c>
      <c r="AF4">
        <v>8.8699999999999992</v>
      </c>
      <c r="AG4">
        <v>41.65</v>
      </c>
      <c r="AH4">
        <v>46.78</v>
      </c>
      <c r="AI4">
        <v>0</v>
      </c>
      <c r="AJ4">
        <v>0</v>
      </c>
      <c r="AK4">
        <v>51.9</v>
      </c>
      <c r="AL4">
        <v>12.78</v>
      </c>
      <c r="AM4">
        <v>0</v>
      </c>
      <c r="AN4">
        <v>0</v>
      </c>
      <c r="AO4">
        <v>2</v>
      </c>
      <c r="AP4">
        <v>13.06</v>
      </c>
      <c r="AQ4">
        <v>29.87</v>
      </c>
      <c r="AR4">
        <v>5.52</v>
      </c>
      <c r="AS4">
        <v>26.9</v>
      </c>
      <c r="AT4">
        <v>15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2483.4500000000007</v>
      </c>
    </row>
    <row r="5" spans="1:121">
      <c r="A5" t="s">
        <v>47</v>
      </c>
      <c r="B5">
        <v>0</v>
      </c>
      <c r="C5">
        <v>0</v>
      </c>
      <c r="D5">
        <v>42.74</v>
      </c>
      <c r="E5">
        <v>0</v>
      </c>
      <c r="F5">
        <v>0</v>
      </c>
      <c r="G5">
        <v>69.5</v>
      </c>
      <c r="H5">
        <v>0</v>
      </c>
      <c r="I5">
        <v>21.92</v>
      </c>
      <c r="J5">
        <v>66.849999999999994</v>
      </c>
      <c r="K5">
        <v>341.57</v>
      </c>
      <c r="L5">
        <v>472.31</v>
      </c>
      <c r="M5">
        <v>92</v>
      </c>
      <c r="N5">
        <v>118.76</v>
      </c>
      <c r="O5">
        <v>124.32</v>
      </c>
      <c r="P5">
        <v>138.75</v>
      </c>
      <c r="Q5">
        <v>20.56</v>
      </c>
      <c r="R5">
        <v>42.4</v>
      </c>
      <c r="S5">
        <v>0</v>
      </c>
      <c r="T5">
        <v>0</v>
      </c>
      <c r="U5">
        <v>405</v>
      </c>
      <c r="V5">
        <v>14.3</v>
      </c>
      <c r="W5">
        <v>46.4</v>
      </c>
      <c r="X5">
        <v>148.30000000000001</v>
      </c>
      <c r="Y5">
        <v>0</v>
      </c>
      <c r="Z5">
        <v>0</v>
      </c>
      <c r="AA5">
        <v>0</v>
      </c>
      <c r="AB5">
        <v>13.17</v>
      </c>
      <c r="AC5">
        <v>9.68</v>
      </c>
      <c r="AD5">
        <v>9.11</v>
      </c>
      <c r="AE5">
        <v>32.96</v>
      </c>
      <c r="AF5">
        <v>8.8699999999999992</v>
      </c>
      <c r="AG5">
        <v>41.65</v>
      </c>
      <c r="AH5">
        <v>46.78</v>
      </c>
      <c r="AI5">
        <v>0</v>
      </c>
      <c r="AJ5">
        <v>0</v>
      </c>
      <c r="AK5">
        <v>51.9</v>
      </c>
      <c r="AL5">
        <v>12.78</v>
      </c>
      <c r="AM5">
        <v>0</v>
      </c>
      <c r="AN5">
        <v>0</v>
      </c>
      <c r="AO5">
        <v>3.03</v>
      </c>
      <c r="AP5">
        <v>10.89</v>
      </c>
      <c r="AQ5">
        <v>14.93</v>
      </c>
      <c r="AR5">
        <v>5.52</v>
      </c>
      <c r="AS5">
        <v>26.9</v>
      </c>
      <c r="AT5">
        <v>15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2468.8500000000008</v>
      </c>
    </row>
    <row r="6" spans="1:121">
      <c r="A6" t="s">
        <v>48</v>
      </c>
      <c r="B6">
        <v>0</v>
      </c>
      <c r="C6">
        <v>0</v>
      </c>
      <c r="D6">
        <v>42.74</v>
      </c>
      <c r="E6">
        <v>0</v>
      </c>
      <c r="F6">
        <v>0</v>
      </c>
      <c r="G6">
        <v>69.5</v>
      </c>
      <c r="H6">
        <v>0</v>
      </c>
      <c r="I6">
        <v>21.92</v>
      </c>
      <c r="J6">
        <v>66.849999999999994</v>
      </c>
      <c r="K6">
        <v>341.57</v>
      </c>
      <c r="L6">
        <v>472.31</v>
      </c>
      <c r="M6">
        <v>92</v>
      </c>
      <c r="N6">
        <v>118.76</v>
      </c>
      <c r="O6">
        <v>124.32</v>
      </c>
      <c r="P6">
        <v>138.75</v>
      </c>
      <c r="Q6">
        <v>20.56</v>
      </c>
      <c r="R6">
        <v>42.4</v>
      </c>
      <c r="S6">
        <v>0</v>
      </c>
      <c r="T6">
        <v>0</v>
      </c>
      <c r="U6">
        <v>405</v>
      </c>
      <c r="V6">
        <v>14.3</v>
      </c>
      <c r="W6">
        <v>46.4</v>
      </c>
      <c r="X6">
        <v>148.30000000000001</v>
      </c>
      <c r="Y6">
        <v>0</v>
      </c>
      <c r="Z6">
        <v>0</v>
      </c>
      <c r="AA6">
        <v>0</v>
      </c>
      <c r="AB6">
        <v>13.17</v>
      </c>
      <c r="AC6">
        <v>9.68</v>
      </c>
      <c r="AD6">
        <v>9.11</v>
      </c>
      <c r="AE6">
        <v>32.96</v>
      </c>
      <c r="AF6">
        <v>8.8699999999999992</v>
      </c>
      <c r="AG6">
        <v>41.65</v>
      </c>
      <c r="AH6">
        <v>46.78</v>
      </c>
      <c r="AI6">
        <v>0</v>
      </c>
      <c r="AJ6">
        <v>0</v>
      </c>
      <c r="AK6">
        <v>51.9</v>
      </c>
      <c r="AL6">
        <v>12.78</v>
      </c>
      <c r="AM6">
        <v>0</v>
      </c>
      <c r="AN6">
        <v>0</v>
      </c>
      <c r="AO6">
        <v>3.03</v>
      </c>
      <c r="AP6">
        <v>10.89</v>
      </c>
      <c r="AQ6">
        <v>14.93</v>
      </c>
      <c r="AR6">
        <v>5.52</v>
      </c>
      <c r="AS6">
        <v>26.9</v>
      </c>
      <c r="AT6">
        <v>15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2468.8500000000008</v>
      </c>
    </row>
    <row r="7" spans="1:121">
      <c r="A7" t="s">
        <v>49</v>
      </c>
      <c r="B7">
        <v>0</v>
      </c>
      <c r="C7">
        <v>0</v>
      </c>
      <c r="D7">
        <v>42.74</v>
      </c>
      <c r="E7">
        <v>0</v>
      </c>
      <c r="F7">
        <v>0</v>
      </c>
      <c r="G7">
        <v>69.5</v>
      </c>
      <c r="H7">
        <v>0</v>
      </c>
      <c r="I7">
        <v>21.92</v>
      </c>
      <c r="J7">
        <v>66.849999999999994</v>
      </c>
      <c r="K7">
        <v>341.57</v>
      </c>
      <c r="L7">
        <v>472.31</v>
      </c>
      <c r="M7">
        <v>92</v>
      </c>
      <c r="N7">
        <v>118.76</v>
      </c>
      <c r="O7">
        <v>124.32</v>
      </c>
      <c r="P7">
        <v>138.75</v>
      </c>
      <c r="Q7">
        <v>20.56</v>
      </c>
      <c r="R7">
        <v>42.4</v>
      </c>
      <c r="S7">
        <v>0</v>
      </c>
      <c r="T7">
        <v>0</v>
      </c>
      <c r="U7">
        <v>405</v>
      </c>
      <c r="V7">
        <v>14.3</v>
      </c>
      <c r="W7">
        <v>46.4</v>
      </c>
      <c r="X7">
        <v>148.30000000000001</v>
      </c>
      <c r="Y7">
        <v>0</v>
      </c>
      <c r="Z7">
        <v>0</v>
      </c>
      <c r="AA7">
        <v>0</v>
      </c>
      <c r="AB7">
        <v>13.17</v>
      </c>
      <c r="AC7">
        <v>9.68</v>
      </c>
      <c r="AD7">
        <v>9.11</v>
      </c>
      <c r="AE7">
        <v>32.96</v>
      </c>
      <c r="AF7">
        <v>8.8699999999999992</v>
      </c>
      <c r="AG7">
        <v>41.65</v>
      </c>
      <c r="AH7">
        <v>46.78</v>
      </c>
      <c r="AI7">
        <v>0</v>
      </c>
      <c r="AJ7">
        <v>0</v>
      </c>
      <c r="AK7">
        <v>51.9</v>
      </c>
      <c r="AL7">
        <v>12.78</v>
      </c>
      <c r="AM7">
        <v>0</v>
      </c>
      <c r="AN7">
        <v>0</v>
      </c>
      <c r="AO7">
        <v>3.03</v>
      </c>
      <c r="AP7">
        <v>10.89</v>
      </c>
      <c r="AQ7">
        <v>14.93</v>
      </c>
      <c r="AR7">
        <v>5.52</v>
      </c>
      <c r="AS7">
        <v>26.9</v>
      </c>
      <c r="AT7">
        <v>15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2468.8500000000008</v>
      </c>
    </row>
    <row r="8" spans="1:121">
      <c r="A8" t="s">
        <v>50</v>
      </c>
      <c r="B8">
        <v>0</v>
      </c>
      <c r="C8">
        <v>0</v>
      </c>
      <c r="D8">
        <v>42.74</v>
      </c>
      <c r="E8">
        <v>0</v>
      </c>
      <c r="F8">
        <v>0</v>
      </c>
      <c r="G8">
        <v>69.5</v>
      </c>
      <c r="H8">
        <v>0</v>
      </c>
      <c r="I8">
        <v>21.92</v>
      </c>
      <c r="J8">
        <v>66.849999999999994</v>
      </c>
      <c r="K8">
        <v>341.57</v>
      </c>
      <c r="L8">
        <v>472.31</v>
      </c>
      <c r="M8">
        <v>92</v>
      </c>
      <c r="N8">
        <v>118.76</v>
      </c>
      <c r="O8">
        <v>124.32</v>
      </c>
      <c r="P8">
        <v>138.75</v>
      </c>
      <c r="Q8">
        <v>20.56</v>
      </c>
      <c r="R8">
        <v>42.4</v>
      </c>
      <c r="S8">
        <v>0</v>
      </c>
      <c r="T8">
        <v>0</v>
      </c>
      <c r="U8">
        <v>405</v>
      </c>
      <c r="V8">
        <v>14.3</v>
      </c>
      <c r="W8">
        <v>46.4</v>
      </c>
      <c r="X8">
        <v>148.30000000000001</v>
      </c>
      <c r="Y8">
        <v>0</v>
      </c>
      <c r="Z8">
        <v>0</v>
      </c>
      <c r="AA8">
        <v>0</v>
      </c>
      <c r="AB8">
        <v>13.17</v>
      </c>
      <c r="AC8">
        <v>9.68</v>
      </c>
      <c r="AD8">
        <v>9.11</v>
      </c>
      <c r="AE8">
        <v>32.96</v>
      </c>
      <c r="AF8">
        <v>8.8699999999999992</v>
      </c>
      <c r="AG8">
        <v>41.65</v>
      </c>
      <c r="AH8">
        <v>46.78</v>
      </c>
      <c r="AI8">
        <v>0</v>
      </c>
      <c r="AJ8">
        <v>0</v>
      </c>
      <c r="AK8">
        <v>51.9</v>
      </c>
      <c r="AL8">
        <v>12.78</v>
      </c>
      <c r="AM8">
        <v>0</v>
      </c>
      <c r="AN8">
        <v>0</v>
      </c>
      <c r="AO8">
        <v>3.03</v>
      </c>
      <c r="AP8">
        <v>10.89</v>
      </c>
      <c r="AQ8">
        <v>14.93</v>
      </c>
      <c r="AR8">
        <v>5.52</v>
      </c>
      <c r="AS8">
        <v>26.9</v>
      </c>
      <c r="AT8">
        <v>15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2468.8500000000008</v>
      </c>
    </row>
    <row r="9" spans="1:121">
      <c r="A9" t="s">
        <v>51</v>
      </c>
      <c r="B9">
        <v>0</v>
      </c>
      <c r="C9">
        <v>0</v>
      </c>
      <c r="D9">
        <v>42.74</v>
      </c>
      <c r="E9">
        <v>0</v>
      </c>
      <c r="F9">
        <v>0</v>
      </c>
      <c r="G9">
        <v>69.5</v>
      </c>
      <c r="H9">
        <v>0</v>
      </c>
      <c r="I9">
        <v>21.92</v>
      </c>
      <c r="J9">
        <v>66.849999999999994</v>
      </c>
      <c r="K9">
        <v>341.57</v>
      </c>
      <c r="L9">
        <v>472.31</v>
      </c>
      <c r="M9">
        <v>92</v>
      </c>
      <c r="N9">
        <v>118.76</v>
      </c>
      <c r="O9">
        <v>124.32</v>
      </c>
      <c r="P9">
        <v>138.75</v>
      </c>
      <c r="Q9">
        <v>20.56</v>
      </c>
      <c r="R9">
        <v>42.4</v>
      </c>
      <c r="S9">
        <v>0</v>
      </c>
      <c r="T9">
        <v>0</v>
      </c>
      <c r="U9">
        <v>405</v>
      </c>
      <c r="V9">
        <v>14.3</v>
      </c>
      <c r="W9">
        <v>46.4</v>
      </c>
      <c r="X9">
        <v>148.30000000000001</v>
      </c>
      <c r="Y9">
        <v>0</v>
      </c>
      <c r="Z9">
        <v>0</v>
      </c>
      <c r="AA9">
        <v>0</v>
      </c>
      <c r="AB9">
        <v>13.17</v>
      </c>
      <c r="AC9">
        <v>9.68</v>
      </c>
      <c r="AD9">
        <v>9.11</v>
      </c>
      <c r="AE9">
        <v>32.96</v>
      </c>
      <c r="AF9">
        <v>8.8699999999999992</v>
      </c>
      <c r="AG9">
        <v>41.65</v>
      </c>
      <c r="AH9">
        <v>46.78</v>
      </c>
      <c r="AI9">
        <v>0</v>
      </c>
      <c r="AJ9">
        <v>0</v>
      </c>
      <c r="AK9">
        <v>51.9</v>
      </c>
      <c r="AL9">
        <v>12.78</v>
      </c>
      <c r="AM9">
        <v>0</v>
      </c>
      <c r="AN9">
        <v>0</v>
      </c>
      <c r="AO9">
        <v>3.03</v>
      </c>
      <c r="AP9">
        <v>13.06</v>
      </c>
      <c r="AQ9">
        <v>14.93</v>
      </c>
      <c r="AR9">
        <v>5.52</v>
      </c>
      <c r="AS9">
        <v>0</v>
      </c>
      <c r="AT9">
        <v>15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2444.1200000000008</v>
      </c>
    </row>
    <row r="10" spans="1:121">
      <c r="A10" t="s">
        <v>52</v>
      </c>
      <c r="B10">
        <v>0</v>
      </c>
      <c r="C10">
        <v>0</v>
      </c>
      <c r="D10">
        <v>42.74</v>
      </c>
      <c r="E10">
        <v>0</v>
      </c>
      <c r="F10">
        <v>0</v>
      </c>
      <c r="G10">
        <v>69.5</v>
      </c>
      <c r="H10">
        <v>0</v>
      </c>
      <c r="I10">
        <v>21.92</v>
      </c>
      <c r="J10">
        <v>66.849999999999994</v>
      </c>
      <c r="K10">
        <v>341.57</v>
      </c>
      <c r="L10">
        <v>472.31</v>
      </c>
      <c r="M10">
        <v>92</v>
      </c>
      <c r="N10">
        <v>118.76</v>
      </c>
      <c r="O10">
        <v>124.32</v>
      </c>
      <c r="P10">
        <v>138.75</v>
      </c>
      <c r="Q10">
        <v>20.56</v>
      </c>
      <c r="R10">
        <v>42.4</v>
      </c>
      <c r="S10">
        <v>0</v>
      </c>
      <c r="T10">
        <v>0</v>
      </c>
      <c r="U10">
        <v>405</v>
      </c>
      <c r="V10">
        <v>14.3</v>
      </c>
      <c r="W10">
        <v>46.4</v>
      </c>
      <c r="X10">
        <v>148.30000000000001</v>
      </c>
      <c r="Y10">
        <v>0</v>
      </c>
      <c r="Z10">
        <v>0</v>
      </c>
      <c r="AA10">
        <v>0</v>
      </c>
      <c r="AB10">
        <v>13.17</v>
      </c>
      <c r="AC10">
        <v>9.68</v>
      </c>
      <c r="AD10">
        <v>9.11</v>
      </c>
      <c r="AE10">
        <v>32.96</v>
      </c>
      <c r="AF10">
        <v>8.8699999999999992</v>
      </c>
      <c r="AG10">
        <v>41.65</v>
      </c>
      <c r="AH10">
        <v>46.78</v>
      </c>
      <c r="AI10">
        <v>0</v>
      </c>
      <c r="AJ10">
        <v>0</v>
      </c>
      <c r="AK10">
        <v>51.9</v>
      </c>
      <c r="AL10">
        <v>12.78</v>
      </c>
      <c r="AM10">
        <v>0</v>
      </c>
      <c r="AN10">
        <v>0</v>
      </c>
      <c r="AO10">
        <v>3.03</v>
      </c>
      <c r="AP10">
        <v>13.06</v>
      </c>
      <c r="AQ10">
        <v>14.93</v>
      </c>
      <c r="AR10">
        <v>5.52</v>
      </c>
      <c r="AS10">
        <v>0</v>
      </c>
      <c r="AT10">
        <v>15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2444.1200000000008</v>
      </c>
    </row>
    <row r="11" spans="1:121">
      <c r="A11" t="s">
        <v>53</v>
      </c>
      <c r="B11">
        <v>0</v>
      </c>
      <c r="C11">
        <v>0</v>
      </c>
      <c r="D11">
        <v>42.74</v>
      </c>
      <c r="E11">
        <v>0</v>
      </c>
      <c r="F11">
        <v>0</v>
      </c>
      <c r="G11">
        <v>69.5</v>
      </c>
      <c r="H11">
        <v>0</v>
      </c>
      <c r="I11">
        <v>21.92</v>
      </c>
      <c r="J11">
        <v>66.849999999999994</v>
      </c>
      <c r="K11">
        <v>341.57</v>
      </c>
      <c r="L11">
        <v>472.31</v>
      </c>
      <c r="M11">
        <v>92</v>
      </c>
      <c r="N11">
        <v>118.76</v>
      </c>
      <c r="O11">
        <v>124.32</v>
      </c>
      <c r="P11">
        <v>138.75</v>
      </c>
      <c r="Q11">
        <v>20.56</v>
      </c>
      <c r="R11">
        <v>42.4</v>
      </c>
      <c r="S11">
        <v>0</v>
      </c>
      <c r="T11">
        <v>0</v>
      </c>
      <c r="U11">
        <v>405</v>
      </c>
      <c r="V11">
        <v>14.3</v>
      </c>
      <c r="W11">
        <v>46.4</v>
      </c>
      <c r="X11">
        <v>148.30000000000001</v>
      </c>
      <c r="Y11">
        <v>0</v>
      </c>
      <c r="Z11">
        <v>0</v>
      </c>
      <c r="AA11">
        <v>0</v>
      </c>
      <c r="AB11">
        <v>13.17</v>
      </c>
      <c r="AC11">
        <v>9.68</v>
      </c>
      <c r="AD11">
        <v>9.11</v>
      </c>
      <c r="AE11">
        <v>32.96</v>
      </c>
      <c r="AF11">
        <v>8.8699999999999992</v>
      </c>
      <c r="AG11">
        <v>41.65</v>
      </c>
      <c r="AH11">
        <v>46.78</v>
      </c>
      <c r="AI11">
        <v>0</v>
      </c>
      <c r="AJ11">
        <v>0</v>
      </c>
      <c r="AK11">
        <v>51.9</v>
      </c>
      <c r="AL11">
        <v>26.14</v>
      </c>
      <c r="AM11">
        <v>0</v>
      </c>
      <c r="AN11">
        <v>0</v>
      </c>
      <c r="AO11">
        <v>3.03</v>
      </c>
      <c r="AP11">
        <v>10.89</v>
      </c>
      <c r="AQ11">
        <v>14.93</v>
      </c>
      <c r="AR11">
        <v>5.52</v>
      </c>
      <c r="AS11">
        <v>0</v>
      </c>
      <c r="AT11">
        <v>15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2455.3100000000004</v>
      </c>
    </row>
    <row r="12" spans="1:121">
      <c r="A12" t="s">
        <v>54</v>
      </c>
      <c r="B12">
        <v>0</v>
      </c>
      <c r="C12">
        <v>0</v>
      </c>
      <c r="D12">
        <v>42.74</v>
      </c>
      <c r="E12">
        <v>0</v>
      </c>
      <c r="F12">
        <v>0</v>
      </c>
      <c r="G12">
        <v>69.5</v>
      </c>
      <c r="H12">
        <v>0</v>
      </c>
      <c r="I12">
        <v>21.92</v>
      </c>
      <c r="J12">
        <v>66.849999999999994</v>
      </c>
      <c r="K12">
        <v>341.57</v>
      </c>
      <c r="L12">
        <v>472.31</v>
      </c>
      <c r="M12">
        <v>92</v>
      </c>
      <c r="N12">
        <v>118.76</v>
      </c>
      <c r="O12">
        <v>124.32</v>
      </c>
      <c r="P12">
        <v>138.75</v>
      </c>
      <c r="Q12">
        <v>20.56</v>
      </c>
      <c r="R12">
        <v>42.4</v>
      </c>
      <c r="S12">
        <v>0</v>
      </c>
      <c r="T12">
        <v>0</v>
      </c>
      <c r="U12">
        <v>405</v>
      </c>
      <c r="V12">
        <v>14.3</v>
      </c>
      <c r="W12">
        <v>46.4</v>
      </c>
      <c r="X12">
        <v>148.30000000000001</v>
      </c>
      <c r="Y12">
        <v>0</v>
      </c>
      <c r="Z12">
        <v>0</v>
      </c>
      <c r="AA12">
        <v>0</v>
      </c>
      <c r="AB12">
        <v>13.17</v>
      </c>
      <c r="AC12">
        <v>9.68</v>
      </c>
      <c r="AD12">
        <v>9.11</v>
      </c>
      <c r="AE12">
        <v>32.96</v>
      </c>
      <c r="AF12">
        <v>8.8699999999999992</v>
      </c>
      <c r="AG12">
        <v>41.65</v>
      </c>
      <c r="AH12">
        <v>46.78</v>
      </c>
      <c r="AI12">
        <v>0</v>
      </c>
      <c r="AJ12">
        <v>0</v>
      </c>
      <c r="AK12">
        <v>51.9</v>
      </c>
      <c r="AL12">
        <v>79.38</v>
      </c>
      <c r="AM12">
        <v>0</v>
      </c>
      <c r="AN12">
        <v>0</v>
      </c>
      <c r="AO12">
        <v>3.03</v>
      </c>
      <c r="AP12">
        <v>10.89</v>
      </c>
      <c r="AQ12">
        <v>14.93</v>
      </c>
      <c r="AR12">
        <v>5.52</v>
      </c>
      <c r="AS12">
        <v>0</v>
      </c>
      <c r="AT12">
        <v>15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2508.5500000000006</v>
      </c>
    </row>
    <row r="13" spans="1:121">
      <c r="A13" t="s">
        <v>55</v>
      </c>
      <c r="B13">
        <v>0</v>
      </c>
      <c r="C13">
        <v>0</v>
      </c>
      <c r="D13">
        <v>42.74</v>
      </c>
      <c r="E13">
        <v>0</v>
      </c>
      <c r="F13">
        <v>0</v>
      </c>
      <c r="G13">
        <v>69.5</v>
      </c>
      <c r="H13">
        <v>0</v>
      </c>
      <c r="I13">
        <v>21.92</v>
      </c>
      <c r="J13">
        <v>66.849999999999994</v>
      </c>
      <c r="K13">
        <v>341.57</v>
      </c>
      <c r="L13">
        <v>472.31</v>
      </c>
      <c r="M13">
        <v>92</v>
      </c>
      <c r="N13">
        <v>118.76</v>
      </c>
      <c r="O13">
        <v>124.32</v>
      </c>
      <c r="P13">
        <v>138.75</v>
      </c>
      <c r="Q13">
        <v>20.56</v>
      </c>
      <c r="R13">
        <v>42.4</v>
      </c>
      <c r="S13">
        <v>0</v>
      </c>
      <c r="T13">
        <v>0</v>
      </c>
      <c r="U13">
        <v>405</v>
      </c>
      <c r="V13">
        <v>14.3</v>
      </c>
      <c r="W13">
        <v>46.4</v>
      </c>
      <c r="X13">
        <v>148.30000000000001</v>
      </c>
      <c r="Y13">
        <v>0</v>
      </c>
      <c r="Z13">
        <v>0</v>
      </c>
      <c r="AA13">
        <v>0</v>
      </c>
      <c r="AB13">
        <v>13.17</v>
      </c>
      <c r="AC13">
        <v>9.68</v>
      </c>
      <c r="AD13">
        <v>9.11</v>
      </c>
      <c r="AE13">
        <v>32.96</v>
      </c>
      <c r="AF13">
        <v>8.8699999999999992</v>
      </c>
      <c r="AG13">
        <v>41.65</v>
      </c>
      <c r="AH13">
        <v>46.78</v>
      </c>
      <c r="AI13">
        <v>0</v>
      </c>
      <c r="AJ13">
        <v>0</v>
      </c>
      <c r="AK13">
        <v>51.9</v>
      </c>
      <c r="AL13">
        <v>79.38</v>
      </c>
      <c r="AM13">
        <v>0</v>
      </c>
      <c r="AN13">
        <v>0</v>
      </c>
      <c r="AO13">
        <v>3.18</v>
      </c>
      <c r="AP13">
        <v>10.89</v>
      </c>
      <c r="AQ13">
        <v>14.93</v>
      </c>
      <c r="AR13">
        <v>5.52</v>
      </c>
      <c r="AS13">
        <v>5.38</v>
      </c>
      <c r="AT13">
        <v>15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2514.0800000000004</v>
      </c>
    </row>
    <row r="14" spans="1:121">
      <c r="A14" t="s">
        <v>56</v>
      </c>
      <c r="B14">
        <v>0</v>
      </c>
      <c r="C14">
        <v>0</v>
      </c>
      <c r="D14">
        <v>42.74</v>
      </c>
      <c r="E14">
        <v>0</v>
      </c>
      <c r="F14">
        <v>0</v>
      </c>
      <c r="G14">
        <v>69.5</v>
      </c>
      <c r="H14">
        <v>0</v>
      </c>
      <c r="I14">
        <v>21.92</v>
      </c>
      <c r="J14">
        <v>66.849999999999994</v>
      </c>
      <c r="K14">
        <v>341.57</v>
      </c>
      <c r="L14">
        <v>472.31</v>
      </c>
      <c r="M14">
        <v>92</v>
      </c>
      <c r="N14">
        <v>118.76</v>
      </c>
      <c r="O14">
        <v>124.32</v>
      </c>
      <c r="P14">
        <v>138.75</v>
      </c>
      <c r="Q14">
        <v>20.56</v>
      </c>
      <c r="R14">
        <v>42.4</v>
      </c>
      <c r="S14">
        <v>0</v>
      </c>
      <c r="T14">
        <v>0</v>
      </c>
      <c r="U14">
        <v>405</v>
      </c>
      <c r="V14">
        <v>14.3</v>
      </c>
      <c r="W14">
        <v>46.4</v>
      </c>
      <c r="X14">
        <v>148.30000000000001</v>
      </c>
      <c r="Y14">
        <v>0</v>
      </c>
      <c r="Z14">
        <v>0</v>
      </c>
      <c r="AA14">
        <v>0</v>
      </c>
      <c r="AB14">
        <v>13.17</v>
      </c>
      <c r="AC14">
        <v>9.68</v>
      </c>
      <c r="AD14">
        <v>9.11</v>
      </c>
      <c r="AE14">
        <v>32.96</v>
      </c>
      <c r="AF14">
        <v>8.8699999999999992</v>
      </c>
      <c r="AG14">
        <v>41.65</v>
      </c>
      <c r="AH14">
        <v>46.78</v>
      </c>
      <c r="AI14">
        <v>0</v>
      </c>
      <c r="AJ14">
        <v>0</v>
      </c>
      <c r="AK14">
        <v>51.9</v>
      </c>
      <c r="AL14">
        <v>79.38</v>
      </c>
      <c r="AM14">
        <v>0</v>
      </c>
      <c r="AN14">
        <v>0</v>
      </c>
      <c r="AO14">
        <v>3.18</v>
      </c>
      <c r="AP14">
        <v>10.89</v>
      </c>
      <c r="AQ14">
        <v>14.93</v>
      </c>
      <c r="AR14">
        <v>5.52</v>
      </c>
      <c r="AS14">
        <v>5.38</v>
      </c>
      <c r="AT14">
        <v>15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2514.0800000000004</v>
      </c>
    </row>
    <row r="15" spans="1:121">
      <c r="A15" t="s">
        <v>57</v>
      </c>
      <c r="B15">
        <v>0</v>
      </c>
      <c r="C15">
        <v>0</v>
      </c>
      <c r="D15">
        <v>42.74</v>
      </c>
      <c r="E15">
        <v>0</v>
      </c>
      <c r="F15">
        <v>0</v>
      </c>
      <c r="G15">
        <v>69.5</v>
      </c>
      <c r="H15">
        <v>0</v>
      </c>
      <c r="I15">
        <v>21.92</v>
      </c>
      <c r="J15">
        <v>66.849999999999994</v>
      </c>
      <c r="K15">
        <v>341.57</v>
      </c>
      <c r="L15">
        <v>472.31</v>
      </c>
      <c r="M15">
        <v>92</v>
      </c>
      <c r="N15">
        <v>118.76</v>
      </c>
      <c r="O15">
        <v>124.32</v>
      </c>
      <c r="P15">
        <v>138.75</v>
      </c>
      <c r="Q15">
        <v>20.56</v>
      </c>
      <c r="R15">
        <v>42.4</v>
      </c>
      <c r="S15">
        <v>0</v>
      </c>
      <c r="T15">
        <v>0</v>
      </c>
      <c r="U15">
        <v>405</v>
      </c>
      <c r="V15">
        <v>14.3</v>
      </c>
      <c r="W15">
        <v>46.4</v>
      </c>
      <c r="X15">
        <v>148.30000000000001</v>
      </c>
      <c r="Y15">
        <v>0</v>
      </c>
      <c r="Z15">
        <v>0</v>
      </c>
      <c r="AA15">
        <v>0</v>
      </c>
      <c r="AB15">
        <v>13.17</v>
      </c>
      <c r="AC15">
        <v>9.68</v>
      </c>
      <c r="AD15">
        <v>9.11</v>
      </c>
      <c r="AE15">
        <v>32.96</v>
      </c>
      <c r="AF15">
        <v>8.8699999999999992</v>
      </c>
      <c r="AG15">
        <v>41.65</v>
      </c>
      <c r="AH15">
        <v>46.78</v>
      </c>
      <c r="AI15">
        <v>0</v>
      </c>
      <c r="AJ15">
        <v>0</v>
      </c>
      <c r="AK15">
        <v>51.9</v>
      </c>
      <c r="AL15">
        <v>79.38</v>
      </c>
      <c r="AM15">
        <v>0</v>
      </c>
      <c r="AN15">
        <v>0</v>
      </c>
      <c r="AO15">
        <v>3.18</v>
      </c>
      <c r="AP15">
        <v>10.89</v>
      </c>
      <c r="AQ15">
        <v>14.93</v>
      </c>
      <c r="AR15">
        <v>5.52</v>
      </c>
      <c r="AS15">
        <v>7.4</v>
      </c>
      <c r="AT15">
        <v>13.4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2514.5000000000005</v>
      </c>
    </row>
    <row r="16" spans="1:121">
      <c r="A16" t="s">
        <v>58</v>
      </c>
      <c r="B16">
        <v>0</v>
      </c>
      <c r="C16">
        <v>0</v>
      </c>
      <c r="D16">
        <v>42.74</v>
      </c>
      <c r="E16">
        <v>0</v>
      </c>
      <c r="F16">
        <v>0</v>
      </c>
      <c r="G16">
        <v>69.5</v>
      </c>
      <c r="H16">
        <v>0</v>
      </c>
      <c r="I16">
        <v>21.92</v>
      </c>
      <c r="J16">
        <v>66.849999999999994</v>
      </c>
      <c r="K16">
        <v>341.57</v>
      </c>
      <c r="L16">
        <v>472.31</v>
      </c>
      <c r="M16">
        <v>92</v>
      </c>
      <c r="N16">
        <v>118.76</v>
      </c>
      <c r="O16">
        <v>124.32</v>
      </c>
      <c r="P16">
        <v>138.75</v>
      </c>
      <c r="Q16">
        <v>20.56</v>
      </c>
      <c r="R16">
        <v>42.4</v>
      </c>
      <c r="S16">
        <v>0</v>
      </c>
      <c r="T16">
        <v>0</v>
      </c>
      <c r="U16">
        <v>405</v>
      </c>
      <c r="V16">
        <v>14.3</v>
      </c>
      <c r="W16">
        <v>46.4</v>
      </c>
      <c r="X16">
        <v>148.30000000000001</v>
      </c>
      <c r="Y16">
        <v>0</v>
      </c>
      <c r="Z16">
        <v>0</v>
      </c>
      <c r="AA16">
        <v>0</v>
      </c>
      <c r="AB16">
        <v>13.17</v>
      </c>
      <c r="AC16">
        <v>9.68</v>
      </c>
      <c r="AD16">
        <v>9.11</v>
      </c>
      <c r="AE16">
        <v>32.96</v>
      </c>
      <c r="AF16">
        <v>8.8699999999999992</v>
      </c>
      <c r="AG16">
        <v>41.65</v>
      </c>
      <c r="AH16">
        <v>46.78</v>
      </c>
      <c r="AI16">
        <v>0</v>
      </c>
      <c r="AJ16">
        <v>0</v>
      </c>
      <c r="AK16">
        <v>51.9</v>
      </c>
      <c r="AL16">
        <v>79.38</v>
      </c>
      <c r="AM16">
        <v>0</v>
      </c>
      <c r="AN16">
        <v>0</v>
      </c>
      <c r="AO16">
        <v>3.18</v>
      </c>
      <c r="AP16">
        <v>10.89</v>
      </c>
      <c r="AQ16">
        <v>14.93</v>
      </c>
      <c r="AR16">
        <v>5.52</v>
      </c>
      <c r="AS16">
        <v>7.4</v>
      </c>
      <c r="AT16">
        <v>13.4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2514.5000000000005</v>
      </c>
    </row>
    <row r="17" spans="1:117">
      <c r="A17" t="s">
        <v>59</v>
      </c>
      <c r="B17">
        <v>0</v>
      </c>
      <c r="C17">
        <v>0</v>
      </c>
      <c r="D17">
        <v>42.74</v>
      </c>
      <c r="E17">
        <v>0</v>
      </c>
      <c r="F17">
        <v>0</v>
      </c>
      <c r="G17">
        <v>69.5</v>
      </c>
      <c r="H17">
        <v>0</v>
      </c>
      <c r="I17">
        <v>21.92</v>
      </c>
      <c r="J17">
        <v>66.849999999999994</v>
      </c>
      <c r="K17">
        <v>341.57</v>
      </c>
      <c r="L17">
        <v>472.31</v>
      </c>
      <c r="M17">
        <v>92</v>
      </c>
      <c r="N17">
        <v>118.76</v>
      </c>
      <c r="O17">
        <v>124.32</v>
      </c>
      <c r="P17">
        <v>138.75</v>
      </c>
      <c r="Q17">
        <v>20.56</v>
      </c>
      <c r="R17">
        <v>42.4</v>
      </c>
      <c r="S17">
        <v>0</v>
      </c>
      <c r="T17">
        <v>0</v>
      </c>
      <c r="U17">
        <v>405</v>
      </c>
      <c r="V17">
        <v>14.3</v>
      </c>
      <c r="W17">
        <v>46.4</v>
      </c>
      <c r="X17">
        <v>148.30000000000001</v>
      </c>
      <c r="Y17">
        <v>0</v>
      </c>
      <c r="Z17">
        <v>0</v>
      </c>
      <c r="AA17">
        <v>0</v>
      </c>
      <c r="AB17">
        <v>13.17</v>
      </c>
      <c r="AC17">
        <v>9.68</v>
      </c>
      <c r="AD17">
        <v>9.11</v>
      </c>
      <c r="AE17">
        <v>32.96</v>
      </c>
      <c r="AF17">
        <v>8.8699999999999992</v>
      </c>
      <c r="AG17">
        <v>41.65</v>
      </c>
      <c r="AH17">
        <v>46.78</v>
      </c>
      <c r="AI17">
        <v>0</v>
      </c>
      <c r="AJ17">
        <v>0</v>
      </c>
      <c r="AK17">
        <v>51.9</v>
      </c>
      <c r="AL17">
        <v>79.38</v>
      </c>
      <c r="AM17">
        <v>0</v>
      </c>
      <c r="AN17">
        <v>0</v>
      </c>
      <c r="AO17">
        <v>3.18</v>
      </c>
      <c r="AP17">
        <v>10.89</v>
      </c>
      <c r="AQ17">
        <v>14.93</v>
      </c>
      <c r="AR17">
        <v>5.52</v>
      </c>
      <c r="AS17">
        <v>7.4</v>
      </c>
      <c r="AT17">
        <v>13.4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2514.5000000000005</v>
      </c>
    </row>
    <row r="18" spans="1:117">
      <c r="A18" t="s">
        <v>60</v>
      </c>
      <c r="B18">
        <v>0</v>
      </c>
      <c r="C18">
        <v>0</v>
      </c>
      <c r="D18">
        <v>42.74</v>
      </c>
      <c r="E18">
        <v>0</v>
      </c>
      <c r="F18">
        <v>0</v>
      </c>
      <c r="G18">
        <v>69.5</v>
      </c>
      <c r="H18">
        <v>0</v>
      </c>
      <c r="I18">
        <v>21.92</v>
      </c>
      <c r="J18">
        <v>66.849999999999994</v>
      </c>
      <c r="K18">
        <v>341.57</v>
      </c>
      <c r="L18">
        <v>472.31</v>
      </c>
      <c r="M18">
        <v>92</v>
      </c>
      <c r="N18">
        <v>118.76</v>
      </c>
      <c r="O18">
        <v>124.32</v>
      </c>
      <c r="P18">
        <v>138.75</v>
      </c>
      <c r="Q18">
        <v>20.56</v>
      </c>
      <c r="R18">
        <v>42.4</v>
      </c>
      <c r="S18">
        <v>0</v>
      </c>
      <c r="T18">
        <v>0</v>
      </c>
      <c r="U18">
        <v>405</v>
      </c>
      <c r="V18">
        <v>14.3</v>
      </c>
      <c r="W18">
        <v>46.4</v>
      </c>
      <c r="X18">
        <v>148.30000000000001</v>
      </c>
      <c r="Y18">
        <v>0</v>
      </c>
      <c r="Z18">
        <v>0</v>
      </c>
      <c r="AA18">
        <v>0</v>
      </c>
      <c r="AB18">
        <v>13.17</v>
      </c>
      <c r="AC18">
        <v>9.68</v>
      </c>
      <c r="AD18">
        <v>9.11</v>
      </c>
      <c r="AE18">
        <v>32.96</v>
      </c>
      <c r="AF18">
        <v>8.8699999999999992</v>
      </c>
      <c r="AG18">
        <v>41.65</v>
      </c>
      <c r="AH18">
        <v>46.78</v>
      </c>
      <c r="AI18">
        <v>0</v>
      </c>
      <c r="AJ18">
        <v>0</v>
      </c>
      <c r="AK18">
        <v>51.9</v>
      </c>
      <c r="AL18">
        <v>26.14</v>
      </c>
      <c r="AM18">
        <v>0</v>
      </c>
      <c r="AN18">
        <v>0</v>
      </c>
      <c r="AO18">
        <v>3.18</v>
      </c>
      <c r="AP18">
        <v>10.89</v>
      </c>
      <c r="AQ18">
        <v>14.93</v>
      </c>
      <c r="AR18">
        <v>5.52</v>
      </c>
      <c r="AS18">
        <v>7.4</v>
      </c>
      <c r="AT18">
        <v>13.4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2461.2600000000002</v>
      </c>
    </row>
    <row r="19" spans="1:117">
      <c r="A19" t="s">
        <v>61</v>
      </c>
      <c r="B19">
        <v>0</v>
      </c>
      <c r="C19">
        <v>0</v>
      </c>
      <c r="D19">
        <v>42.74</v>
      </c>
      <c r="E19">
        <v>0</v>
      </c>
      <c r="F19">
        <v>0</v>
      </c>
      <c r="G19">
        <v>69.5</v>
      </c>
      <c r="H19">
        <v>0</v>
      </c>
      <c r="I19">
        <v>21.92</v>
      </c>
      <c r="J19">
        <v>66.849999999999994</v>
      </c>
      <c r="K19">
        <v>341.57</v>
      </c>
      <c r="L19">
        <v>472.31</v>
      </c>
      <c r="M19">
        <v>92</v>
      </c>
      <c r="N19">
        <v>118.76</v>
      </c>
      <c r="O19">
        <v>124.32</v>
      </c>
      <c r="P19">
        <v>138.75</v>
      </c>
      <c r="Q19">
        <v>20.56</v>
      </c>
      <c r="R19">
        <v>42.4</v>
      </c>
      <c r="S19">
        <v>0</v>
      </c>
      <c r="T19">
        <v>0</v>
      </c>
      <c r="U19">
        <v>405</v>
      </c>
      <c r="V19">
        <v>14.3</v>
      </c>
      <c r="W19">
        <v>46.4</v>
      </c>
      <c r="X19">
        <v>148.30000000000001</v>
      </c>
      <c r="Y19">
        <v>0</v>
      </c>
      <c r="Z19">
        <v>0</v>
      </c>
      <c r="AA19">
        <v>0</v>
      </c>
      <c r="AB19">
        <v>13.17</v>
      </c>
      <c r="AC19">
        <v>9.68</v>
      </c>
      <c r="AD19">
        <v>9.11</v>
      </c>
      <c r="AE19">
        <v>32.96</v>
      </c>
      <c r="AF19">
        <v>8.8699999999999992</v>
      </c>
      <c r="AG19">
        <v>41.65</v>
      </c>
      <c r="AH19">
        <v>46.78</v>
      </c>
      <c r="AI19">
        <v>0</v>
      </c>
      <c r="AJ19">
        <v>0</v>
      </c>
      <c r="AK19">
        <v>51.9</v>
      </c>
      <c r="AL19">
        <v>12.78</v>
      </c>
      <c r="AM19">
        <v>0</v>
      </c>
      <c r="AN19">
        <v>0</v>
      </c>
      <c r="AO19">
        <v>3.18</v>
      </c>
      <c r="AP19">
        <v>10.89</v>
      </c>
      <c r="AQ19">
        <v>14.93</v>
      </c>
      <c r="AR19">
        <v>5.52</v>
      </c>
      <c r="AS19">
        <v>7.4</v>
      </c>
      <c r="AT19">
        <v>13.4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2447.9000000000005</v>
      </c>
    </row>
    <row r="20" spans="1:117">
      <c r="A20" t="s">
        <v>62</v>
      </c>
      <c r="B20">
        <v>0</v>
      </c>
      <c r="C20">
        <v>0</v>
      </c>
      <c r="D20">
        <v>42.74</v>
      </c>
      <c r="E20">
        <v>0</v>
      </c>
      <c r="F20">
        <v>0</v>
      </c>
      <c r="G20">
        <v>69.5</v>
      </c>
      <c r="H20">
        <v>0</v>
      </c>
      <c r="I20">
        <v>21.92</v>
      </c>
      <c r="J20">
        <v>66.849999999999994</v>
      </c>
      <c r="K20">
        <v>341.57</v>
      </c>
      <c r="L20">
        <v>472.31</v>
      </c>
      <c r="M20">
        <v>92</v>
      </c>
      <c r="N20">
        <v>118.76</v>
      </c>
      <c r="O20">
        <v>124.32</v>
      </c>
      <c r="P20">
        <v>138.75</v>
      </c>
      <c r="Q20">
        <v>20.56</v>
      </c>
      <c r="R20">
        <v>42.4</v>
      </c>
      <c r="S20">
        <v>0</v>
      </c>
      <c r="T20">
        <v>0</v>
      </c>
      <c r="U20">
        <v>405</v>
      </c>
      <c r="V20">
        <v>14.3</v>
      </c>
      <c r="W20">
        <v>46.4</v>
      </c>
      <c r="X20">
        <v>148.30000000000001</v>
      </c>
      <c r="Y20">
        <v>0</v>
      </c>
      <c r="Z20">
        <v>0</v>
      </c>
      <c r="AA20">
        <v>0</v>
      </c>
      <c r="AB20">
        <v>13.17</v>
      </c>
      <c r="AC20">
        <v>9.68</v>
      </c>
      <c r="AD20">
        <v>9.11</v>
      </c>
      <c r="AE20">
        <v>32.96</v>
      </c>
      <c r="AF20">
        <v>8.8699999999999992</v>
      </c>
      <c r="AG20">
        <v>41.65</v>
      </c>
      <c r="AH20">
        <v>46.78</v>
      </c>
      <c r="AI20">
        <v>0</v>
      </c>
      <c r="AJ20">
        <v>0</v>
      </c>
      <c r="AK20">
        <v>51.9</v>
      </c>
      <c r="AL20">
        <v>12.78</v>
      </c>
      <c r="AM20">
        <v>0</v>
      </c>
      <c r="AN20">
        <v>0</v>
      </c>
      <c r="AO20">
        <v>3.18</v>
      </c>
      <c r="AP20">
        <v>10.89</v>
      </c>
      <c r="AQ20">
        <v>14.93</v>
      </c>
      <c r="AR20">
        <v>5.52</v>
      </c>
      <c r="AS20">
        <v>7.4</v>
      </c>
      <c r="AT20">
        <v>13.4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2447.9000000000005</v>
      </c>
    </row>
    <row r="21" spans="1:117">
      <c r="A21" t="s">
        <v>63</v>
      </c>
      <c r="B21">
        <v>0</v>
      </c>
      <c r="C21">
        <v>0</v>
      </c>
      <c r="D21">
        <v>42.74</v>
      </c>
      <c r="E21">
        <v>0</v>
      </c>
      <c r="F21">
        <v>0</v>
      </c>
      <c r="G21">
        <v>69.5</v>
      </c>
      <c r="H21">
        <v>0</v>
      </c>
      <c r="I21">
        <v>21.92</v>
      </c>
      <c r="J21">
        <v>66.849999999999994</v>
      </c>
      <c r="K21">
        <v>341.57</v>
      </c>
      <c r="L21">
        <v>472.31</v>
      </c>
      <c r="M21">
        <v>92</v>
      </c>
      <c r="N21">
        <v>118.76</v>
      </c>
      <c r="O21">
        <v>124.32</v>
      </c>
      <c r="P21">
        <v>138.75</v>
      </c>
      <c r="Q21">
        <v>20.56</v>
      </c>
      <c r="R21">
        <v>42.4</v>
      </c>
      <c r="S21">
        <v>0</v>
      </c>
      <c r="T21">
        <v>0</v>
      </c>
      <c r="U21">
        <v>405</v>
      </c>
      <c r="V21">
        <v>14.3</v>
      </c>
      <c r="W21">
        <v>46.4</v>
      </c>
      <c r="X21">
        <v>148.30000000000001</v>
      </c>
      <c r="Y21">
        <v>0</v>
      </c>
      <c r="Z21">
        <v>0</v>
      </c>
      <c r="AA21">
        <v>0</v>
      </c>
      <c r="AB21">
        <v>13.17</v>
      </c>
      <c r="AC21">
        <v>9.68</v>
      </c>
      <c r="AD21">
        <v>9.11</v>
      </c>
      <c r="AE21">
        <v>32.96</v>
      </c>
      <c r="AF21">
        <v>8.8699999999999992</v>
      </c>
      <c r="AG21">
        <v>41.65</v>
      </c>
      <c r="AH21">
        <v>46.78</v>
      </c>
      <c r="AI21">
        <v>0</v>
      </c>
      <c r="AJ21">
        <v>0</v>
      </c>
      <c r="AK21">
        <v>51.9</v>
      </c>
      <c r="AL21">
        <v>12.78</v>
      </c>
      <c r="AM21">
        <v>0</v>
      </c>
      <c r="AN21">
        <v>0</v>
      </c>
      <c r="AO21">
        <v>3.18</v>
      </c>
      <c r="AP21">
        <v>10.89</v>
      </c>
      <c r="AQ21">
        <v>14.93</v>
      </c>
      <c r="AR21">
        <v>5.52</v>
      </c>
      <c r="AS21">
        <v>7.4</v>
      </c>
      <c r="AT21">
        <v>13.4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2447.9000000000005</v>
      </c>
    </row>
    <row r="22" spans="1:117">
      <c r="A22" t="s">
        <v>64</v>
      </c>
      <c r="B22">
        <v>0</v>
      </c>
      <c r="C22">
        <v>0</v>
      </c>
      <c r="D22">
        <v>42.74</v>
      </c>
      <c r="E22">
        <v>0</v>
      </c>
      <c r="F22">
        <v>0</v>
      </c>
      <c r="G22">
        <v>69.5</v>
      </c>
      <c r="H22">
        <v>0</v>
      </c>
      <c r="I22">
        <v>21.92</v>
      </c>
      <c r="J22">
        <v>66.849999999999994</v>
      </c>
      <c r="K22">
        <v>341.57</v>
      </c>
      <c r="L22">
        <v>472.31</v>
      </c>
      <c r="M22">
        <v>92</v>
      </c>
      <c r="N22">
        <v>118.76</v>
      </c>
      <c r="O22">
        <v>124.32</v>
      </c>
      <c r="P22">
        <v>138.75</v>
      </c>
      <c r="Q22">
        <v>20.56</v>
      </c>
      <c r="R22">
        <v>42.4</v>
      </c>
      <c r="S22">
        <v>0</v>
      </c>
      <c r="T22">
        <v>0</v>
      </c>
      <c r="U22">
        <v>405</v>
      </c>
      <c r="V22">
        <v>14.3</v>
      </c>
      <c r="W22">
        <v>46.4</v>
      </c>
      <c r="X22">
        <v>148.30000000000001</v>
      </c>
      <c r="Y22">
        <v>0</v>
      </c>
      <c r="Z22">
        <v>0</v>
      </c>
      <c r="AA22">
        <v>0</v>
      </c>
      <c r="AB22">
        <v>13.17</v>
      </c>
      <c r="AC22">
        <v>9.68</v>
      </c>
      <c r="AD22">
        <v>9.11</v>
      </c>
      <c r="AE22">
        <v>32.96</v>
      </c>
      <c r="AF22">
        <v>8.8699999999999992</v>
      </c>
      <c r="AG22">
        <v>41.65</v>
      </c>
      <c r="AH22">
        <v>46.78</v>
      </c>
      <c r="AI22">
        <v>0</v>
      </c>
      <c r="AJ22">
        <v>0</v>
      </c>
      <c r="AK22">
        <v>51.9</v>
      </c>
      <c r="AL22">
        <v>12.78</v>
      </c>
      <c r="AM22">
        <v>0</v>
      </c>
      <c r="AN22">
        <v>0</v>
      </c>
      <c r="AO22">
        <v>3.03</v>
      </c>
      <c r="AP22">
        <v>10.89</v>
      </c>
      <c r="AQ22">
        <v>14.93</v>
      </c>
      <c r="AR22">
        <v>5.52</v>
      </c>
      <c r="AS22">
        <v>7.4</v>
      </c>
      <c r="AT22">
        <v>13.4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2447.7500000000009</v>
      </c>
    </row>
    <row r="23" spans="1:117">
      <c r="A23" t="s">
        <v>65</v>
      </c>
      <c r="B23">
        <v>0</v>
      </c>
      <c r="C23">
        <v>0</v>
      </c>
      <c r="D23">
        <v>42.74</v>
      </c>
      <c r="E23">
        <v>0</v>
      </c>
      <c r="F23">
        <v>0</v>
      </c>
      <c r="G23">
        <v>69.5</v>
      </c>
      <c r="H23">
        <v>0</v>
      </c>
      <c r="I23">
        <v>21.92</v>
      </c>
      <c r="J23">
        <v>66.849999999999994</v>
      </c>
      <c r="K23">
        <v>341.57</v>
      </c>
      <c r="L23">
        <v>472.31</v>
      </c>
      <c r="M23">
        <v>92</v>
      </c>
      <c r="N23">
        <v>118.76</v>
      </c>
      <c r="O23">
        <v>124.32</v>
      </c>
      <c r="P23">
        <v>138.75</v>
      </c>
      <c r="Q23">
        <v>20.56</v>
      </c>
      <c r="R23">
        <v>42.4</v>
      </c>
      <c r="S23">
        <v>0</v>
      </c>
      <c r="T23">
        <v>0</v>
      </c>
      <c r="U23">
        <v>405</v>
      </c>
      <c r="V23">
        <v>14.3</v>
      </c>
      <c r="W23">
        <v>46.4</v>
      </c>
      <c r="X23">
        <v>148.30000000000001</v>
      </c>
      <c r="Y23">
        <v>0</v>
      </c>
      <c r="Z23">
        <v>0</v>
      </c>
      <c r="AA23">
        <v>0</v>
      </c>
      <c r="AB23">
        <v>13.17</v>
      </c>
      <c r="AC23">
        <v>9.68</v>
      </c>
      <c r="AD23">
        <v>9.11</v>
      </c>
      <c r="AE23">
        <v>49.43</v>
      </c>
      <c r="AF23">
        <v>8.8699999999999992</v>
      </c>
      <c r="AG23">
        <v>41.65</v>
      </c>
      <c r="AH23">
        <v>46.78</v>
      </c>
      <c r="AI23">
        <v>0</v>
      </c>
      <c r="AJ23">
        <v>0</v>
      </c>
      <c r="AK23">
        <v>51.9</v>
      </c>
      <c r="AL23">
        <v>12.78</v>
      </c>
      <c r="AM23">
        <v>0</v>
      </c>
      <c r="AN23">
        <v>0</v>
      </c>
      <c r="AO23">
        <v>2.88</v>
      </c>
      <c r="AP23">
        <v>10.89</v>
      </c>
      <c r="AQ23">
        <v>14.93</v>
      </c>
      <c r="AR23">
        <v>5.52</v>
      </c>
      <c r="AS23">
        <v>7.4</v>
      </c>
      <c r="AT23">
        <v>13.4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2464.0700000000006</v>
      </c>
    </row>
    <row r="24" spans="1:117">
      <c r="A24" t="s">
        <v>66</v>
      </c>
      <c r="B24">
        <v>0</v>
      </c>
      <c r="C24">
        <v>0</v>
      </c>
      <c r="D24">
        <v>42.74</v>
      </c>
      <c r="E24">
        <v>0</v>
      </c>
      <c r="F24">
        <v>0</v>
      </c>
      <c r="G24">
        <v>69.5</v>
      </c>
      <c r="H24">
        <v>0</v>
      </c>
      <c r="I24">
        <v>21.92</v>
      </c>
      <c r="J24">
        <v>66.849999999999994</v>
      </c>
      <c r="K24">
        <v>341.57</v>
      </c>
      <c r="L24">
        <v>472.31</v>
      </c>
      <c r="M24">
        <v>92</v>
      </c>
      <c r="N24">
        <v>118.76</v>
      </c>
      <c r="O24">
        <v>124.32</v>
      </c>
      <c r="P24">
        <v>138.75</v>
      </c>
      <c r="Q24">
        <v>20.56</v>
      </c>
      <c r="R24">
        <v>42.4</v>
      </c>
      <c r="S24">
        <v>0</v>
      </c>
      <c r="T24">
        <v>0</v>
      </c>
      <c r="U24">
        <v>405</v>
      </c>
      <c r="V24">
        <v>14.3</v>
      </c>
      <c r="W24">
        <v>46.4</v>
      </c>
      <c r="X24">
        <v>148.30000000000001</v>
      </c>
      <c r="Y24">
        <v>0</v>
      </c>
      <c r="Z24">
        <v>1.1000000000000001</v>
      </c>
      <c r="AA24">
        <v>0</v>
      </c>
      <c r="AB24">
        <v>13.17</v>
      </c>
      <c r="AC24">
        <v>9.68</v>
      </c>
      <c r="AD24">
        <v>9.11</v>
      </c>
      <c r="AE24">
        <v>49.43</v>
      </c>
      <c r="AF24">
        <v>8.8699999999999992</v>
      </c>
      <c r="AG24">
        <v>41.65</v>
      </c>
      <c r="AH24">
        <v>46.78</v>
      </c>
      <c r="AI24">
        <v>2.5499999999999998</v>
      </c>
      <c r="AJ24">
        <v>0</v>
      </c>
      <c r="AK24">
        <v>51.9</v>
      </c>
      <c r="AL24">
        <v>12.78</v>
      </c>
      <c r="AM24">
        <v>0</v>
      </c>
      <c r="AN24">
        <v>0</v>
      </c>
      <c r="AO24">
        <v>2.4500000000000002</v>
      </c>
      <c r="AP24">
        <v>10.89</v>
      </c>
      <c r="AQ24">
        <v>14.93</v>
      </c>
      <c r="AR24">
        <v>5.52</v>
      </c>
      <c r="AS24">
        <v>7.4</v>
      </c>
      <c r="AT24">
        <v>13.4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2467.2900000000004</v>
      </c>
    </row>
    <row r="25" spans="1:117">
      <c r="A25" t="s">
        <v>67</v>
      </c>
      <c r="B25">
        <v>0</v>
      </c>
      <c r="C25">
        <v>0</v>
      </c>
      <c r="D25">
        <v>42.74</v>
      </c>
      <c r="E25">
        <v>0</v>
      </c>
      <c r="F25">
        <v>0</v>
      </c>
      <c r="G25">
        <v>69.5</v>
      </c>
      <c r="H25">
        <v>0</v>
      </c>
      <c r="I25">
        <v>21.92</v>
      </c>
      <c r="J25">
        <v>66.849999999999994</v>
      </c>
      <c r="K25">
        <v>341.57</v>
      </c>
      <c r="L25">
        <v>472.31</v>
      </c>
      <c r="M25">
        <v>92</v>
      </c>
      <c r="N25">
        <v>118.76</v>
      </c>
      <c r="O25">
        <v>124.32</v>
      </c>
      <c r="P25">
        <v>138.75</v>
      </c>
      <c r="Q25">
        <v>20.56</v>
      </c>
      <c r="R25">
        <v>42.4</v>
      </c>
      <c r="S25">
        <v>0</v>
      </c>
      <c r="T25">
        <v>0</v>
      </c>
      <c r="U25">
        <v>405</v>
      </c>
      <c r="V25">
        <v>14.3</v>
      </c>
      <c r="W25">
        <v>46.4</v>
      </c>
      <c r="X25">
        <v>148.30000000000001</v>
      </c>
      <c r="Y25">
        <v>0</v>
      </c>
      <c r="Z25">
        <v>6.52</v>
      </c>
      <c r="AA25">
        <v>0</v>
      </c>
      <c r="AB25">
        <v>13.17</v>
      </c>
      <c r="AC25">
        <v>9.68</v>
      </c>
      <c r="AD25">
        <v>18.23</v>
      </c>
      <c r="AE25">
        <v>49.43</v>
      </c>
      <c r="AF25">
        <v>8.8699999999999992</v>
      </c>
      <c r="AG25">
        <v>41.65</v>
      </c>
      <c r="AH25">
        <v>70.17</v>
      </c>
      <c r="AI25">
        <v>5.09</v>
      </c>
      <c r="AJ25">
        <v>0</v>
      </c>
      <c r="AK25">
        <v>51.9</v>
      </c>
      <c r="AL25">
        <v>12.78</v>
      </c>
      <c r="AM25">
        <v>0</v>
      </c>
      <c r="AN25">
        <v>0</v>
      </c>
      <c r="AO25">
        <v>2.4500000000000002</v>
      </c>
      <c r="AP25">
        <v>10.89</v>
      </c>
      <c r="AQ25">
        <v>14.93</v>
      </c>
      <c r="AR25">
        <v>5.52</v>
      </c>
      <c r="AS25">
        <v>7.4</v>
      </c>
      <c r="AT25">
        <v>13.4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2507.7600000000002</v>
      </c>
    </row>
    <row r="26" spans="1:117">
      <c r="A26" t="s">
        <v>68</v>
      </c>
      <c r="B26">
        <v>0</v>
      </c>
      <c r="C26">
        <v>0</v>
      </c>
      <c r="D26">
        <v>42.74</v>
      </c>
      <c r="E26">
        <v>0</v>
      </c>
      <c r="F26">
        <v>0</v>
      </c>
      <c r="G26">
        <v>69.5</v>
      </c>
      <c r="H26">
        <v>0</v>
      </c>
      <c r="I26">
        <v>21.92</v>
      </c>
      <c r="J26">
        <v>66.849999999999994</v>
      </c>
      <c r="K26">
        <v>341.57</v>
      </c>
      <c r="L26">
        <v>472.31</v>
      </c>
      <c r="M26">
        <v>92</v>
      </c>
      <c r="N26">
        <v>118.76</v>
      </c>
      <c r="O26">
        <v>124.32</v>
      </c>
      <c r="P26">
        <v>138.75</v>
      </c>
      <c r="Q26">
        <v>20.56</v>
      </c>
      <c r="R26">
        <v>42.4</v>
      </c>
      <c r="S26">
        <v>0</v>
      </c>
      <c r="T26">
        <v>0</v>
      </c>
      <c r="U26">
        <v>405</v>
      </c>
      <c r="V26">
        <v>14.3</v>
      </c>
      <c r="W26">
        <v>46.4</v>
      </c>
      <c r="X26">
        <v>148.30000000000001</v>
      </c>
      <c r="Y26">
        <v>0</v>
      </c>
      <c r="Z26">
        <v>6.52</v>
      </c>
      <c r="AA26">
        <v>11.85</v>
      </c>
      <c r="AB26">
        <v>26.26</v>
      </c>
      <c r="AC26">
        <v>19.36</v>
      </c>
      <c r="AD26">
        <v>27.48</v>
      </c>
      <c r="AE26">
        <v>49.43</v>
      </c>
      <c r="AF26">
        <v>8.8699999999999992</v>
      </c>
      <c r="AG26">
        <v>41.65</v>
      </c>
      <c r="AH26">
        <v>88.93</v>
      </c>
      <c r="AI26">
        <v>33.1</v>
      </c>
      <c r="AJ26">
        <v>0</v>
      </c>
      <c r="AK26">
        <v>51.9</v>
      </c>
      <c r="AL26">
        <v>12.78</v>
      </c>
      <c r="AM26">
        <v>0</v>
      </c>
      <c r="AN26">
        <v>0</v>
      </c>
      <c r="AO26">
        <v>1.86</v>
      </c>
      <c r="AP26">
        <v>10.89</v>
      </c>
      <c r="AQ26">
        <v>14.93</v>
      </c>
      <c r="AR26">
        <v>5.52</v>
      </c>
      <c r="AS26">
        <v>7.4</v>
      </c>
      <c r="AT26">
        <v>13.4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2597.8100000000004</v>
      </c>
    </row>
    <row r="27" spans="1:117">
      <c r="A27" t="s">
        <v>69</v>
      </c>
      <c r="B27">
        <v>0</v>
      </c>
      <c r="C27">
        <v>0</v>
      </c>
      <c r="D27">
        <v>41.68</v>
      </c>
      <c r="E27">
        <v>0</v>
      </c>
      <c r="F27">
        <v>0</v>
      </c>
      <c r="G27">
        <v>69.5</v>
      </c>
      <c r="H27">
        <v>0</v>
      </c>
      <c r="I27">
        <v>21.92</v>
      </c>
      <c r="J27">
        <v>66.849999999999994</v>
      </c>
      <c r="K27">
        <v>341.57</v>
      </c>
      <c r="L27">
        <v>472.31</v>
      </c>
      <c r="M27">
        <v>92</v>
      </c>
      <c r="N27">
        <v>118.76</v>
      </c>
      <c r="O27">
        <v>124.32</v>
      </c>
      <c r="P27">
        <v>138.75</v>
      </c>
      <c r="Q27">
        <v>20.56</v>
      </c>
      <c r="R27">
        <v>42.4</v>
      </c>
      <c r="S27">
        <v>0</v>
      </c>
      <c r="T27">
        <v>0</v>
      </c>
      <c r="U27">
        <v>405</v>
      </c>
      <c r="V27">
        <v>14.3</v>
      </c>
      <c r="W27">
        <v>44.92</v>
      </c>
      <c r="X27">
        <v>148.30000000000001</v>
      </c>
      <c r="Y27">
        <v>0</v>
      </c>
      <c r="Z27">
        <v>19.559999999999999</v>
      </c>
      <c r="AA27">
        <v>14.05</v>
      </c>
      <c r="AB27">
        <v>40.79</v>
      </c>
      <c r="AC27">
        <v>30.56</v>
      </c>
      <c r="AD27">
        <v>37.65</v>
      </c>
      <c r="AE27">
        <v>49.43</v>
      </c>
      <c r="AF27">
        <v>9.86</v>
      </c>
      <c r="AG27">
        <v>41.65</v>
      </c>
      <c r="AH27">
        <v>116.95</v>
      </c>
      <c r="AI27">
        <v>33.1</v>
      </c>
      <c r="AJ27">
        <v>0</v>
      </c>
      <c r="AK27">
        <v>51.9</v>
      </c>
      <c r="AL27">
        <v>12.78</v>
      </c>
      <c r="AM27">
        <v>0</v>
      </c>
      <c r="AN27">
        <v>0</v>
      </c>
      <c r="AO27">
        <v>1.86</v>
      </c>
      <c r="AP27">
        <v>13.06</v>
      </c>
      <c r="AQ27">
        <v>31.13</v>
      </c>
      <c r="AR27">
        <v>5.52</v>
      </c>
      <c r="AS27">
        <v>7.4</v>
      </c>
      <c r="AT27">
        <v>13.4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2693.7900000000004</v>
      </c>
    </row>
    <row r="28" spans="1:117">
      <c r="A28" t="s">
        <v>70</v>
      </c>
      <c r="B28">
        <v>0</v>
      </c>
      <c r="C28">
        <v>0</v>
      </c>
      <c r="D28">
        <v>41.68</v>
      </c>
      <c r="E28">
        <v>0</v>
      </c>
      <c r="F28">
        <v>0</v>
      </c>
      <c r="G28">
        <v>69.5</v>
      </c>
      <c r="H28">
        <v>0</v>
      </c>
      <c r="I28">
        <v>21.92</v>
      </c>
      <c r="J28">
        <v>66.849999999999994</v>
      </c>
      <c r="K28">
        <v>341.57</v>
      </c>
      <c r="L28">
        <v>472.31</v>
      </c>
      <c r="M28">
        <v>92</v>
      </c>
      <c r="N28">
        <v>118.76</v>
      </c>
      <c r="O28">
        <v>124.32</v>
      </c>
      <c r="P28">
        <v>138.75</v>
      </c>
      <c r="Q28">
        <v>20.56</v>
      </c>
      <c r="R28">
        <v>42.4</v>
      </c>
      <c r="S28">
        <v>0</v>
      </c>
      <c r="T28">
        <v>0</v>
      </c>
      <c r="U28">
        <v>405</v>
      </c>
      <c r="V28">
        <v>14.3</v>
      </c>
      <c r="W28">
        <v>44.92</v>
      </c>
      <c r="X28">
        <v>148.30000000000001</v>
      </c>
      <c r="Y28">
        <v>0</v>
      </c>
      <c r="Z28">
        <v>19.559999999999999</v>
      </c>
      <c r="AA28">
        <v>14.05</v>
      </c>
      <c r="AB28">
        <v>40.79</v>
      </c>
      <c r="AC28">
        <v>30.56</v>
      </c>
      <c r="AD28">
        <v>37.65</v>
      </c>
      <c r="AE28">
        <v>49.43</v>
      </c>
      <c r="AF28">
        <v>9.86</v>
      </c>
      <c r="AG28">
        <v>41.65</v>
      </c>
      <c r="AH28">
        <v>116.95</v>
      </c>
      <c r="AI28">
        <v>33.1</v>
      </c>
      <c r="AJ28">
        <v>0</v>
      </c>
      <c r="AK28">
        <v>51.9</v>
      </c>
      <c r="AL28">
        <v>12.78</v>
      </c>
      <c r="AM28">
        <v>0</v>
      </c>
      <c r="AN28">
        <v>0</v>
      </c>
      <c r="AO28">
        <v>1.55</v>
      </c>
      <c r="AP28">
        <v>13.06</v>
      </c>
      <c r="AQ28">
        <v>31.13</v>
      </c>
      <c r="AR28">
        <v>5.52</v>
      </c>
      <c r="AS28">
        <v>7.4</v>
      </c>
      <c r="AT28">
        <v>13.4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2693.4800000000005</v>
      </c>
    </row>
    <row r="29" spans="1:117">
      <c r="A29" t="s">
        <v>71</v>
      </c>
      <c r="B29">
        <v>0</v>
      </c>
      <c r="C29">
        <v>0</v>
      </c>
      <c r="D29">
        <v>41.68</v>
      </c>
      <c r="E29">
        <v>0</v>
      </c>
      <c r="F29">
        <v>0</v>
      </c>
      <c r="G29">
        <v>69.5</v>
      </c>
      <c r="H29">
        <v>0</v>
      </c>
      <c r="I29">
        <v>21.92</v>
      </c>
      <c r="J29">
        <v>66.849999999999994</v>
      </c>
      <c r="K29">
        <v>341.57</v>
      </c>
      <c r="L29">
        <v>472.31</v>
      </c>
      <c r="M29">
        <v>92</v>
      </c>
      <c r="N29">
        <v>118.76</v>
      </c>
      <c r="O29">
        <v>124.32</v>
      </c>
      <c r="P29">
        <v>138.75</v>
      </c>
      <c r="Q29">
        <v>20.56</v>
      </c>
      <c r="R29">
        <v>42.4</v>
      </c>
      <c r="S29">
        <v>0</v>
      </c>
      <c r="T29">
        <v>0</v>
      </c>
      <c r="U29">
        <v>405</v>
      </c>
      <c r="V29">
        <v>14.3</v>
      </c>
      <c r="W29">
        <v>44.92</v>
      </c>
      <c r="X29">
        <v>148.30000000000001</v>
      </c>
      <c r="Y29">
        <v>0</v>
      </c>
      <c r="Z29">
        <v>19.559999999999999</v>
      </c>
      <c r="AA29">
        <v>14.05</v>
      </c>
      <c r="AB29">
        <v>40.79</v>
      </c>
      <c r="AC29">
        <v>30.56</v>
      </c>
      <c r="AD29">
        <v>37.65</v>
      </c>
      <c r="AE29">
        <v>49.43</v>
      </c>
      <c r="AF29">
        <v>9.86</v>
      </c>
      <c r="AG29">
        <v>41.65</v>
      </c>
      <c r="AH29">
        <v>116.95</v>
      </c>
      <c r="AI29">
        <v>33.1</v>
      </c>
      <c r="AJ29">
        <v>0</v>
      </c>
      <c r="AK29">
        <v>51.9</v>
      </c>
      <c r="AL29">
        <v>12.78</v>
      </c>
      <c r="AM29">
        <v>0</v>
      </c>
      <c r="AN29">
        <v>0</v>
      </c>
      <c r="AO29">
        <v>1.55</v>
      </c>
      <c r="AP29">
        <v>10.89</v>
      </c>
      <c r="AQ29">
        <v>31.13</v>
      </c>
      <c r="AR29">
        <v>5.52</v>
      </c>
      <c r="AS29">
        <v>6.72</v>
      </c>
      <c r="AT29">
        <v>13.4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2690.63</v>
      </c>
    </row>
    <row r="30" spans="1:117">
      <c r="A30" t="s">
        <v>72</v>
      </c>
      <c r="B30">
        <v>0</v>
      </c>
      <c r="C30">
        <v>0</v>
      </c>
      <c r="D30">
        <v>41.68</v>
      </c>
      <c r="E30">
        <v>0</v>
      </c>
      <c r="F30">
        <v>0</v>
      </c>
      <c r="G30">
        <v>69.5</v>
      </c>
      <c r="H30">
        <v>0</v>
      </c>
      <c r="I30">
        <v>21.92</v>
      </c>
      <c r="J30">
        <v>66.849999999999994</v>
      </c>
      <c r="K30">
        <v>341.57</v>
      </c>
      <c r="L30">
        <v>472.31</v>
      </c>
      <c r="M30">
        <v>92</v>
      </c>
      <c r="N30">
        <v>118.76</v>
      </c>
      <c r="O30">
        <v>124.32</v>
      </c>
      <c r="P30">
        <v>138.75</v>
      </c>
      <c r="Q30">
        <v>20.56</v>
      </c>
      <c r="R30">
        <v>42.4</v>
      </c>
      <c r="S30">
        <v>0</v>
      </c>
      <c r="T30">
        <v>0</v>
      </c>
      <c r="U30">
        <v>405</v>
      </c>
      <c r="V30">
        <v>14.3</v>
      </c>
      <c r="W30">
        <v>44.92</v>
      </c>
      <c r="X30">
        <v>148.30000000000001</v>
      </c>
      <c r="Y30">
        <v>0</v>
      </c>
      <c r="Z30">
        <v>19.559999999999999</v>
      </c>
      <c r="AA30">
        <v>14.05</v>
      </c>
      <c r="AB30">
        <v>40.79</v>
      </c>
      <c r="AC30">
        <v>30.56</v>
      </c>
      <c r="AD30">
        <v>37.65</v>
      </c>
      <c r="AE30">
        <v>49.43</v>
      </c>
      <c r="AF30">
        <v>9.86</v>
      </c>
      <c r="AG30">
        <v>41.65</v>
      </c>
      <c r="AH30">
        <v>116.95</v>
      </c>
      <c r="AI30">
        <v>33.1</v>
      </c>
      <c r="AJ30">
        <v>0</v>
      </c>
      <c r="AK30">
        <v>51.9</v>
      </c>
      <c r="AL30">
        <v>12.78</v>
      </c>
      <c r="AM30">
        <v>0</v>
      </c>
      <c r="AN30">
        <v>0</v>
      </c>
      <c r="AO30">
        <v>1.55</v>
      </c>
      <c r="AP30">
        <v>10.89</v>
      </c>
      <c r="AQ30">
        <v>30.68</v>
      </c>
      <c r="AR30">
        <v>5.52</v>
      </c>
      <c r="AS30">
        <v>6.72</v>
      </c>
      <c r="AT30">
        <v>13.4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2690.18</v>
      </c>
    </row>
    <row r="31" spans="1:117">
      <c r="A31" t="s">
        <v>73</v>
      </c>
      <c r="B31">
        <v>0</v>
      </c>
      <c r="C31">
        <v>0</v>
      </c>
      <c r="D31">
        <v>41.68</v>
      </c>
      <c r="E31">
        <v>0</v>
      </c>
      <c r="F31">
        <v>0</v>
      </c>
      <c r="G31">
        <v>69.5</v>
      </c>
      <c r="H31">
        <v>0</v>
      </c>
      <c r="I31">
        <v>21.92</v>
      </c>
      <c r="J31">
        <v>66.849999999999994</v>
      </c>
      <c r="K31">
        <v>341.57</v>
      </c>
      <c r="L31">
        <v>472.31</v>
      </c>
      <c r="M31">
        <v>92</v>
      </c>
      <c r="N31">
        <v>118.76</v>
      </c>
      <c r="O31">
        <v>124.32</v>
      </c>
      <c r="P31">
        <v>138.75</v>
      </c>
      <c r="Q31">
        <v>20.56</v>
      </c>
      <c r="R31">
        <v>42.4</v>
      </c>
      <c r="S31">
        <v>0</v>
      </c>
      <c r="T31">
        <v>0</v>
      </c>
      <c r="U31">
        <v>405</v>
      </c>
      <c r="V31">
        <v>14.3</v>
      </c>
      <c r="W31">
        <v>44.92</v>
      </c>
      <c r="X31">
        <v>148.30000000000001</v>
      </c>
      <c r="Y31">
        <v>0</v>
      </c>
      <c r="Z31">
        <v>6.52</v>
      </c>
      <c r="AA31">
        <v>11.85</v>
      </c>
      <c r="AB31">
        <v>39.51</v>
      </c>
      <c r="AC31">
        <v>19.36</v>
      </c>
      <c r="AD31">
        <v>27.48</v>
      </c>
      <c r="AE31">
        <v>49.43</v>
      </c>
      <c r="AF31">
        <v>8.8699999999999992</v>
      </c>
      <c r="AG31">
        <v>41.65</v>
      </c>
      <c r="AH31">
        <v>116.95</v>
      </c>
      <c r="AI31">
        <v>33.1</v>
      </c>
      <c r="AJ31">
        <v>0</v>
      </c>
      <c r="AK31">
        <v>51.9</v>
      </c>
      <c r="AL31">
        <v>12.78</v>
      </c>
      <c r="AM31">
        <v>0</v>
      </c>
      <c r="AN31">
        <v>0</v>
      </c>
      <c r="AO31">
        <v>1.71</v>
      </c>
      <c r="AP31">
        <v>10.89</v>
      </c>
      <c r="AQ31">
        <v>14.93</v>
      </c>
      <c r="AR31">
        <v>8.83</v>
      </c>
      <c r="AS31">
        <v>6.72</v>
      </c>
      <c r="AT31">
        <v>13.4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2639.0199999999995</v>
      </c>
    </row>
    <row r="32" spans="1:117">
      <c r="A32" t="s">
        <v>74</v>
      </c>
      <c r="B32">
        <v>0</v>
      </c>
      <c r="C32">
        <v>0</v>
      </c>
      <c r="D32">
        <v>41.68</v>
      </c>
      <c r="E32">
        <v>0</v>
      </c>
      <c r="F32">
        <v>0</v>
      </c>
      <c r="G32">
        <v>69.5</v>
      </c>
      <c r="H32">
        <v>0</v>
      </c>
      <c r="I32">
        <v>21.92</v>
      </c>
      <c r="J32">
        <v>66.849999999999994</v>
      </c>
      <c r="K32">
        <v>341.57</v>
      </c>
      <c r="L32">
        <v>472.31</v>
      </c>
      <c r="M32">
        <v>92</v>
      </c>
      <c r="N32">
        <v>118.76</v>
      </c>
      <c r="O32">
        <v>124.32</v>
      </c>
      <c r="P32">
        <v>138.75</v>
      </c>
      <c r="Q32">
        <v>20.56</v>
      </c>
      <c r="R32">
        <v>42.4</v>
      </c>
      <c r="S32">
        <v>0</v>
      </c>
      <c r="T32">
        <v>0</v>
      </c>
      <c r="U32">
        <v>405</v>
      </c>
      <c r="V32">
        <v>14.3</v>
      </c>
      <c r="W32">
        <v>44.92</v>
      </c>
      <c r="X32">
        <v>148.30000000000001</v>
      </c>
      <c r="Y32">
        <v>0</v>
      </c>
      <c r="Z32">
        <v>6.52</v>
      </c>
      <c r="AA32">
        <v>0</v>
      </c>
      <c r="AB32">
        <v>26.34</v>
      </c>
      <c r="AC32">
        <v>9.68</v>
      </c>
      <c r="AD32">
        <v>18.23</v>
      </c>
      <c r="AE32">
        <v>49.43</v>
      </c>
      <c r="AF32">
        <v>8.8699999999999992</v>
      </c>
      <c r="AG32">
        <v>41.65</v>
      </c>
      <c r="AH32">
        <v>88.73</v>
      </c>
      <c r="AI32">
        <v>5.09</v>
      </c>
      <c r="AJ32">
        <v>0</v>
      </c>
      <c r="AK32">
        <v>51.9</v>
      </c>
      <c r="AL32">
        <v>12.78</v>
      </c>
      <c r="AM32">
        <v>0</v>
      </c>
      <c r="AN32">
        <v>0</v>
      </c>
      <c r="AO32">
        <v>1.86</v>
      </c>
      <c r="AP32">
        <v>10.89</v>
      </c>
      <c r="AQ32">
        <v>0</v>
      </c>
      <c r="AR32">
        <v>44.16</v>
      </c>
      <c r="AS32">
        <v>6.72</v>
      </c>
      <c r="AT32">
        <v>13.4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2559.39</v>
      </c>
    </row>
    <row r="33" spans="1:117">
      <c r="A33" t="s">
        <v>75</v>
      </c>
      <c r="B33">
        <v>0</v>
      </c>
      <c r="C33">
        <v>0</v>
      </c>
      <c r="D33">
        <v>41.68</v>
      </c>
      <c r="E33">
        <v>0</v>
      </c>
      <c r="F33">
        <v>0</v>
      </c>
      <c r="G33">
        <v>69.5</v>
      </c>
      <c r="H33">
        <v>0</v>
      </c>
      <c r="I33">
        <v>21.92</v>
      </c>
      <c r="J33">
        <v>66.849999999999994</v>
      </c>
      <c r="K33">
        <v>341.57</v>
      </c>
      <c r="L33">
        <v>472.31</v>
      </c>
      <c r="M33">
        <v>92</v>
      </c>
      <c r="N33">
        <v>118.76</v>
      </c>
      <c r="O33">
        <v>124.32</v>
      </c>
      <c r="P33">
        <v>138.75</v>
      </c>
      <c r="Q33">
        <v>20.56</v>
      </c>
      <c r="R33">
        <v>42.4</v>
      </c>
      <c r="S33">
        <v>0</v>
      </c>
      <c r="T33">
        <v>0</v>
      </c>
      <c r="U33">
        <v>405</v>
      </c>
      <c r="V33">
        <v>14.3</v>
      </c>
      <c r="W33">
        <v>44.92</v>
      </c>
      <c r="X33">
        <v>148.30000000000001</v>
      </c>
      <c r="Y33">
        <v>0</v>
      </c>
      <c r="Z33">
        <v>6.52</v>
      </c>
      <c r="AA33">
        <v>0</v>
      </c>
      <c r="AB33">
        <v>12</v>
      </c>
      <c r="AC33">
        <v>9.68</v>
      </c>
      <c r="AD33">
        <v>18.23</v>
      </c>
      <c r="AE33">
        <v>49.43</v>
      </c>
      <c r="AF33">
        <v>8.8699999999999992</v>
      </c>
      <c r="AG33">
        <v>41.65</v>
      </c>
      <c r="AH33">
        <v>88.73</v>
      </c>
      <c r="AI33">
        <v>2.5499999999999998</v>
      </c>
      <c r="AJ33">
        <v>0</v>
      </c>
      <c r="AK33">
        <v>51.9</v>
      </c>
      <c r="AL33">
        <v>79.38</v>
      </c>
      <c r="AM33">
        <v>0</v>
      </c>
      <c r="AN33">
        <v>0</v>
      </c>
      <c r="AO33">
        <v>1.86</v>
      </c>
      <c r="AP33">
        <v>10.89</v>
      </c>
      <c r="AQ33">
        <v>0</v>
      </c>
      <c r="AR33">
        <v>44.16</v>
      </c>
      <c r="AS33">
        <v>5.38</v>
      </c>
      <c r="AT33">
        <v>13.4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2607.77</v>
      </c>
    </row>
    <row r="34" spans="1:117">
      <c r="A34" t="s">
        <v>76</v>
      </c>
      <c r="B34">
        <v>0</v>
      </c>
      <c r="C34">
        <v>0</v>
      </c>
      <c r="D34">
        <v>41.68</v>
      </c>
      <c r="E34">
        <v>0</v>
      </c>
      <c r="F34">
        <v>0</v>
      </c>
      <c r="G34">
        <v>69.5</v>
      </c>
      <c r="H34">
        <v>0</v>
      </c>
      <c r="I34">
        <v>21.92</v>
      </c>
      <c r="J34">
        <v>66.849999999999994</v>
      </c>
      <c r="K34">
        <v>341.57</v>
      </c>
      <c r="L34">
        <v>472.31</v>
      </c>
      <c r="M34">
        <v>92</v>
      </c>
      <c r="N34">
        <v>118.76</v>
      </c>
      <c r="O34">
        <v>124.32</v>
      </c>
      <c r="P34">
        <v>138.75</v>
      </c>
      <c r="Q34">
        <v>20.56</v>
      </c>
      <c r="R34">
        <v>42.4</v>
      </c>
      <c r="S34">
        <v>0</v>
      </c>
      <c r="T34">
        <v>0</v>
      </c>
      <c r="U34">
        <v>405</v>
      </c>
      <c r="V34">
        <v>14.3</v>
      </c>
      <c r="W34">
        <v>44.92</v>
      </c>
      <c r="X34">
        <v>148.30000000000001</v>
      </c>
      <c r="Y34">
        <v>0</v>
      </c>
      <c r="Z34">
        <v>6.52</v>
      </c>
      <c r="AA34">
        <v>0</v>
      </c>
      <c r="AB34">
        <v>12</v>
      </c>
      <c r="AC34">
        <v>9.68</v>
      </c>
      <c r="AD34">
        <v>18.23</v>
      </c>
      <c r="AE34">
        <v>49.43</v>
      </c>
      <c r="AF34">
        <v>8.8699999999999992</v>
      </c>
      <c r="AG34">
        <v>41.65</v>
      </c>
      <c r="AH34">
        <v>70.17</v>
      </c>
      <c r="AI34">
        <v>0</v>
      </c>
      <c r="AJ34">
        <v>0</v>
      </c>
      <c r="AK34">
        <v>51.9</v>
      </c>
      <c r="AL34">
        <v>79.38</v>
      </c>
      <c r="AM34">
        <v>0</v>
      </c>
      <c r="AN34">
        <v>0</v>
      </c>
      <c r="AO34">
        <v>2.29</v>
      </c>
      <c r="AP34">
        <v>10.89</v>
      </c>
      <c r="AQ34">
        <v>0</v>
      </c>
      <c r="AR34">
        <v>8.83</v>
      </c>
      <c r="AS34">
        <v>5.38</v>
      </c>
      <c r="AT34">
        <v>13.4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2551.7599999999998</v>
      </c>
    </row>
    <row r="35" spans="1:117">
      <c r="A35" t="s">
        <v>77</v>
      </c>
      <c r="B35">
        <v>0</v>
      </c>
      <c r="C35">
        <v>0</v>
      </c>
      <c r="D35">
        <v>41.68</v>
      </c>
      <c r="E35">
        <v>0</v>
      </c>
      <c r="F35">
        <v>0</v>
      </c>
      <c r="G35">
        <v>69.290000000000006</v>
      </c>
      <c r="H35">
        <v>0</v>
      </c>
      <c r="I35">
        <v>21.92</v>
      </c>
      <c r="J35">
        <v>66.849999999999994</v>
      </c>
      <c r="K35">
        <v>341.57</v>
      </c>
      <c r="L35">
        <v>472.31</v>
      </c>
      <c r="M35">
        <v>92</v>
      </c>
      <c r="N35">
        <v>118.76</v>
      </c>
      <c r="O35">
        <v>124.32</v>
      </c>
      <c r="P35">
        <v>138.75</v>
      </c>
      <c r="Q35">
        <v>20.56</v>
      </c>
      <c r="R35">
        <v>42.4</v>
      </c>
      <c r="S35">
        <v>0</v>
      </c>
      <c r="T35">
        <v>0</v>
      </c>
      <c r="U35">
        <v>405</v>
      </c>
      <c r="V35">
        <v>14.99</v>
      </c>
      <c r="W35">
        <v>44.92</v>
      </c>
      <c r="X35">
        <v>148.30000000000001</v>
      </c>
      <c r="Y35">
        <v>0</v>
      </c>
      <c r="Z35">
        <v>6.52</v>
      </c>
      <c r="AA35">
        <v>0</v>
      </c>
      <c r="AB35">
        <v>12</v>
      </c>
      <c r="AC35">
        <v>9.68</v>
      </c>
      <c r="AD35">
        <v>9.11</v>
      </c>
      <c r="AE35">
        <v>32.96</v>
      </c>
      <c r="AF35">
        <v>8.8699999999999992</v>
      </c>
      <c r="AG35">
        <v>41.65</v>
      </c>
      <c r="AH35">
        <v>70.17</v>
      </c>
      <c r="AI35">
        <v>0</v>
      </c>
      <c r="AJ35">
        <v>0</v>
      </c>
      <c r="AK35">
        <v>51.9</v>
      </c>
      <c r="AL35">
        <v>79.38</v>
      </c>
      <c r="AM35">
        <v>0</v>
      </c>
      <c r="AN35">
        <v>0</v>
      </c>
      <c r="AO35">
        <v>1.71</v>
      </c>
      <c r="AP35">
        <v>13.06</v>
      </c>
      <c r="AQ35">
        <v>0</v>
      </c>
      <c r="AR35">
        <v>5.52</v>
      </c>
      <c r="AS35">
        <v>5.38</v>
      </c>
      <c r="AT35">
        <v>13.4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2524.9300000000003</v>
      </c>
    </row>
    <row r="36" spans="1:117">
      <c r="A36" t="s">
        <v>78</v>
      </c>
      <c r="B36">
        <v>0</v>
      </c>
      <c r="C36">
        <v>0</v>
      </c>
      <c r="D36">
        <v>41.68</v>
      </c>
      <c r="E36">
        <v>0</v>
      </c>
      <c r="F36">
        <v>0</v>
      </c>
      <c r="G36">
        <v>69.290000000000006</v>
      </c>
      <c r="H36">
        <v>0</v>
      </c>
      <c r="I36">
        <v>21.92</v>
      </c>
      <c r="J36">
        <v>66.849999999999994</v>
      </c>
      <c r="K36">
        <v>341.57</v>
      </c>
      <c r="L36">
        <v>472.31</v>
      </c>
      <c r="M36">
        <v>92</v>
      </c>
      <c r="N36">
        <v>118.76</v>
      </c>
      <c r="O36">
        <v>124.32</v>
      </c>
      <c r="P36">
        <v>138.75</v>
      </c>
      <c r="Q36">
        <v>20.56</v>
      </c>
      <c r="R36">
        <v>42.4</v>
      </c>
      <c r="S36">
        <v>0</v>
      </c>
      <c r="T36">
        <v>0</v>
      </c>
      <c r="U36">
        <v>405</v>
      </c>
      <c r="V36">
        <v>15.67</v>
      </c>
      <c r="W36">
        <v>44.92</v>
      </c>
      <c r="X36">
        <v>148.30000000000001</v>
      </c>
      <c r="Y36">
        <v>0</v>
      </c>
      <c r="Z36">
        <v>6.52</v>
      </c>
      <c r="AA36">
        <v>0</v>
      </c>
      <c r="AB36">
        <v>12</v>
      </c>
      <c r="AC36">
        <v>9.68</v>
      </c>
      <c r="AD36">
        <v>9.11</v>
      </c>
      <c r="AE36">
        <v>32.96</v>
      </c>
      <c r="AF36">
        <v>8.8699999999999992</v>
      </c>
      <c r="AG36">
        <v>41.65</v>
      </c>
      <c r="AH36">
        <v>46.78</v>
      </c>
      <c r="AI36">
        <v>0</v>
      </c>
      <c r="AJ36">
        <v>0</v>
      </c>
      <c r="AK36">
        <v>51.9</v>
      </c>
      <c r="AL36">
        <v>26.14</v>
      </c>
      <c r="AM36">
        <v>0</v>
      </c>
      <c r="AN36">
        <v>0</v>
      </c>
      <c r="AO36">
        <v>1.71</v>
      </c>
      <c r="AP36">
        <v>13.06</v>
      </c>
      <c r="AQ36">
        <v>0</v>
      </c>
      <c r="AR36">
        <v>5.52</v>
      </c>
      <c r="AS36">
        <v>5.38</v>
      </c>
      <c r="AT36">
        <v>13.4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2448.9800000000005</v>
      </c>
    </row>
    <row r="37" spans="1:117">
      <c r="A37" t="s">
        <v>79</v>
      </c>
      <c r="B37">
        <v>0</v>
      </c>
      <c r="C37">
        <v>0</v>
      </c>
      <c r="D37">
        <v>41.68</v>
      </c>
      <c r="E37">
        <v>0</v>
      </c>
      <c r="F37">
        <v>0</v>
      </c>
      <c r="G37">
        <v>69.290000000000006</v>
      </c>
      <c r="H37">
        <v>0</v>
      </c>
      <c r="I37">
        <v>21.92</v>
      </c>
      <c r="J37">
        <v>66.849999999999994</v>
      </c>
      <c r="K37">
        <v>341.57</v>
      </c>
      <c r="L37">
        <v>472.31</v>
      </c>
      <c r="M37">
        <v>92</v>
      </c>
      <c r="N37">
        <v>118.76</v>
      </c>
      <c r="O37">
        <v>124.32</v>
      </c>
      <c r="P37">
        <v>138.75</v>
      </c>
      <c r="Q37">
        <v>20.56</v>
      </c>
      <c r="R37">
        <v>42.4</v>
      </c>
      <c r="S37">
        <v>0</v>
      </c>
      <c r="T37">
        <v>0</v>
      </c>
      <c r="U37">
        <v>405</v>
      </c>
      <c r="V37">
        <v>15.67</v>
      </c>
      <c r="W37">
        <v>44.92</v>
      </c>
      <c r="X37">
        <v>148.30000000000001</v>
      </c>
      <c r="Y37">
        <v>0</v>
      </c>
      <c r="Z37">
        <v>6.52</v>
      </c>
      <c r="AA37">
        <v>0</v>
      </c>
      <c r="AB37">
        <v>2</v>
      </c>
      <c r="AC37">
        <v>9.68</v>
      </c>
      <c r="AD37">
        <v>9.11</v>
      </c>
      <c r="AE37">
        <v>32.96</v>
      </c>
      <c r="AF37">
        <v>8.8699999999999992</v>
      </c>
      <c r="AG37">
        <v>41.65</v>
      </c>
      <c r="AH37">
        <v>46.78</v>
      </c>
      <c r="AI37">
        <v>0</v>
      </c>
      <c r="AJ37">
        <v>0</v>
      </c>
      <c r="AK37">
        <v>51.9</v>
      </c>
      <c r="AL37">
        <v>26.14</v>
      </c>
      <c r="AM37">
        <v>0</v>
      </c>
      <c r="AN37">
        <v>0</v>
      </c>
      <c r="AO37">
        <v>1.71</v>
      </c>
      <c r="AP37">
        <v>10.89</v>
      </c>
      <c r="AQ37">
        <v>0</v>
      </c>
      <c r="AR37">
        <v>5.52</v>
      </c>
      <c r="AS37">
        <v>7.4</v>
      </c>
      <c r="AT37">
        <v>13.73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2439.1600000000003</v>
      </c>
    </row>
    <row r="38" spans="1:117">
      <c r="A38" t="s">
        <v>80</v>
      </c>
      <c r="B38">
        <v>0</v>
      </c>
      <c r="C38">
        <v>0</v>
      </c>
      <c r="D38">
        <v>41.68</v>
      </c>
      <c r="E38">
        <v>0</v>
      </c>
      <c r="F38">
        <v>0</v>
      </c>
      <c r="G38">
        <v>69.290000000000006</v>
      </c>
      <c r="H38">
        <v>0</v>
      </c>
      <c r="I38">
        <v>21.92</v>
      </c>
      <c r="J38">
        <v>66.849999999999994</v>
      </c>
      <c r="K38">
        <v>341.57</v>
      </c>
      <c r="L38">
        <v>472.31</v>
      </c>
      <c r="M38">
        <v>92</v>
      </c>
      <c r="N38">
        <v>118.76</v>
      </c>
      <c r="O38">
        <v>124.32</v>
      </c>
      <c r="P38">
        <v>138.75</v>
      </c>
      <c r="Q38">
        <v>20.56</v>
      </c>
      <c r="R38">
        <v>42.4</v>
      </c>
      <c r="S38">
        <v>0</v>
      </c>
      <c r="T38">
        <v>0</v>
      </c>
      <c r="U38">
        <v>405</v>
      </c>
      <c r="V38">
        <v>16.37</v>
      </c>
      <c r="W38">
        <v>44.92</v>
      </c>
      <c r="X38">
        <v>148.30000000000001</v>
      </c>
      <c r="Y38">
        <v>0</v>
      </c>
      <c r="Z38">
        <v>6.52</v>
      </c>
      <c r="AA38">
        <v>0</v>
      </c>
      <c r="AB38">
        <v>2</v>
      </c>
      <c r="AC38">
        <v>0</v>
      </c>
      <c r="AD38">
        <v>9.11</v>
      </c>
      <c r="AE38">
        <v>32.96</v>
      </c>
      <c r="AF38">
        <v>8.8699999999999992</v>
      </c>
      <c r="AG38">
        <v>41.65</v>
      </c>
      <c r="AH38">
        <v>46.78</v>
      </c>
      <c r="AI38">
        <v>0</v>
      </c>
      <c r="AJ38">
        <v>0</v>
      </c>
      <c r="AK38">
        <v>51.9</v>
      </c>
      <c r="AL38">
        <v>26.14</v>
      </c>
      <c r="AM38">
        <v>0</v>
      </c>
      <c r="AN38">
        <v>0</v>
      </c>
      <c r="AO38">
        <v>1.76</v>
      </c>
      <c r="AP38">
        <v>10.89</v>
      </c>
      <c r="AQ38">
        <v>0</v>
      </c>
      <c r="AR38">
        <v>5.52</v>
      </c>
      <c r="AS38">
        <v>7.4</v>
      </c>
      <c r="AT38">
        <v>13.73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2430.2300000000005</v>
      </c>
    </row>
    <row r="39" spans="1:117">
      <c r="A39" t="s">
        <v>81</v>
      </c>
      <c r="B39">
        <v>0</v>
      </c>
      <c r="C39">
        <v>0</v>
      </c>
      <c r="D39">
        <v>41.68</v>
      </c>
      <c r="E39">
        <v>0</v>
      </c>
      <c r="F39">
        <v>0</v>
      </c>
      <c r="G39">
        <v>69.290000000000006</v>
      </c>
      <c r="H39">
        <v>0</v>
      </c>
      <c r="I39">
        <v>21.92</v>
      </c>
      <c r="J39">
        <v>66.849999999999994</v>
      </c>
      <c r="K39">
        <v>341.57</v>
      </c>
      <c r="L39">
        <v>472.31</v>
      </c>
      <c r="M39">
        <v>92</v>
      </c>
      <c r="N39">
        <v>118.76</v>
      </c>
      <c r="O39">
        <v>124.32</v>
      </c>
      <c r="P39">
        <v>138.75</v>
      </c>
      <c r="Q39">
        <v>20.56</v>
      </c>
      <c r="R39">
        <v>42.4</v>
      </c>
      <c r="S39">
        <v>0</v>
      </c>
      <c r="T39">
        <v>0</v>
      </c>
      <c r="U39">
        <v>396.56</v>
      </c>
      <c r="V39">
        <v>16.37</v>
      </c>
      <c r="W39">
        <v>44.92</v>
      </c>
      <c r="X39">
        <v>148.30000000000001</v>
      </c>
      <c r="Y39">
        <v>0</v>
      </c>
      <c r="Z39">
        <v>6.52</v>
      </c>
      <c r="AA39">
        <v>0</v>
      </c>
      <c r="AB39">
        <v>2</v>
      </c>
      <c r="AC39">
        <v>0</v>
      </c>
      <c r="AD39">
        <v>9.11</v>
      </c>
      <c r="AE39">
        <v>32.96</v>
      </c>
      <c r="AF39">
        <v>8.8699999999999992</v>
      </c>
      <c r="AG39">
        <v>41.65</v>
      </c>
      <c r="AH39">
        <v>46.78</v>
      </c>
      <c r="AI39">
        <v>0</v>
      </c>
      <c r="AJ39">
        <v>0</v>
      </c>
      <c r="AK39">
        <v>51.9</v>
      </c>
      <c r="AL39">
        <v>26.14</v>
      </c>
      <c r="AM39">
        <v>0</v>
      </c>
      <c r="AN39">
        <v>0</v>
      </c>
      <c r="AO39">
        <v>1.76</v>
      </c>
      <c r="AP39">
        <v>10.89</v>
      </c>
      <c r="AQ39">
        <v>0</v>
      </c>
      <c r="AR39">
        <v>8.83</v>
      </c>
      <c r="AS39">
        <v>7.4</v>
      </c>
      <c r="AT39">
        <v>13.73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2425.1000000000004</v>
      </c>
    </row>
    <row r="40" spans="1:117">
      <c r="A40" t="s">
        <v>82</v>
      </c>
      <c r="B40">
        <v>0</v>
      </c>
      <c r="C40">
        <v>0</v>
      </c>
      <c r="D40">
        <v>41.68</v>
      </c>
      <c r="E40">
        <v>0</v>
      </c>
      <c r="F40">
        <v>0</v>
      </c>
      <c r="G40">
        <v>69.290000000000006</v>
      </c>
      <c r="H40">
        <v>0</v>
      </c>
      <c r="I40">
        <v>21.92</v>
      </c>
      <c r="J40">
        <v>66.849999999999994</v>
      </c>
      <c r="K40">
        <v>341.57</v>
      </c>
      <c r="L40">
        <v>472.31</v>
      </c>
      <c r="M40">
        <v>92</v>
      </c>
      <c r="N40">
        <v>118.76</v>
      </c>
      <c r="O40">
        <v>124.32</v>
      </c>
      <c r="P40">
        <v>138.75</v>
      </c>
      <c r="Q40">
        <v>20.56</v>
      </c>
      <c r="R40">
        <v>42.4</v>
      </c>
      <c r="S40">
        <v>0</v>
      </c>
      <c r="T40">
        <v>0</v>
      </c>
      <c r="U40">
        <v>388.12</v>
      </c>
      <c r="V40">
        <v>17.07</v>
      </c>
      <c r="W40">
        <v>44.92</v>
      </c>
      <c r="X40">
        <v>148.30000000000001</v>
      </c>
      <c r="Y40">
        <v>0</v>
      </c>
      <c r="Z40">
        <v>6.52</v>
      </c>
      <c r="AA40">
        <v>0</v>
      </c>
      <c r="AB40">
        <v>2</v>
      </c>
      <c r="AC40">
        <v>0</v>
      </c>
      <c r="AD40">
        <v>9.11</v>
      </c>
      <c r="AE40">
        <v>32.96</v>
      </c>
      <c r="AF40">
        <v>8.8699999999999992</v>
      </c>
      <c r="AG40">
        <v>41.65</v>
      </c>
      <c r="AH40">
        <v>46.78</v>
      </c>
      <c r="AI40">
        <v>0</v>
      </c>
      <c r="AJ40">
        <v>0</v>
      </c>
      <c r="AK40">
        <v>51.9</v>
      </c>
      <c r="AL40">
        <v>26.14</v>
      </c>
      <c r="AM40">
        <v>0</v>
      </c>
      <c r="AN40">
        <v>0</v>
      </c>
      <c r="AO40">
        <v>1.76</v>
      </c>
      <c r="AP40">
        <v>10.89</v>
      </c>
      <c r="AQ40">
        <v>0</v>
      </c>
      <c r="AR40">
        <v>44.16</v>
      </c>
      <c r="AS40">
        <v>7.4</v>
      </c>
      <c r="AT40">
        <v>13.73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2452.69</v>
      </c>
    </row>
    <row r="41" spans="1:117">
      <c r="A41" t="s">
        <v>83</v>
      </c>
      <c r="B41">
        <v>0</v>
      </c>
      <c r="C41">
        <v>0</v>
      </c>
      <c r="D41">
        <v>41.68</v>
      </c>
      <c r="E41">
        <v>0</v>
      </c>
      <c r="F41">
        <v>0</v>
      </c>
      <c r="G41">
        <v>69.290000000000006</v>
      </c>
      <c r="H41">
        <v>0</v>
      </c>
      <c r="I41">
        <v>21.92</v>
      </c>
      <c r="J41">
        <v>66.849999999999994</v>
      </c>
      <c r="K41">
        <v>341.57</v>
      </c>
      <c r="L41">
        <v>472.31</v>
      </c>
      <c r="M41">
        <v>92</v>
      </c>
      <c r="N41">
        <v>118.76</v>
      </c>
      <c r="O41">
        <v>124.32</v>
      </c>
      <c r="P41">
        <v>138.75</v>
      </c>
      <c r="Q41">
        <v>20.56</v>
      </c>
      <c r="R41">
        <v>42.4</v>
      </c>
      <c r="S41">
        <v>0</v>
      </c>
      <c r="T41">
        <v>0</v>
      </c>
      <c r="U41">
        <v>388.12</v>
      </c>
      <c r="V41">
        <v>17.07</v>
      </c>
      <c r="W41">
        <v>44.92</v>
      </c>
      <c r="X41">
        <v>148.30000000000001</v>
      </c>
      <c r="Y41">
        <v>0</v>
      </c>
      <c r="Z41">
        <v>6.52</v>
      </c>
      <c r="AA41">
        <v>0</v>
      </c>
      <c r="AB41">
        <v>2</v>
      </c>
      <c r="AC41">
        <v>0</v>
      </c>
      <c r="AD41">
        <v>9.11</v>
      </c>
      <c r="AE41">
        <v>32.96</v>
      </c>
      <c r="AF41">
        <v>8.8699999999999992</v>
      </c>
      <c r="AG41">
        <v>41.65</v>
      </c>
      <c r="AH41">
        <v>46.78</v>
      </c>
      <c r="AI41">
        <v>0</v>
      </c>
      <c r="AJ41">
        <v>0</v>
      </c>
      <c r="AK41">
        <v>51.9</v>
      </c>
      <c r="AL41">
        <v>26.14</v>
      </c>
      <c r="AM41">
        <v>0</v>
      </c>
      <c r="AN41">
        <v>0</v>
      </c>
      <c r="AO41">
        <v>1.03</v>
      </c>
      <c r="AP41">
        <v>10.89</v>
      </c>
      <c r="AQ41">
        <v>0</v>
      </c>
      <c r="AR41">
        <v>44.16</v>
      </c>
      <c r="AS41">
        <v>7.4</v>
      </c>
      <c r="AT41">
        <v>13.73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2451.96</v>
      </c>
    </row>
    <row r="42" spans="1:117">
      <c r="A42" t="s">
        <v>84</v>
      </c>
      <c r="B42">
        <v>0</v>
      </c>
      <c r="C42">
        <v>0</v>
      </c>
      <c r="D42">
        <v>41.68</v>
      </c>
      <c r="E42">
        <v>0</v>
      </c>
      <c r="F42">
        <v>0</v>
      </c>
      <c r="G42">
        <v>69.290000000000006</v>
      </c>
      <c r="H42">
        <v>0</v>
      </c>
      <c r="I42">
        <v>21.92</v>
      </c>
      <c r="J42">
        <v>66.849999999999994</v>
      </c>
      <c r="K42">
        <v>341.57</v>
      </c>
      <c r="L42">
        <v>472.31</v>
      </c>
      <c r="M42">
        <v>92</v>
      </c>
      <c r="N42">
        <v>118.76</v>
      </c>
      <c r="O42">
        <v>124.32</v>
      </c>
      <c r="P42">
        <v>138.75</v>
      </c>
      <c r="Q42">
        <v>20.56</v>
      </c>
      <c r="R42">
        <v>42.4</v>
      </c>
      <c r="S42">
        <v>0</v>
      </c>
      <c r="T42">
        <v>0</v>
      </c>
      <c r="U42">
        <v>388.12</v>
      </c>
      <c r="V42">
        <v>17.77</v>
      </c>
      <c r="W42">
        <v>44.92</v>
      </c>
      <c r="X42">
        <v>148.30000000000001</v>
      </c>
      <c r="Y42">
        <v>0</v>
      </c>
      <c r="Z42">
        <v>6.52</v>
      </c>
      <c r="AA42">
        <v>0</v>
      </c>
      <c r="AB42">
        <v>2</v>
      </c>
      <c r="AC42">
        <v>0</v>
      </c>
      <c r="AD42">
        <v>9.11</v>
      </c>
      <c r="AE42">
        <v>32.96</v>
      </c>
      <c r="AF42">
        <v>8.8699999999999992</v>
      </c>
      <c r="AG42">
        <v>41.65</v>
      </c>
      <c r="AH42">
        <v>46.78</v>
      </c>
      <c r="AI42">
        <v>0</v>
      </c>
      <c r="AJ42">
        <v>0</v>
      </c>
      <c r="AK42">
        <v>51.9</v>
      </c>
      <c r="AL42">
        <v>26.14</v>
      </c>
      <c r="AM42">
        <v>0</v>
      </c>
      <c r="AN42">
        <v>0</v>
      </c>
      <c r="AO42">
        <v>1.03</v>
      </c>
      <c r="AP42">
        <v>10.89</v>
      </c>
      <c r="AQ42">
        <v>0</v>
      </c>
      <c r="AR42">
        <v>8.83</v>
      </c>
      <c r="AS42">
        <v>7.4</v>
      </c>
      <c r="AT42">
        <v>13.73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2417.3300000000004</v>
      </c>
    </row>
    <row r="43" spans="1:117">
      <c r="A43" t="s">
        <v>85</v>
      </c>
      <c r="B43">
        <v>0</v>
      </c>
      <c r="C43">
        <v>0</v>
      </c>
      <c r="D43">
        <v>41.48</v>
      </c>
      <c r="E43">
        <v>0</v>
      </c>
      <c r="F43">
        <v>0</v>
      </c>
      <c r="G43">
        <v>69.290000000000006</v>
      </c>
      <c r="H43">
        <v>0</v>
      </c>
      <c r="I43">
        <v>21.92</v>
      </c>
      <c r="J43">
        <v>66.849999999999994</v>
      </c>
      <c r="K43">
        <v>341.57</v>
      </c>
      <c r="L43">
        <v>472.31</v>
      </c>
      <c r="M43">
        <v>66</v>
      </c>
      <c r="N43">
        <v>118.76</v>
      </c>
      <c r="O43">
        <v>124.32</v>
      </c>
      <c r="P43">
        <v>138.75</v>
      </c>
      <c r="Q43">
        <v>20.56</v>
      </c>
      <c r="R43">
        <v>42.4</v>
      </c>
      <c r="S43">
        <v>0</v>
      </c>
      <c r="T43">
        <v>0</v>
      </c>
      <c r="U43">
        <v>388.12</v>
      </c>
      <c r="V43">
        <v>17.77</v>
      </c>
      <c r="W43">
        <v>44.92</v>
      </c>
      <c r="X43">
        <v>148.30000000000001</v>
      </c>
      <c r="Y43">
        <v>0</v>
      </c>
      <c r="Z43">
        <v>6.52</v>
      </c>
      <c r="AA43">
        <v>0</v>
      </c>
      <c r="AB43">
        <v>2</v>
      </c>
      <c r="AC43">
        <v>0</v>
      </c>
      <c r="AD43">
        <v>9.11</v>
      </c>
      <c r="AE43">
        <v>32.96</v>
      </c>
      <c r="AF43">
        <v>8.8699999999999992</v>
      </c>
      <c r="AG43">
        <v>41.65</v>
      </c>
      <c r="AH43">
        <v>46.78</v>
      </c>
      <c r="AI43">
        <v>0</v>
      </c>
      <c r="AJ43">
        <v>0</v>
      </c>
      <c r="AK43">
        <v>51.9</v>
      </c>
      <c r="AL43">
        <v>26.14</v>
      </c>
      <c r="AM43">
        <v>0</v>
      </c>
      <c r="AN43">
        <v>0</v>
      </c>
      <c r="AO43">
        <v>1.76</v>
      </c>
      <c r="AP43">
        <v>10.89</v>
      </c>
      <c r="AQ43">
        <v>0</v>
      </c>
      <c r="AR43">
        <v>5.52</v>
      </c>
      <c r="AS43">
        <v>7.4</v>
      </c>
      <c r="AT43">
        <v>13.73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2388.5500000000006</v>
      </c>
    </row>
    <row r="44" spans="1:117">
      <c r="A44" t="s">
        <v>86</v>
      </c>
      <c r="B44">
        <v>0</v>
      </c>
      <c r="C44">
        <v>0</v>
      </c>
      <c r="D44">
        <v>41.48</v>
      </c>
      <c r="E44">
        <v>0</v>
      </c>
      <c r="F44">
        <v>0</v>
      </c>
      <c r="G44">
        <v>69.290000000000006</v>
      </c>
      <c r="H44">
        <v>0</v>
      </c>
      <c r="I44">
        <v>21.92</v>
      </c>
      <c r="J44">
        <v>66.849999999999994</v>
      </c>
      <c r="K44">
        <v>341.57</v>
      </c>
      <c r="L44">
        <v>472.31</v>
      </c>
      <c r="M44">
        <v>66</v>
      </c>
      <c r="N44">
        <v>118.76</v>
      </c>
      <c r="O44">
        <v>124.32</v>
      </c>
      <c r="P44">
        <v>138.75</v>
      </c>
      <c r="Q44">
        <v>20.56</v>
      </c>
      <c r="R44">
        <v>42.4</v>
      </c>
      <c r="S44">
        <v>0</v>
      </c>
      <c r="T44">
        <v>0</v>
      </c>
      <c r="U44">
        <v>388.12</v>
      </c>
      <c r="V44">
        <v>18.46</v>
      </c>
      <c r="W44">
        <v>44.92</v>
      </c>
      <c r="X44">
        <v>148.30000000000001</v>
      </c>
      <c r="Y44">
        <v>0</v>
      </c>
      <c r="Z44">
        <v>6.52</v>
      </c>
      <c r="AA44">
        <v>0</v>
      </c>
      <c r="AB44">
        <v>2</v>
      </c>
      <c r="AC44">
        <v>0</v>
      </c>
      <c r="AD44">
        <v>9.11</v>
      </c>
      <c r="AE44">
        <v>32.96</v>
      </c>
      <c r="AF44">
        <v>8.8699999999999992</v>
      </c>
      <c r="AG44">
        <v>41.65</v>
      </c>
      <c r="AH44">
        <v>46.78</v>
      </c>
      <c r="AI44">
        <v>0</v>
      </c>
      <c r="AJ44">
        <v>0</v>
      </c>
      <c r="AK44">
        <v>51.9</v>
      </c>
      <c r="AL44">
        <v>26.14</v>
      </c>
      <c r="AM44">
        <v>0</v>
      </c>
      <c r="AN44">
        <v>0</v>
      </c>
      <c r="AO44">
        <v>1.76</v>
      </c>
      <c r="AP44">
        <v>10.89</v>
      </c>
      <c r="AQ44">
        <v>0</v>
      </c>
      <c r="AR44">
        <v>5.52</v>
      </c>
      <c r="AS44">
        <v>7.4</v>
      </c>
      <c r="AT44">
        <v>13.73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2389.2400000000007</v>
      </c>
    </row>
    <row r="45" spans="1:117">
      <c r="A45" t="s">
        <v>87</v>
      </c>
      <c r="B45">
        <v>0</v>
      </c>
      <c r="C45">
        <v>0</v>
      </c>
      <c r="D45">
        <v>41.48</v>
      </c>
      <c r="E45">
        <v>0</v>
      </c>
      <c r="F45">
        <v>0</v>
      </c>
      <c r="G45">
        <v>69.290000000000006</v>
      </c>
      <c r="H45">
        <v>0</v>
      </c>
      <c r="I45">
        <v>21.92</v>
      </c>
      <c r="J45">
        <v>66.849999999999994</v>
      </c>
      <c r="K45">
        <v>341.57</v>
      </c>
      <c r="L45">
        <v>472.31</v>
      </c>
      <c r="M45">
        <v>66</v>
      </c>
      <c r="N45">
        <v>118.76</v>
      </c>
      <c r="O45">
        <v>124.32</v>
      </c>
      <c r="P45">
        <v>138.75</v>
      </c>
      <c r="Q45">
        <v>20.56</v>
      </c>
      <c r="R45">
        <v>42.4</v>
      </c>
      <c r="S45">
        <v>0</v>
      </c>
      <c r="T45">
        <v>0</v>
      </c>
      <c r="U45">
        <v>388.12</v>
      </c>
      <c r="V45">
        <v>19.149999999999999</v>
      </c>
      <c r="W45">
        <v>44.92</v>
      </c>
      <c r="X45">
        <v>148.30000000000001</v>
      </c>
      <c r="Y45">
        <v>0</v>
      </c>
      <c r="Z45">
        <v>6.52</v>
      </c>
      <c r="AA45">
        <v>0</v>
      </c>
      <c r="AB45">
        <v>2</v>
      </c>
      <c r="AC45">
        <v>0</v>
      </c>
      <c r="AD45">
        <v>9.11</v>
      </c>
      <c r="AE45">
        <v>32.96</v>
      </c>
      <c r="AF45">
        <v>8.8699999999999992</v>
      </c>
      <c r="AG45">
        <v>41.65</v>
      </c>
      <c r="AH45">
        <v>46.78</v>
      </c>
      <c r="AI45">
        <v>0</v>
      </c>
      <c r="AJ45">
        <v>0</v>
      </c>
      <c r="AK45">
        <v>51.9</v>
      </c>
      <c r="AL45">
        <v>26.14</v>
      </c>
      <c r="AM45">
        <v>0</v>
      </c>
      <c r="AN45">
        <v>0</v>
      </c>
      <c r="AO45">
        <v>1.76</v>
      </c>
      <c r="AP45">
        <v>10.89</v>
      </c>
      <c r="AQ45">
        <v>0</v>
      </c>
      <c r="AR45">
        <v>5.52</v>
      </c>
      <c r="AS45">
        <v>7.4</v>
      </c>
      <c r="AT45">
        <v>13.73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2389.9300000000007</v>
      </c>
    </row>
    <row r="46" spans="1:117">
      <c r="A46" t="s">
        <v>88</v>
      </c>
      <c r="B46">
        <v>0</v>
      </c>
      <c r="C46">
        <v>0</v>
      </c>
      <c r="D46">
        <v>41.48</v>
      </c>
      <c r="E46">
        <v>0</v>
      </c>
      <c r="F46">
        <v>0</v>
      </c>
      <c r="G46">
        <v>69.290000000000006</v>
      </c>
      <c r="H46">
        <v>0</v>
      </c>
      <c r="I46">
        <v>21.92</v>
      </c>
      <c r="J46">
        <v>66.849999999999994</v>
      </c>
      <c r="K46">
        <v>341.57</v>
      </c>
      <c r="L46">
        <v>472.31</v>
      </c>
      <c r="M46">
        <v>66</v>
      </c>
      <c r="N46">
        <v>118.76</v>
      </c>
      <c r="O46">
        <v>124.32</v>
      </c>
      <c r="P46">
        <v>138.75</v>
      </c>
      <c r="Q46">
        <v>20.56</v>
      </c>
      <c r="R46">
        <v>42.4</v>
      </c>
      <c r="S46">
        <v>0</v>
      </c>
      <c r="T46">
        <v>0</v>
      </c>
      <c r="U46">
        <v>388.12</v>
      </c>
      <c r="V46">
        <v>19.850000000000001</v>
      </c>
      <c r="W46">
        <v>44.92</v>
      </c>
      <c r="X46">
        <v>148.30000000000001</v>
      </c>
      <c r="Y46">
        <v>0</v>
      </c>
      <c r="Z46">
        <v>6.52</v>
      </c>
      <c r="AA46">
        <v>0</v>
      </c>
      <c r="AB46">
        <v>2</v>
      </c>
      <c r="AC46">
        <v>0</v>
      </c>
      <c r="AD46">
        <v>9.11</v>
      </c>
      <c r="AE46">
        <v>32.96</v>
      </c>
      <c r="AF46">
        <v>8.8699999999999992</v>
      </c>
      <c r="AG46">
        <v>41.65</v>
      </c>
      <c r="AH46">
        <v>46.78</v>
      </c>
      <c r="AI46">
        <v>0</v>
      </c>
      <c r="AJ46">
        <v>0</v>
      </c>
      <c r="AK46">
        <v>51.9</v>
      </c>
      <c r="AL46">
        <v>26.14</v>
      </c>
      <c r="AM46">
        <v>0</v>
      </c>
      <c r="AN46">
        <v>0</v>
      </c>
      <c r="AO46">
        <v>1.76</v>
      </c>
      <c r="AP46">
        <v>10.89</v>
      </c>
      <c r="AQ46">
        <v>0</v>
      </c>
      <c r="AR46">
        <v>5.52</v>
      </c>
      <c r="AS46">
        <v>7.4</v>
      </c>
      <c r="AT46">
        <v>13.73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2390.6300000000006</v>
      </c>
    </row>
    <row r="47" spans="1:117">
      <c r="A47" t="s">
        <v>89</v>
      </c>
      <c r="B47">
        <v>0</v>
      </c>
      <c r="C47">
        <v>0</v>
      </c>
      <c r="D47">
        <v>41.48</v>
      </c>
      <c r="E47">
        <v>0</v>
      </c>
      <c r="F47">
        <v>0</v>
      </c>
      <c r="G47">
        <v>69.290000000000006</v>
      </c>
      <c r="H47">
        <v>0</v>
      </c>
      <c r="I47">
        <v>21.92</v>
      </c>
      <c r="J47">
        <v>66.849999999999994</v>
      </c>
      <c r="K47">
        <v>341.57</v>
      </c>
      <c r="L47">
        <v>472.31</v>
      </c>
      <c r="M47">
        <v>66</v>
      </c>
      <c r="N47">
        <v>118.76</v>
      </c>
      <c r="O47">
        <v>124.32</v>
      </c>
      <c r="P47">
        <v>138.75</v>
      </c>
      <c r="Q47">
        <v>20.56</v>
      </c>
      <c r="R47">
        <v>42.4</v>
      </c>
      <c r="S47">
        <v>0</v>
      </c>
      <c r="T47">
        <v>0</v>
      </c>
      <c r="U47">
        <v>388.12</v>
      </c>
      <c r="V47">
        <v>20.54</v>
      </c>
      <c r="W47">
        <v>44.92</v>
      </c>
      <c r="X47">
        <v>148.30000000000001</v>
      </c>
      <c r="Y47">
        <v>0</v>
      </c>
      <c r="Z47">
        <v>0</v>
      </c>
      <c r="AA47">
        <v>0</v>
      </c>
      <c r="AB47">
        <v>2</v>
      </c>
      <c r="AC47">
        <v>0</v>
      </c>
      <c r="AD47">
        <v>9.11</v>
      </c>
      <c r="AE47">
        <v>32.96</v>
      </c>
      <c r="AF47">
        <v>8.8699999999999992</v>
      </c>
      <c r="AG47">
        <v>41.65</v>
      </c>
      <c r="AH47">
        <v>23.39</v>
      </c>
      <c r="AI47">
        <v>0</v>
      </c>
      <c r="AJ47">
        <v>0</v>
      </c>
      <c r="AK47">
        <v>51.9</v>
      </c>
      <c r="AL47">
        <v>26.14</v>
      </c>
      <c r="AM47">
        <v>0</v>
      </c>
      <c r="AN47">
        <v>0</v>
      </c>
      <c r="AO47">
        <v>1.86</v>
      </c>
      <c r="AP47">
        <v>10.89</v>
      </c>
      <c r="AQ47">
        <v>0</v>
      </c>
      <c r="AR47">
        <v>5.52</v>
      </c>
      <c r="AS47">
        <v>5.38</v>
      </c>
      <c r="AT47">
        <v>13.73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2359.4900000000002</v>
      </c>
    </row>
    <row r="48" spans="1:117">
      <c r="A48" t="s">
        <v>90</v>
      </c>
      <c r="B48">
        <v>0</v>
      </c>
      <c r="C48">
        <v>0</v>
      </c>
      <c r="D48">
        <v>41.48</v>
      </c>
      <c r="E48">
        <v>0</v>
      </c>
      <c r="F48">
        <v>0</v>
      </c>
      <c r="G48">
        <v>69.290000000000006</v>
      </c>
      <c r="H48">
        <v>0</v>
      </c>
      <c r="I48">
        <v>21.92</v>
      </c>
      <c r="J48">
        <v>66.849999999999994</v>
      </c>
      <c r="K48">
        <v>341.57</v>
      </c>
      <c r="L48">
        <v>472.31</v>
      </c>
      <c r="M48">
        <v>66</v>
      </c>
      <c r="N48">
        <v>118.76</v>
      </c>
      <c r="O48">
        <v>124.32</v>
      </c>
      <c r="P48">
        <v>138.75</v>
      </c>
      <c r="Q48">
        <v>20.56</v>
      </c>
      <c r="R48">
        <v>42.4</v>
      </c>
      <c r="S48">
        <v>0</v>
      </c>
      <c r="T48">
        <v>0</v>
      </c>
      <c r="U48">
        <v>388.12</v>
      </c>
      <c r="V48">
        <v>20.8</v>
      </c>
      <c r="W48">
        <v>44.92</v>
      </c>
      <c r="X48">
        <v>148.30000000000001</v>
      </c>
      <c r="Y48">
        <v>0</v>
      </c>
      <c r="Z48">
        <v>0</v>
      </c>
      <c r="AA48">
        <v>0</v>
      </c>
      <c r="AB48">
        <v>2</v>
      </c>
      <c r="AC48">
        <v>0</v>
      </c>
      <c r="AD48">
        <v>9.11</v>
      </c>
      <c r="AE48">
        <v>32.96</v>
      </c>
      <c r="AF48">
        <v>8.8699999999999992</v>
      </c>
      <c r="AG48">
        <v>41.65</v>
      </c>
      <c r="AH48">
        <v>23.39</v>
      </c>
      <c r="AI48">
        <v>0</v>
      </c>
      <c r="AJ48">
        <v>0</v>
      </c>
      <c r="AK48">
        <v>51.9</v>
      </c>
      <c r="AL48">
        <v>26.14</v>
      </c>
      <c r="AM48">
        <v>0</v>
      </c>
      <c r="AN48">
        <v>0</v>
      </c>
      <c r="AO48">
        <v>1.86</v>
      </c>
      <c r="AP48">
        <v>10.89</v>
      </c>
      <c r="AQ48">
        <v>0</v>
      </c>
      <c r="AR48">
        <v>5.52</v>
      </c>
      <c r="AS48">
        <v>5.38</v>
      </c>
      <c r="AT48">
        <v>13.73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2359.75</v>
      </c>
    </row>
    <row r="49" spans="1:117">
      <c r="A49" t="s">
        <v>91</v>
      </c>
      <c r="B49">
        <v>0</v>
      </c>
      <c r="C49">
        <v>0</v>
      </c>
      <c r="D49">
        <v>41.48</v>
      </c>
      <c r="E49">
        <v>0</v>
      </c>
      <c r="F49">
        <v>0</v>
      </c>
      <c r="G49">
        <v>69.290000000000006</v>
      </c>
      <c r="H49">
        <v>0</v>
      </c>
      <c r="I49">
        <v>21.92</v>
      </c>
      <c r="J49">
        <v>66.849999999999994</v>
      </c>
      <c r="K49">
        <v>341.57</v>
      </c>
      <c r="L49">
        <v>472.31</v>
      </c>
      <c r="M49">
        <v>66</v>
      </c>
      <c r="N49">
        <v>118.76</v>
      </c>
      <c r="O49">
        <v>124.32</v>
      </c>
      <c r="P49">
        <v>138.75</v>
      </c>
      <c r="Q49">
        <v>20.56</v>
      </c>
      <c r="R49">
        <v>42.4</v>
      </c>
      <c r="S49">
        <v>0</v>
      </c>
      <c r="T49">
        <v>0</v>
      </c>
      <c r="U49">
        <v>388.12</v>
      </c>
      <c r="V49">
        <v>20.8</v>
      </c>
      <c r="W49">
        <v>44.92</v>
      </c>
      <c r="X49">
        <v>148.30000000000001</v>
      </c>
      <c r="Y49">
        <v>0</v>
      </c>
      <c r="Z49">
        <v>0</v>
      </c>
      <c r="AA49">
        <v>0</v>
      </c>
      <c r="AB49">
        <v>2</v>
      </c>
      <c r="AC49">
        <v>0</v>
      </c>
      <c r="AD49">
        <v>9.11</v>
      </c>
      <c r="AE49">
        <v>32.96</v>
      </c>
      <c r="AF49">
        <v>8.8699999999999992</v>
      </c>
      <c r="AG49">
        <v>41.65</v>
      </c>
      <c r="AH49">
        <v>23.39</v>
      </c>
      <c r="AI49">
        <v>0</v>
      </c>
      <c r="AJ49">
        <v>0</v>
      </c>
      <c r="AK49">
        <v>51.9</v>
      </c>
      <c r="AL49">
        <v>26.14</v>
      </c>
      <c r="AM49">
        <v>0</v>
      </c>
      <c r="AN49">
        <v>0</v>
      </c>
      <c r="AO49">
        <v>1.86</v>
      </c>
      <c r="AP49">
        <v>10.89</v>
      </c>
      <c r="AQ49">
        <v>0</v>
      </c>
      <c r="AR49">
        <v>5.52</v>
      </c>
      <c r="AS49">
        <v>5.38</v>
      </c>
      <c r="AT49">
        <v>13.73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2359.75</v>
      </c>
    </row>
    <row r="50" spans="1:117">
      <c r="A50" t="s">
        <v>92</v>
      </c>
      <c r="B50">
        <v>0</v>
      </c>
      <c r="C50">
        <v>0</v>
      </c>
      <c r="D50">
        <v>41.48</v>
      </c>
      <c r="E50">
        <v>0</v>
      </c>
      <c r="F50">
        <v>0</v>
      </c>
      <c r="G50">
        <v>69.290000000000006</v>
      </c>
      <c r="H50">
        <v>0</v>
      </c>
      <c r="I50">
        <v>21.92</v>
      </c>
      <c r="J50">
        <v>66.849999999999994</v>
      </c>
      <c r="K50">
        <v>341.57</v>
      </c>
      <c r="L50">
        <v>472.31</v>
      </c>
      <c r="M50">
        <v>66</v>
      </c>
      <c r="N50">
        <v>118.76</v>
      </c>
      <c r="O50">
        <v>124.32</v>
      </c>
      <c r="P50">
        <v>138.75</v>
      </c>
      <c r="Q50">
        <v>20.56</v>
      </c>
      <c r="R50">
        <v>42.4</v>
      </c>
      <c r="S50">
        <v>0</v>
      </c>
      <c r="T50">
        <v>0</v>
      </c>
      <c r="U50">
        <v>388.12</v>
      </c>
      <c r="V50">
        <v>20.8</v>
      </c>
      <c r="W50">
        <v>44.92</v>
      </c>
      <c r="X50">
        <v>148.30000000000001</v>
      </c>
      <c r="Y50">
        <v>0</v>
      </c>
      <c r="Z50">
        <v>0</v>
      </c>
      <c r="AA50">
        <v>0</v>
      </c>
      <c r="AB50">
        <v>2</v>
      </c>
      <c r="AC50">
        <v>0</v>
      </c>
      <c r="AD50">
        <v>9.11</v>
      </c>
      <c r="AE50">
        <v>32.96</v>
      </c>
      <c r="AF50">
        <v>8.8699999999999992</v>
      </c>
      <c r="AG50">
        <v>41.65</v>
      </c>
      <c r="AH50">
        <v>23.39</v>
      </c>
      <c r="AI50">
        <v>0</v>
      </c>
      <c r="AJ50">
        <v>0</v>
      </c>
      <c r="AK50">
        <v>51.9</v>
      </c>
      <c r="AL50">
        <v>26.14</v>
      </c>
      <c r="AM50">
        <v>0</v>
      </c>
      <c r="AN50">
        <v>0</v>
      </c>
      <c r="AO50">
        <v>1.94</v>
      </c>
      <c r="AP50">
        <v>10.89</v>
      </c>
      <c r="AQ50">
        <v>0</v>
      </c>
      <c r="AR50">
        <v>5.52</v>
      </c>
      <c r="AS50">
        <v>5.38</v>
      </c>
      <c r="AT50">
        <v>13.73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2359.83</v>
      </c>
    </row>
    <row r="51" spans="1:117">
      <c r="A51" t="s">
        <v>93</v>
      </c>
      <c r="B51">
        <v>0</v>
      </c>
      <c r="C51">
        <v>0</v>
      </c>
      <c r="D51">
        <v>41.16</v>
      </c>
      <c r="E51">
        <v>0</v>
      </c>
      <c r="F51">
        <v>0</v>
      </c>
      <c r="G51">
        <v>68.959999999999994</v>
      </c>
      <c r="H51">
        <v>0</v>
      </c>
      <c r="I51">
        <v>21.92</v>
      </c>
      <c r="J51">
        <v>65.760000000000005</v>
      </c>
      <c r="K51">
        <v>341.57</v>
      </c>
      <c r="L51">
        <v>472.31</v>
      </c>
      <c r="M51">
        <v>66</v>
      </c>
      <c r="N51">
        <v>118.76</v>
      </c>
      <c r="O51">
        <v>124.32</v>
      </c>
      <c r="P51">
        <v>138.75</v>
      </c>
      <c r="Q51">
        <v>20.56</v>
      </c>
      <c r="R51">
        <v>42.4</v>
      </c>
      <c r="S51">
        <v>0</v>
      </c>
      <c r="T51">
        <v>0</v>
      </c>
      <c r="U51">
        <v>388.12</v>
      </c>
      <c r="V51">
        <v>20.8</v>
      </c>
      <c r="W51">
        <v>44.92</v>
      </c>
      <c r="X51">
        <v>148.30000000000001</v>
      </c>
      <c r="Y51">
        <v>0</v>
      </c>
      <c r="Z51">
        <v>0</v>
      </c>
      <c r="AA51">
        <v>0</v>
      </c>
      <c r="AB51">
        <v>2</v>
      </c>
      <c r="AC51">
        <v>0</v>
      </c>
      <c r="AD51">
        <v>9.11</v>
      </c>
      <c r="AE51">
        <v>32.96</v>
      </c>
      <c r="AF51">
        <v>8.8699999999999992</v>
      </c>
      <c r="AG51">
        <v>41.65</v>
      </c>
      <c r="AH51">
        <v>23.39</v>
      </c>
      <c r="AI51">
        <v>0</v>
      </c>
      <c r="AJ51">
        <v>0</v>
      </c>
      <c r="AK51">
        <v>51.9</v>
      </c>
      <c r="AL51">
        <v>26.14</v>
      </c>
      <c r="AM51">
        <v>0</v>
      </c>
      <c r="AN51">
        <v>0</v>
      </c>
      <c r="AO51">
        <v>1.91</v>
      </c>
      <c r="AP51">
        <v>10.89</v>
      </c>
      <c r="AQ51">
        <v>0</v>
      </c>
      <c r="AR51">
        <v>3.31</v>
      </c>
      <c r="AS51">
        <v>26.9</v>
      </c>
      <c r="AT51">
        <v>13.73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2377.37</v>
      </c>
    </row>
    <row r="52" spans="1:117">
      <c r="A52" t="s">
        <v>94</v>
      </c>
      <c r="B52">
        <v>0</v>
      </c>
      <c r="C52">
        <v>0</v>
      </c>
      <c r="D52">
        <v>41.16</v>
      </c>
      <c r="E52">
        <v>0</v>
      </c>
      <c r="F52">
        <v>0</v>
      </c>
      <c r="G52">
        <v>68.959999999999994</v>
      </c>
      <c r="H52">
        <v>0</v>
      </c>
      <c r="I52">
        <v>21.92</v>
      </c>
      <c r="J52">
        <v>65.760000000000005</v>
      </c>
      <c r="K52">
        <v>341.57</v>
      </c>
      <c r="L52">
        <v>472.31</v>
      </c>
      <c r="M52">
        <v>66</v>
      </c>
      <c r="N52">
        <v>118.76</v>
      </c>
      <c r="O52">
        <v>124.32</v>
      </c>
      <c r="P52">
        <v>138.75</v>
      </c>
      <c r="Q52">
        <v>20.56</v>
      </c>
      <c r="R52">
        <v>42.4</v>
      </c>
      <c r="S52">
        <v>0</v>
      </c>
      <c r="T52">
        <v>0</v>
      </c>
      <c r="U52">
        <v>388.12</v>
      </c>
      <c r="V52">
        <v>20.8</v>
      </c>
      <c r="W52">
        <v>44.92</v>
      </c>
      <c r="X52">
        <v>148.30000000000001</v>
      </c>
      <c r="Y52">
        <v>0</v>
      </c>
      <c r="Z52">
        <v>0</v>
      </c>
      <c r="AA52">
        <v>0</v>
      </c>
      <c r="AB52">
        <v>2</v>
      </c>
      <c r="AC52">
        <v>0</v>
      </c>
      <c r="AD52">
        <v>9.11</v>
      </c>
      <c r="AE52">
        <v>32.96</v>
      </c>
      <c r="AF52">
        <v>8.8699999999999992</v>
      </c>
      <c r="AG52">
        <v>41.65</v>
      </c>
      <c r="AH52">
        <v>23.39</v>
      </c>
      <c r="AI52">
        <v>0</v>
      </c>
      <c r="AJ52">
        <v>0</v>
      </c>
      <c r="AK52">
        <v>51.9</v>
      </c>
      <c r="AL52">
        <v>26.14</v>
      </c>
      <c r="AM52">
        <v>0</v>
      </c>
      <c r="AN52">
        <v>0</v>
      </c>
      <c r="AO52">
        <v>2.02</v>
      </c>
      <c r="AP52">
        <v>10.89</v>
      </c>
      <c r="AQ52">
        <v>0</v>
      </c>
      <c r="AR52">
        <v>3.31</v>
      </c>
      <c r="AS52">
        <v>26.9</v>
      </c>
      <c r="AT52">
        <v>13.73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2377.48</v>
      </c>
    </row>
    <row r="53" spans="1:117">
      <c r="A53" t="s">
        <v>95</v>
      </c>
      <c r="B53">
        <v>0</v>
      </c>
      <c r="C53">
        <v>0</v>
      </c>
      <c r="D53">
        <v>41.16</v>
      </c>
      <c r="E53">
        <v>0</v>
      </c>
      <c r="F53">
        <v>0</v>
      </c>
      <c r="G53">
        <v>68.959999999999994</v>
      </c>
      <c r="H53">
        <v>0</v>
      </c>
      <c r="I53">
        <v>21.92</v>
      </c>
      <c r="J53">
        <v>65.760000000000005</v>
      </c>
      <c r="K53">
        <v>341.57</v>
      </c>
      <c r="L53">
        <v>472.31</v>
      </c>
      <c r="M53">
        <v>66</v>
      </c>
      <c r="N53">
        <v>118.76</v>
      </c>
      <c r="O53">
        <v>124.32</v>
      </c>
      <c r="P53">
        <v>138.75</v>
      </c>
      <c r="Q53">
        <v>20.56</v>
      </c>
      <c r="R53">
        <v>42.4</v>
      </c>
      <c r="S53">
        <v>0</v>
      </c>
      <c r="T53">
        <v>0</v>
      </c>
      <c r="U53">
        <v>388.12</v>
      </c>
      <c r="V53">
        <v>20.8</v>
      </c>
      <c r="W53">
        <v>44.92</v>
      </c>
      <c r="X53">
        <v>148.30000000000001</v>
      </c>
      <c r="Y53">
        <v>0</v>
      </c>
      <c r="Z53">
        <v>0</v>
      </c>
      <c r="AA53">
        <v>0</v>
      </c>
      <c r="AB53">
        <v>2</v>
      </c>
      <c r="AC53">
        <v>0</v>
      </c>
      <c r="AD53">
        <v>9.11</v>
      </c>
      <c r="AE53">
        <v>32.96</v>
      </c>
      <c r="AF53">
        <v>8.8699999999999992</v>
      </c>
      <c r="AG53">
        <v>41.65</v>
      </c>
      <c r="AH53">
        <v>23.39</v>
      </c>
      <c r="AI53">
        <v>0</v>
      </c>
      <c r="AJ53">
        <v>0</v>
      </c>
      <c r="AK53">
        <v>51.9</v>
      </c>
      <c r="AL53">
        <v>12.78</v>
      </c>
      <c r="AM53">
        <v>0</v>
      </c>
      <c r="AN53">
        <v>0</v>
      </c>
      <c r="AO53">
        <v>2.35</v>
      </c>
      <c r="AP53">
        <v>10.89</v>
      </c>
      <c r="AQ53">
        <v>0</v>
      </c>
      <c r="AR53">
        <v>3.31</v>
      </c>
      <c r="AS53">
        <v>26.9</v>
      </c>
      <c r="AT53">
        <v>13.73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2364.4500000000003</v>
      </c>
    </row>
    <row r="54" spans="1:117">
      <c r="A54" t="s">
        <v>96</v>
      </c>
      <c r="B54">
        <v>0</v>
      </c>
      <c r="C54">
        <v>0</v>
      </c>
      <c r="D54">
        <v>41.16</v>
      </c>
      <c r="E54">
        <v>0</v>
      </c>
      <c r="F54">
        <v>0</v>
      </c>
      <c r="G54">
        <v>68.959999999999994</v>
      </c>
      <c r="H54">
        <v>0</v>
      </c>
      <c r="I54">
        <v>21.92</v>
      </c>
      <c r="J54">
        <v>65.760000000000005</v>
      </c>
      <c r="K54">
        <v>341.57</v>
      </c>
      <c r="L54">
        <v>472.31</v>
      </c>
      <c r="M54">
        <v>66</v>
      </c>
      <c r="N54">
        <v>118.76</v>
      </c>
      <c r="O54">
        <v>124.32</v>
      </c>
      <c r="P54">
        <v>138.75</v>
      </c>
      <c r="Q54">
        <v>20.56</v>
      </c>
      <c r="R54">
        <v>42.4</v>
      </c>
      <c r="S54">
        <v>0</v>
      </c>
      <c r="T54">
        <v>0</v>
      </c>
      <c r="U54">
        <v>388.12</v>
      </c>
      <c r="V54">
        <v>20.8</v>
      </c>
      <c r="W54">
        <v>44.92</v>
      </c>
      <c r="X54">
        <v>148.30000000000001</v>
      </c>
      <c r="Y54">
        <v>0</v>
      </c>
      <c r="Z54">
        <v>0</v>
      </c>
      <c r="AA54">
        <v>0</v>
      </c>
      <c r="AB54">
        <v>2</v>
      </c>
      <c r="AC54">
        <v>0</v>
      </c>
      <c r="AD54">
        <v>9.11</v>
      </c>
      <c r="AE54">
        <v>32.96</v>
      </c>
      <c r="AF54">
        <v>8.8699999999999992</v>
      </c>
      <c r="AG54">
        <v>41.65</v>
      </c>
      <c r="AH54">
        <v>23.39</v>
      </c>
      <c r="AI54">
        <v>0</v>
      </c>
      <c r="AJ54">
        <v>0</v>
      </c>
      <c r="AK54">
        <v>51.9</v>
      </c>
      <c r="AL54">
        <v>12.78</v>
      </c>
      <c r="AM54">
        <v>0</v>
      </c>
      <c r="AN54">
        <v>0</v>
      </c>
      <c r="AO54">
        <v>2.4500000000000002</v>
      </c>
      <c r="AP54">
        <v>10.89</v>
      </c>
      <c r="AQ54">
        <v>0</v>
      </c>
      <c r="AR54">
        <v>3.31</v>
      </c>
      <c r="AS54">
        <v>26.9</v>
      </c>
      <c r="AT54">
        <v>13.73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2364.5500000000002</v>
      </c>
    </row>
    <row r="55" spans="1:117">
      <c r="A55" t="s">
        <v>97</v>
      </c>
      <c r="B55">
        <v>0</v>
      </c>
      <c r="C55">
        <v>0</v>
      </c>
      <c r="D55">
        <v>41.16</v>
      </c>
      <c r="E55">
        <v>0</v>
      </c>
      <c r="F55">
        <v>0</v>
      </c>
      <c r="G55">
        <v>68.959999999999994</v>
      </c>
      <c r="H55">
        <v>0</v>
      </c>
      <c r="I55">
        <v>21.92</v>
      </c>
      <c r="J55">
        <v>65.760000000000005</v>
      </c>
      <c r="K55">
        <v>341.57</v>
      </c>
      <c r="L55">
        <v>472.31</v>
      </c>
      <c r="M55">
        <v>66</v>
      </c>
      <c r="N55">
        <v>118.76</v>
      </c>
      <c r="O55">
        <v>124.32</v>
      </c>
      <c r="P55">
        <v>138.75</v>
      </c>
      <c r="Q55">
        <v>20.56</v>
      </c>
      <c r="R55">
        <v>42.4</v>
      </c>
      <c r="S55">
        <v>0</v>
      </c>
      <c r="T55">
        <v>0</v>
      </c>
      <c r="U55">
        <v>388.12</v>
      </c>
      <c r="V55">
        <v>20.8</v>
      </c>
      <c r="W55">
        <v>44.92</v>
      </c>
      <c r="X55">
        <v>148.30000000000001</v>
      </c>
      <c r="Y55">
        <v>0</v>
      </c>
      <c r="Z55">
        <v>0</v>
      </c>
      <c r="AA55">
        <v>0</v>
      </c>
      <c r="AB55">
        <v>2</v>
      </c>
      <c r="AC55">
        <v>0</v>
      </c>
      <c r="AD55">
        <v>9.11</v>
      </c>
      <c r="AE55">
        <v>32.96</v>
      </c>
      <c r="AF55">
        <v>8.8699999999999992</v>
      </c>
      <c r="AG55">
        <v>41.65</v>
      </c>
      <c r="AH55">
        <v>23.39</v>
      </c>
      <c r="AI55">
        <v>0</v>
      </c>
      <c r="AJ55">
        <v>0</v>
      </c>
      <c r="AK55">
        <v>51.9</v>
      </c>
      <c r="AL55">
        <v>12.78</v>
      </c>
      <c r="AM55">
        <v>0</v>
      </c>
      <c r="AN55">
        <v>0</v>
      </c>
      <c r="AO55">
        <v>2.12</v>
      </c>
      <c r="AP55">
        <v>10.89</v>
      </c>
      <c r="AQ55">
        <v>0</v>
      </c>
      <c r="AR55">
        <v>6.63</v>
      </c>
      <c r="AS55">
        <v>26.9</v>
      </c>
      <c r="AT55">
        <v>13.73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2367.5400000000004</v>
      </c>
    </row>
    <row r="56" spans="1:117">
      <c r="A56" t="s">
        <v>98</v>
      </c>
      <c r="B56">
        <v>0</v>
      </c>
      <c r="C56">
        <v>0</v>
      </c>
      <c r="D56">
        <v>41.16</v>
      </c>
      <c r="E56">
        <v>0</v>
      </c>
      <c r="F56">
        <v>0</v>
      </c>
      <c r="G56">
        <v>68.959999999999994</v>
      </c>
      <c r="H56">
        <v>0</v>
      </c>
      <c r="I56">
        <v>21.92</v>
      </c>
      <c r="J56">
        <v>65.760000000000005</v>
      </c>
      <c r="K56">
        <v>341.57</v>
      </c>
      <c r="L56">
        <v>472.31</v>
      </c>
      <c r="M56">
        <v>66</v>
      </c>
      <c r="N56">
        <v>118.76</v>
      </c>
      <c r="O56">
        <v>124.32</v>
      </c>
      <c r="P56">
        <v>138.75</v>
      </c>
      <c r="Q56">
        <v>20.56</v>
      </c>
      <c r="R56">
        <v>42.4</v>
      </c>
      <c r="S56">
        <v>0</v>
      </c>
      <c r="T56">
        <v>0</v>
      </c>
      <c r="U56">
        <v>388.12</v>
      </c>
      <c r="V56">
        <v>20.8</v>
      </c>
      <c r="W56">
        <v>44.92</v>
      </c>
      <c r="X56">
        <v>148.30000000000001</v>
      </c>
      <c r="Y56">
        <v>0</v>
      </c>
      <c r="Z56">
        <v>0</v>
      </c>
      <c r="AA56">
        <v>0</v>
      </c>
      <c r="AB56">
        <v>2</v>
      </c>
      <c r="AC56">
        <v>0</v>
      </c>
      <c r="AD56">
        <v>9.11</v>
      </c>
      <c r="AE56">
        <v>32.96</v>
      </c>
      <c r="AF56">
        <v>8.8699999999999992</v>
      </c>
      <c r="AG56">
        <v>41.65</v>
      </c>
      <c r="AH56">
        <v>23.39</v>
      </c>
      <c r="AI56">
        <v>0</v>
      </c>
      <c r="AJ56">
        <v>0</v>
      </c>
      <c r="AK56">
        <v>51.9</v>
      </c>
      <c r="AL56">
        <v>12.78</v>
      </c>
      <c r="AM56">
        <v>0</v>
      </c>
      <c r="AN56">
        <v>0</v>
      </c>
      <c r="AO56">
        <v>2.23</v>
      </c>
      <c r="AP56">
        <v>10.89</v>
      </c>
      <c r="AQ56">
        <v>0</v>
      </c>
      <c r="AR56">
        <v>6.63</v>
      </c>
      <c r="AS56">
        <v>26.9</v>
      </c>
      <c r="AT56">
        <v>13.73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2367.6500000000005</v>
      </c>
    </row>
    <row r="57" spans="1:117">
      <c r="A57" t="s">
        <v>99</v>
      </c>
      <c r="B57">
        <v>0</v>
      </c>
      <c r="C57">
        <v>0</v>
      </c>
      <c r="D57">
        <v>41.16</v>
      </c>
      <c r="E57">
        <v>0</v>
      </c>
      <c r="F57">
        <v>0</v>
      </c>
      <c r="G57">
        <v>68.959999999999994</v>
      </c>
      <c r="H57">
        <v>0</v>
      </c>
      <c r="I57">
        <v>21.92</v>
      </c>
      <c r="J57">
        <v>65.760000000000005</v>
      </c>
      <c r="K57">
        <v>341.57</v>
      </c>
      <c r="L57">
        <v>472.31</v>
      </c>
      <c r="M57">
        <v>66</v>
      </c>
      <c r="N57">
        <v>118.76</v>
      </c>
      <c r="O57">
        <v>124.32</v>
      </c>
      <c r="P57">
        <v>138.75</v>
      </c>
      <c r="Q57">
        <v>20.56</v>
      </c>
      <c r="R57">
        <v>42.4</v>
      </c>
      <c r="S57">
        <v>0</v>
      </c>
      <c r="T57">
        <v>0</v>
      </c>
      <c r="U57">
        <v>388.12</v>
      </c>
      <c r="V57">
        <v>20.8</v>
      </c>
      <c r="W57">
        <v>44.92</v>
      </c>
      <c r="X57">
        <v>148.30000000000001</v>
      </c>
      <c r="Y57">
        <v>0</v>
      </c>
      <c r="Z57">
        <v>0</v>
      </c>
      <c r="AA57">
        <v>0</v>
      </c>
      <c r="AB57">
        <v>2</v>
      </c>
      <c r="AC57">
        <v>0</v>
      </c>
      <c r="AD57">
        <v>9.11</v>
      </c>
      <c r="AE57">
        <v>32.96</v>
      </c>
      <c r="AF57">
        <v>8.8699999999999992</v>
      </c>
      <c r="AG57">
        <v>41.65</v>
      </c>
      <c r="AH57">
        <v>23.39</v>
      </c>
      <c r="AI57">
        <v>0</v>
      </c>
      <c r="AJ57">
        <v>0</v>
      </c>
      <c r="AK57">
        <v>51.9</v>
      </c>
      <c r="AL57">
        <v>12.78</v>
      </c>
      <c r="AM57">
        <v>0</v>
      </c>
      <c r="AN57">
        <v>0</v>
      </c>
      <c r="AO57">
        <v>2.23</v>
      </c>
      <c r="AP57">
        <v>10.89</v>
      </c>
      <c r="AQ57">
        <v>0</v>
      </c>
      <c r="AR57">
        <v>6.63</v>
      </c>
      <c r="AS57">
        <v>5.38</v>
      </c>
      <c r="AT57">
        <v>13.73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2346.1300000000006</v>
      </c>
    </row>
    <row r="58" spans="1:117">
      <c r="A58" t="s">
        <v>100</v>
      </c>
      <c r="B58">
        <v>0</v>
      </c>
      <c r="C58">
        <v>0</v>
      </c>
      <c r="D58">
        <v>41.16</v>
      </c>
      <c r="E58">
        <v>0</v>
      </c>
      <c r="F58">
        <v>0</v>
      </c>
      <c r="G58">
        <v>68.959999999999994</v>
      </c>
      <c r="H58">
        <v>0</v>
      </c>
      <c r="I58">
        <v>21.92</v>
      </c>
      <c r="J58">
        <v>65.760000000000005</v>
      </c>
      <c r="K58">
        <v>341.57</v>
      </c>
      <c r="L58">
        <v>472.31</v>
      </c>
      <c r="M58">
        <v>66</v>
      </c>
      <c r="N58">
        <v>118.76</v>
      </c>
      <c r="O58">
        <v>124.32</v>
      </c>
      <c r="P58">
        <v>138.75</v>
      </c>
      <c r="Q58">
        <v>20.56</v>
      </c>
      <c r="R58">
        <v>42.4</v>
      </c>
      <c r="S58">
        <v>0</v>
      </c>
      <c r="T58">
        <v>0</v>
      </c>
      <c r="U58">
        <v>388.12</v>
      </c>
      <c r="V58">
        <v>20.8</v>
      </c>
      <c r="W58">
        <v>44.92</v>
      </c>
      <c r="X58">
        <v>148.30000000000001</v>
      </c>
      <c r="Y58">
        <v>0</v>
      </c>
      <c r="Z58">
        <v>0</v>
      </c>
      <c r="AA58">
        <v>0</v>
      </c>
      <c r="AB58">
        <v>2</v>
      </c>
      <c r="AC58">
        <v>0</v>
      </c>
      <c r="AD58">
        <v>9.11</v>
      </c>
      <c r="AE58">
        <v>32.96</v>
      </c>
      <c r="AF58">
        <v>8.8699999999999992</v>
      </c>
      <c r="AG58">
        <v>41.65</v>
      </c>
      <c r="AH58">
        <v>23.39</v>
      </c>
      <c r="AI58">
        <v>0</v>
      </c>
      <c r="AJ58">
        <v>0</v>
      </c>
      <c r="AK58">
        <v>51.9</v>
      </c>
      <c r="AL58">
        <v>12.78</v>
      </c>
      <c r="AM58">
        <v>0</v>
      </c>
      <c r="AN58">
        <v>0</v>
      </c>
      <c r="AO58">
        <v>2.33</v>
      </c>
      <c r="AP58">
        <v>10.89</v>
      </c>
      <c r="AQ58">
        <v>0</v>
      </c>
      <c r="AR58">
        <v>6.63</v>
      </c>
      <c r="AS58">
        <v>5.38</v>
      </c>
      <c r="AT58">
        <v>13.73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2346.2300000000005</v>
      </c>
    </row>
    <row r="59" spans="1:117">
      <c r="A59" t="s">
        <v>101</v>
      </c>
      <c r="B59">
        <v>0</v>
      </c>
      <c r="C59">
        <v>0</v>
      </c>
      <c r="D59">
        <v>41.16</v>
      </c>
      <c r="E59">
        <v>0</v>
      </c>
      <c r="F59">
        <v>0</v>
      </c>
      <c r="G59">
        <v>68.959999999999994</v>
      </c>
      <c r="H59">
        <v>0</v>
      </c>
      <c r="I59">
        <v>21.92</v>
      </c>
      <c r="J59">
        <v>65.760000000000005</v>
      </c>
      <c r="K59">
        <v>341.57</v>
      </c>
      <c r="L59">
        <v>472.31</v>
      </c>
      <c r="M59">
        <v>66</v>
      </c>
      <c r="N59">
        <v>118.76</v>
      </c>
      <c r="O59">
        <v>124.32</v>
      </c>
      <c r="P59">
        <v>138.75</v>
      </c>
      <c r="Q59">
        <v>20.56</v>
      </c>
      <c r="R59">
        <v>42.4</v>
      </c>
      <c r="S59">
        <v>0</v>
      </c>
      <c r="T59">
        <v>0</v>
      </c>
      <c r="U59">
        <v>388.12</v>
      </c>
      <c r="V59">
        <v>20.8</v>
      </c>
      <c r="W59">
        <v>44.92</v>
      </c>
      <c r="X59">
        <v>148.30000000000001</v>
      </c>
      <c r="Y59">
        <v>0</v>
      </c>
      <c r="Z59">
        <v>0</v>
      </c>
      <c r="AA59">
        <v>0</v>
      </c>
      <c r="AB59">
        <v>2</v>
      </c>
      <c r="AC59">
        <v>0</v>
      </c>
      <c r="AD59">
        <v>9.11</v>
      </c>
      <c r="AE59">
        <v>32.96</v>
      </c>
      <c r="AF59">
        <v>8.8699999999999992</v>
      </c>
      <c r="AG59">
        <v>41.65</v>
      </c>
      <c r="AH59">
        <v>23.39</v>
      </c>
      <c r="AI59">
        <v>0</v>
      </c>
      <c r="AJ59">
        <v>0</v>
      </c>
      <c r="AK59">
        <v>51.9</v>
      </c>
      <c r="AL59">
        <v>12.78</v>
      </c>
      <c r="AM59">
        <v>0</v>
      </c>
      <c r="AN59">
        <v>0</v>
      </c>
      <c r="AO59">
        <v>2.33</v>
      </c>
      <c r="AP59">
        <v>13.06</v>
      </c>
      <c r="AQ59">
        <v>0</v>
      </c>
      <c r="AR59">
        <v>6.63</v>
      </c>
      <c r="AS59">
        <v>4.84</v>
      </c>
      <c r="AT59">
        <v>13.73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2347.8600000000006</v>
      </c>
    </row>
    <row r="60" spans="1:117">
      <c r="A60" t="s">
        <v>102</v>
      </c>
      <c r="B60">
        <v>0</v>
      </c>
      <c r="C60">
        <v>0</v>
      </c>
      <c r="D60">
        <v>41.16</v>
      </c>
      <c r="E60">
        <v>0</v>
      </c>
      <c r="F60">
        <v>0</v>
      </c>
      <c r="G60">
        <v>68.959999999999994</v>
      </c>
      <c r="H60">
        <v>0</v>
      </c>
      <c r="I60">
        <v>21.92</v>
      </c>
      <c r="J60">
        <v>65.760000000000005</v>
      </c>
      <c r="K60">
        <v>341.57</v>
      </c>
      <c r="L60">
        <v>472.31</v>
      </c>
      <c r="M60">
        <v>66</v>
      </c>
      <c r="N60">
        <v>118.76</v>
      </c>
      <c r="O60">
        <v>124.32</v>
      </c>
      <c r="P60">
        <v>138.75</v>
      </c>
      <c r="Q60">
        <v>20.56</v>
      </c>
      <c r="R60">
        <v>42.4</v>
      </c>
      <c r="S60">
        <v>0</v>
      </c>
      <c r="T60">
        <v>0</v>
      </c>
      <c r="U60">
        <v>388.12</v>
      </c>
      <c r="V60">
        <v>20.8</v>
      </c>
      <c r="W60">
        <v>44.92</v>
      </c>
      <c r="X60">
        <v>148.30000000000001</v>
      </c>
      <c r="Y60">
        <v>0</v>
      </c>
      <c r="Z60">
        <v>0</v>
      </c>
      <c r="AA60">
        <v>0</v>
      </c>
      <c r="AB60">
        <v>2</v>
      </c>
      <c r="AC60">
        <v>0</v>
      </c>
      <c r="AD60">
        <v>9.11</v>
      </c>
      <c r="AE60">
        <v>32.96</v>
      </c>
      <c r="AF60">
        <v>8.8699999999999992</v>
      </c>
      <c r="AG60">
        <v>41.65</v>
      </c>
      <c r="AH60">
        <v>23.39</v>
      </c>
      <c r="AI60">
        <v>0</v>
      </c>
      <c r="AJ60">
        <v>0</v>
      </c>
      <c r="AK60">
        <v>51.9</v>
      </c>
      <c r="AL60">
        <v>12.78</v>
      </c>
      <c r="AM60">
        <v>0</v>
      </c>
      <c r="AN60">
        <v>0</v>
      </c>
      <c r="AO60">
        <v>2.38</v>
      </c>
      <c r="AP60">
        <v>13.06</v>
      </c>
      <c r="AQ60">
        <v>0</v>
      </c>
      <c r="AR60">
        <v>6.63</v>
      </c>
      <c r="AS60">
        <v>4.84</v>
      </c>
      <c r="AT60">
        <v>13.73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2347.9100000000008</v>
      </c>
    </row>
    <row r="61" spans="1:117">
      <c r="A61" t="s">
        <v>103</v>
      </c>
      <c r="B61">
        <v>0</v>
      </c>
      <c r="C61">
        <v>0</v>
      </c>
      <c r="D61">
        <v>41.16</v>
      </c>
      <c r="E61">
        <v>0</v>
      </c>
      <c r="F61">
        <v>0</v>
      </c>
      <c r="G61">
        <v>68.959999999999994</v>
      </c>
      <c r="H61">
        <v>0</v>
      </c>
      <c r="I61">
        <v>21.92</v>
      </c>
      <c r="J61">
        <v>65.760000000000005</v>
      </c>
      <c r="K61">
        <v>341.57</v>
      </c>
      <c r="L61">
        <v>472.31</v>
      </c>
      <c r="M61">
        <v>66</v>
      </c>
      <c r="N61">
        <v>118.76</v>
      </c>
      <c r="O61">
        <v>124.32</v>
      </c>
      <c r="P61">
        <v>138.75</v>
      </c>
      <c r="Q61">
        <v>20.56</v>
      </c>
      <c r="R61">
        <v>42.4</v>
      </c>
      <c r="S61">
        <v>0</v>
      </c>
      <c r="T61">
        <v>0</v>
      </c>
      <c r="U61">
        <v>388.12</v>
      </c>
      <c r="V61">
        <v>20.8</v>
      </c>
      <c r="W61">
        <v>44.92</v>
      </c>
      <c r="X61">
        <v>148.30000000000001</v>
      </c>
      <c r="Y61">
        <v>0</v>
      </c>
      <c r="Z61">
        <v>0</v>
      </c>
      <c r="AA61">
        <v>0</v>
      </c>
      <c r="AB61">
        <v>2</v>
      </c>
      <c r="AC61">
        <v>0</v>
      </c>
      <c r="AD61">
        <v>9.11</v>
      </c>
      <c r="AE61">
        <v>32.96</v>
      </c>
      <c r="AF61">
        <v>8.8699999999999992</v>
      </c>
      <c r="AG61">
        <v>41.65</v>
      </c>
      <c r="AH61">
        <v>23.39</v>
      </c>
      <c r="AI61">
        <v>0</v>
      </c>
      <c r="AJ61">
        <v>0</v>
      </c>
      <c r="AK61">
        <v>51.9</v>
      </c>
      <c r="AL61">
        <v>12.78</v>
      </c>
      <c r="AM61">
        <v>0</v>
      </c>
      <c r="AN61">
        <v>0</v>
      </c>
      <c r="AO61">
        <v>2.38</v>
      </c>
      <c r="AP61">
        <v>10.89</v>
      </c>
      <c r="AQ61">
        <v>0</v>
      </c>
      <c r="AR61">
        <v>6.63</v>
      </c>
      <c r="AS61">
        <v>4.84</v>
      </c>
      <c r="AT61">
        <v>13.73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2345.7400000000007</v>
      </c>
    </row>
    <row r="62" spans="1:117">
      <c r="A62" t="s">
        <v>104</v>
      </c>
      <c r="B62">
        <v>0</v>
      </c>
      <c r="C62">
        <v>0</v>
      </c>
      <c r="D62">
        <v>41.16</v>
      </c>
      <c r="E62">
        <v>0</v>
      </c>
      <c r="F62">
        <v>0</v>
      </c>
      <c r="G62">
        <v>68.959999999999994</v>
      </c>
      <c r="H62">
        <v>0</v>
      </c>
      <c r="I62">
        <v>21.92</v>
      </c>
      <c r="J62">
        <v>65.760000000000005</v>
      </c>
      <c r="K62">
        <v>341.57</v>
      </c>
      <c r="L62">
        <v>472.31</v>
      </c>
      <c r="M62">
        <v>66</v>
      </c>
      <c r="N62">
        <v>118.76</v>
      </c>
      <c r="O62">
        <v>124.32</v>
      </c>
      <c r="P62">
        <v>138.75</v>
      </c>
      <c r="Q62">
        <v>20.56</v>
      </c>
      <c r="R62">
        <v>42.4</v>
      </c>
      <c r="S62">
        <v>0</v>
      </c>
      <c r="T62">
        <v>0</v>
      </c>
      <c r="U62">
        <v>388.12</v>
      </c>
      <c r="V62">
        <v>20.8</v>
      </c>
      <c r="W62">
        <v>44.92</v>
      </c>
      <c r="X62">
        <v>148.30000000000001</v>
      </c>
      <c r="Y62">
        <v>0</v>
      </c>
      <c r="Z62">
        <v>0</v>
      </c>
      <c r="AA62">
        <v>0</v>
      </c>
      <c r="AB62">
        <v>2</v>
      </c>
      <c r="AC62">
        <v>0</v>
      </c>
      <c r="AD62">
        <v>9.11</v>
      </c>
      <c r="AE62">
        <v>32.96</v>
      </c>
      <c r="AF62">
        <v>8.8699999999999992</v>
      </c>
      <c r="AG62">
        <v>41.65</v>
      </c>
      <c r="AH62">
        <v>23.39</v>
      </c>
      <c r="AI62">
        <v>0</v>
      </c>
      <c r="AJ62">
        <v>0</v>
      </c>
      <c r="AK62">
        <v>51.9</v>
      </c>
      <c r="AL62">
        <v>12.78</v>
      </c>
      <c r="AM62">
        <v>0</v>
      </c>
      <c r="AN62">
        <v>0</v>
      </c>
      <c r="AO62">
        <v>2.29</v>
      </c>
      <c r="AP62">
        <v>10.89</v>
      </c>
      <c r="AQ62">
        <v>0</v>
      </c>
      <c r="AR62">
        <v>6.63</v>
      </c>
      <c r="AS62">
        <v>4.84</v>
      </c>
      <c r="AT62">
        <v>13.73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2345.6500000000005</v>
      </c>
    </row>
    <row r="63" spans="1:117">
      <c r="A63" t="s">
        <v>105</v>
      </c>
      <c r="B63">
        <v>0</v>
      </c>
      <c r="C63">
        <v>0</v>
      </c>
      <c r="D63">
        <v>41.16</v>
      </c>
      <c r="E63">
        <v>0</v>
      </c>
      <c r="F63">
        <v>0</v>
      </c>
      <c r="G63">
        <v>68.959999999999994</v>
      </c>
      <c r="H63">
        <v>0</v>
      </c>
      <c r="I63">
        <v>21.92</v>
      </c>
      <c r="J63">
        <v>65.760000000000005</v>
      </c>
      <c r="K63">
        <v>341.57</v>
      </c>
      <c r="L63">
        <v>472.31</v>
      </c>
      <c r="M63">
        <v>66</v>
      </c>
      <c r="N63">
        <v>118.76</v>
      </c>
      <c r="O63">
        <v>124.32</v>
      </c>
      <c r="P63">
        <v>138.75</v>
      </c>
      <c r="Q63">
        <v>20.56</v>
      </c>
      <c r="R63">
        <v>42.4</v>
      </c>
      <c r="S63">
        <v>0</v>
      </c>
      <c r="T63">
        <v>0</v>
      </c>
      <c r="U63">
        <v>388.12</v>
      </c>
      <c r="V63">
        <v>20.8</v>
      </c>
      <c r="W63">
        <v>44.92</v>
      </c>
      <c r="X63">
        <v>148.30000000000001</v>
      </c>
      <c r="Y63">
        <v>0</v>
      </c>
      <c r="Z63">
        <v>0</v>
      </c>
      <c r="AA63">
        <v>0</v>
      </c>
      <c r="AB63">
        <v>2</v>
      </c>
      <c r="AC63">
        <v>0</v>
      </c>
      <c r="AD63">
        <v>9.11</v>
      </c>
      <c r="AE63">
        <v>32.96</v>
      </c>
      <c r="AF63">
        <v>8.8699999999999992</v>
      </c>
      <c r="AG63">
        <v>41.65</v>
      </c>
      <c r="AH63">
        <v>46.78</v>
      </c>
      <c r="AI63">
        <v>0</v>
      </c>
      <c r="AJ63">
        <v>0</v>
      </c>
      <c r="AK63">
        <v>51.9</v>
      </c>
      <c r="AL63">
        <v>12.78</v>
      </c>
      <c r="AM63">
        <v>0</v>
      </c>
      <c r="AN63">
        <v>0</v>
      </c>
      <c r="AO63">
        <v>2.1800000000000002</v>
      </c>
      <c r="AP63">
        <v>10.89</v>
      </c>
      <c r="AQ63">
        <v>0</v>
      </c>
      <c r="AR63">
        <v>3.31</v>
      </c>
      <c r="AS63">
        <v>4.84</v>
      </c>
      <c r="AT63">
        <v>13.73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2365.6100000000006</v>
      </c>
    </row>
    <row r="64" spans="1:117">
      <c r="A64" t="s">
        <v>106</v>
      </c>
      <c r="B64">
        <v>0</v>
      </c>
      <c r="C64">
        <v>0</v>
      </c>
      <c r="D64">
        <v>41.16</v>
      </c>
      <c r="E64">
        <v>0</v>
      </c>
      <c r="F64">
        <v>0</v>
      </c>
      <c r="G64">
        <v>68.959999999999994</v>
      </c>
      <c r="H64">
        <v>0</v>
      </c>
      <c r="I64">
        <v>21.92</v>
      </c>
      <c r="J64">
        <v>65.760000000000005</v>
      </c>
      <c r="K64">
        <v>341.57</v>
      </c>
      <c r="L64">
        <v>472.31</v>
      </c>
      <c r="M64">
        <v>66</v>
      </c>
      <c r="N64">
        <v>118.76</v>
      </c>
      <c r="O64">
        <v>124.32</v>
      </c>
      <c r="P64">
        <v>138.75</v>
      </c>
      <c r="Q64">
        <v>20.56</v>
      </c>
      <c r="R64">
        <v>42.4</v>
      </c>
      <c r="S64">
        <v>0</v>
      </c>
      <c r="T64">
        <v>0</v>
      </c>
      <c r="U64">
        <v>388.12</v>
      </c>
      <c r="V64">
        <v>20.8</v>
      </c>
      <c r="W64">
        <v>44.92</v>
      </c>
      <c r="X64">
        <v>148.30000000000001</v>
      </c>
      <c r="Y64">
        <v>0</v>
      </c>
      <c r="Z64">
        <v>0</v>
      </c>
      <c r="AA64">
        <v>0</v>
      </c>
      <c r="AB64">
        <v>2</v>
      </c>
      <c r="AC64">
        <v>0</v>
      </c>
      <c r="AD64">
        <v>9.11</v>
      </c>
      <c r="AE64">
        <v>32.96</v>
      </c>
      <c r="AF64">
        <v>8.8699999999999992</v>
      </c>
      <c r="AG64">
        <v>41.65</v>
      </c>
      <c r="AH64">
        <v>46.78</v>
      </c>
      <c r="AI64">
        <v>0</v>
      </c>
      <c r="AJ64">
        <v>0</v>
      </c>
      <c r="AK64">
        <v>51.9</v>
      </c>
      <c r="AL64">
        <v>12.78</v>
      </c>
      <c r="AM64">
        <v>0</v>
      </c>
      <c r="AN64">
        <v>0</v>
      </c>
      <c r="AO64">
        <v>2.09</v>
      </c>
      <c r="AP64">
        <v>10.89</v>
      </c>
      <c r="AQ64">
        <v>0</v>
      </c>
      <c r="AR64">
        <v>3.31</v>
      </c>
      <c r="AS64">
        <v>4.84</v>
      </c>
      <c r="AT64">
        <v>13.73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2365.5200000000009</v>
      </c>
    </row>
    <row r="65" spans="1:117">
      <c r="A65" t="s">
        <v>107</v>
      </c>
      <c r="B65">
        <v>0</v>
      </c>
      <c r="C65">
        <v>0</v>
      </c>
      <c r="D65">
        <v>41.16</v>
      </c>
      <c r="E65">
        <v>0</v>
      </c>
      <c r="F65">
        <v>0</v>
      </c>
      <c r="G65">
        <v>68.959999999999994</v>
      </c>
      <c r="H65">
        <v>0</v>
      </c>
      <c r="I65">
        <v>21.92</v>
      </c>
      <c r="J65">
        <v>65.760000000000005</v>
      </c>
      <c r="K65">
        <v>341.57</v>
      </c>
      <c r="L65">
        <v>472.31</v>
      </c>
      <c r="M65">
        <v>66</v>
      </c>
      <c r="N65">
        <v>118.76</v>
      </c>
      <c r="O65">
        <v>124.32</v>
      </c>
      <c r="P65">
        <v>138.75</v>
      </c>
      <c r="Q65">
        <v>20.56</v>
      </c>
      <c r="R65">
        <v>42.4</v>
      </c>
      <c r="S65">
        <v>0</v>
      </c>
      <c r="T65">
        <v>0</v>
      </c>
      <c r="U65">
        <v>388.12</v>
      </c>
      <c r="V65">
        <v>20.8</v>
      </c>
      <c r="W65">
        <v>44.92</v>
      </c>
      <c r="X65">
        <v>148.30000000000001</v>
      </c>
      <c r="Y65">
        <v>0</v>
      </c>
      <c r="Z65">
        <v>0</v>
      </c>
      <c r="AA65">
        <v>0</v>
      </c>
      <c r="AB65">
        <v>2</v>
      </c>
      <c r="AC65">
        <v>0</v>
      </c>
      <c r="AD65">
        <v>9.11</v>
      </c>
      <c r="AE65">
        <v>32.96</v>
      </c>
      <c r="AF65">
        <v>8.8699999999999992</v>
      </c>
      <c r="AG65">
        <v>41.65</v>
      </c>
      <c r="AH65">
        <v>46.78</v>
      </c>
      <c r="AI65">
        <v>0</v>
      </c>
      <c r="AJ65">
        <v>0</v>
      </c>
      <c r="AK65">
        <v>51.9</v>
      </c>
      <c r="AL65">
        <v>12.78</v>
      </c>
      <c r="AM65">
        <v>0</v>
      </c>
      <c r="AN65">
        <v>0</v>
      </c>
      <c r="AO65">
        <v>1.79</v>
      </c>
      <c r="AP65">
        <v>10.89</v>
      </c>
      <c r="AQ65">
        <v>0</v>
      </c>
      <c r="AR65">
        <v>3.31</v>
      </c>
      <c r="AS65">
        <v>4.84</v>
      </c>
      <c r="AT65">
        <v>13.73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2365.2200000000007</v>
      </c>
    </row>
    <row r="66" spans="1:117">
      <c r="A66" t="s">
        <v>108</v>
      </c>
      <c r="B66">
        <v>0</v>
      </c>
      <c r="C66">
        <v>0</v>
      </c>
      <c r="D66">
        <v>41.16</v>
      </c>
      <c r="E66">
        <v>0</v>
      </c>
      <c r="F66">
        <v>0</v>
      </c>
      <c r="G66">
        <v>68.959999999999994</v>
      </c>
      <c r="H66">
        <v>0</v>
      </c>
      <c r="I66">
        <v>21.92</v>
      </c>
      <c r="J66">
        <v>65.760000000000005</v>
      </c>
      <c r="K66">
        <v>341.57</v>
      </c>
      <c r="L66">
        <v>472.31</v>
      </c>
      <c r="M66">
        <v>66</v>
      </c>
      <c r="N66">
        <v>118.76</v>
      </c>
      <c r="O66">
        <v>124.32</v>
      </c>
      <c r="P66">
        <v>138.75</v>
      </c>
      <c r="Q66">
        <v>20.56</v>
      </c>
      <c r="R66">
        <v>42.4</v>
      </c>
      <c r="S66">
        <v>0</v>
      </c>
      <c r="T66">
        <v>0</v>
      </c>
      <c r="U66">
        <v>388.12</v>
      </c>
      <c r="V66">
        <v>20.8</v>
      </c>
      <c r="W66">
        <v>44.92</v>
      </c>
      <c r="X66">
        <v>148.30000000000001</v>
      </c>
      <c r="Y66">
        <v>0</v>
      </c>
      <c r="Z66">
        <v>0</v>
      </c>
      <c r="AA66">
        <v>0</v>
      </c>
      <c r="AB66">
        <v>2</v>
      </c>
      <c r="AC66">
        <v>0</v>
      </c>
      <c r="AD66">
        <v>9.11</v>
      </c>
      <c r="AE66">
        <v>32.96</v>
      </c>
      <c r="AF66">
        <v>8.8699999999999992</v>
      </c>
      <c r="AG66">
        <v>41.65</v>
      </c>
      <c r="AH66">
        <v>46.78</v>
      </c>
      <c r="AI66">
        <v>0</v>
      </c>
      <c r="AJ66">
        <v>0</v>
      </c>
      <c r="AK66">
        <v>51.9</v>
      </c>
      <c r="AL66">
        <v>12.78</v>
      </c>
      <c r="AM66">
        <v>0</v>
      </c>
      <c r="AN66">
        <v>0</v>
      </c>
      <c r="AO66">
        <v>1.65</v>
      </c>
      <c r="AP66">
        <v>10.89</v>
      </c>
      <c r="AQ66">
        <v>0</v>
      </c>
      <c r="AR66">
        <v>3.31</v>
      </c>
      <c r="AS66">
        <v>4.84</v>
      </c>
      <c r="AT66">
        <v>13.73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2365.0800000000008</v>
      </c>
    </row>
    <row r="67" spans="1:117">
      <c r="A67" t="s">
        <v>109</v>
      </c>
      <c r="B67">
        <v>0</v>
      </c>
      <c r="C67">
        <v>0</v>
      </c>
      <c r="D67">
        <v>40.11</v>
      </c>
      <c r="E67">
        <v>0</v>
      </c>
      <c r="F67">
        <v>0</v>
      </c>
      <c r="G67">
        <v>68.959999999999994</v>
      </c>
      <c r="H67">
        <v>0</v>
      </c>
      <c r="I67">
        <v>21.92</v>
      </c>
      <c r="J67">
        <v>65.760000000000005</v>
      </c>
      <c r="K67">
        <v>341.57</v>
      </c>
      <c r="L67">
        <v>472.31</v>
      </c>
      <c r="M67">
        <v>66</v>
      </c>
      <c r="N67">
        <v>118.76</v>
      </c>
      <c r="O67">
        <v>124.32</v>
      </c>
      <c r="P67">
        <v>138.75</v>
      </c>
      <c r="Q67">
        <v>20.56</v>
      </c>
      <c r="R67">
        <v>42.4</v>
      </c>
      <c r="S67">
        <v>0</v>
      </c>
      <c r="T67">
        <v>0</v>
      </c>
      <c r="U67">
        <v>388.12</v>
      </c>
      <c r="V67">
        <v>20.8</v>
      </c>
      <c r="W67">
        <v>44.92</v>
      </c>
      <c r="X67">
        <v>148.30000000000001</v>
      </c>
      <c r="Y67">
        <v>0</v>
      </c>
      <c r="Z67">
        <v>0</v>
      </c>
      <c r="AA67">
        <v>0</v>
      </c>
      <c r="AB67">
        <v>2</v>
      </c>
      <c r="AC67">
        <v>0</v>
      </c>
      <c r="AD67">
        <v>9.11</v>
      </c>
      <c r="AE67">
        <v>32.96</v>
      </c>
      <c r="AF67">
        <v>8.8699999999999992</v>
      </c>
      <c r="AG67">
        <v>41.65</v>
      </c>
      <c r="AH67">
        <v>46.78</v>
      </c>
      <c r="AI67">
        <v>0</v>
      </c>
      <c r="AJ67">
        <v>0</v>
      </c>
      <c r="AK67">
        <v>51.9</v>
      </c>
      <c r="AL67">
        <v>12.78</v>
      </c>
      <c r="AM67">
        <v>0</v>
      </c>
      <c r="AN67">
        <v>0</v>
      </c>
      <c r="AO67">
        <v>1.41</v>
      </c>
      <c r="AP67">
        <v>10.63</v>
      </c>
      <c r="AQ67">
        <v>0</v>
      </c>
      <c r="AR67">
        <v>3.31</v>
      </c>
      <c r="AS67">
        <v>4.84</v>
      </c>
      <c r="AT67">
        <v>13.73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2363.5300000000007</v>
      </c>
    </row>
    <row r="68" spans="1:117">
      <c r="A68" t="s">
        <v>110</v>
      </c>
      <c r="B68">
        <v>0</v>
      </c>
      <c r="C68">
        <v>0</v>
      </c>
      <c r="D68">
        <v>40.11</v>
      </c>
      <c r="E68">
        <v>0</v>
      </c>
      <c r="F68">
        <v>0</v>
      </c>
      <c r="G68">
        <v>68.959999999999994</v>
      </c>
      <c r="H68">
        <v>0</v>
      </c>
      <c r="I68">
        <v>21.92</v>
      </c>
      <c r="J68">
        <v>65.760000000000005</v>
      </c>
      <c r="K68">
        <v>341.57</v>
      </c>
      <c r="L68">
        <v>472.31</v>
      </c>
      <c r="M68">
        <v>66</v>
      </c>
      <c r="N68">
        <v>118.76</v>
      </c>
      <c r="O68">
        <v>124.32</v>
      </c>
      <c r="P68">
        <v>138.75</v>
      </c>
      <c r="Q68">
        <v>20.56</v>
      </c>
      <c r="R68">
        <v>42.4</v>
      </c>
      <c r="S68">
        <v>0</v>
      </c>
      <c r="T68">
        <v>0</v>
      </c>
      <c r="U68">
        <v>388.12</v>
      </c>
      <c r="V68">
        <v>20.8</v>
      </c>
      <c r="W68">
        <v>44.92</v>
      </c>
      <c r="X68">
        <v>148.30000000000001</v>
      </c>
      <c r="Y68">
        <v>0</v>
      </c>
      <c r="Z68">
        <v>0</v>
      </c>
      <c r="AA68">
        <v>0</v>
      </c>
      <c r="AB68">
        <v>2</v>
      </c>
      <c r="AC68">
        <v>0</v>
      </c>
      <c r="AD68">
        <v>9.11</v>
      </c>
      <c r="AE68">
        <v>32.96</v>
      </c>
      <c r="AF68">
        <v>8.8699999999999992</v>
      </c>
      <c r="AG68">
        <v>41.65</v>
      </c>
      <c r="AH68">
        <v>46.78</v>
      </c>
      <c r="AI68">
        <v>0</v>
      </c>
      <c r="AJ68">
        <v>0</v>
      </c>
      <c r="AK68">
        <v>51.9</v>
      </c>
      <c r="AL68">
        <v>12.78</v>
      </c>
      <c r="AM68">
        <v>0</v>
      </c>
      <c r="AN68">
        <v>0</v>
      </c>
      <c r="AO68">
        <v>1.2</v>
      </c>
      <c r="AP68">
        <v>10.63</v>
      </c>
      <c r="AQ68">
        <v>0</v>
      </c>
      <c r="AR68">
        <v>3.31</v>
      </c>
      <c r="AS68">
        <v>4.84</v>
      </c>
      <c r="AT68">
        <v>13.73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2363.3200000000006</v>
      </c>
    </row>
    <row r="69" spans="1:117">
      <c r="A69" t="s">
        <v>111</v>
      </c>
      <c r="B69">
        <v>0</v>
      </c>
      <c r="C69">
        <v>0</v>
      </c>
      <c r="D69">
        <v>40.11</v>
      </c>
      <c r="E69">
        <v>0</v>
      </c>
      <c r="F69">
        <v>0</v>
      </c>
      <c r="G69">
        <v>68.959999999999994</v>
      </c>
      <c r="H69">
        <v>0</v>
      </c>
      <c r="I69">
        <v>21.92</v>
      </c>
      <c r="J69">
        <v>65.760000000000005</v>
      </c>
      <c r="K69">
        <v>341.57</v>
      </c>
      <c r="L69">
        <v>472.31</v>
      </c>
      <c r="M69">
        <v>66</v>
      </c>
      <c r="N69">
        <v>118.76</v>
      </c>
      <c r="O69">
        <v>124.32</v>
      </c>
      <c r="P69">
        <v>138.75</v>
      </c>
      <c r="Q69">
        <v>20.56</v>
      </c>
      <c r="R69">
        <v>42.4</v>
      </c>
      <c r="S69">
        <v>0</v>
      </c>
      <c r="T69">
        <v>0</v>
      </c>
      <c r="U69">
        <v>388.12</v>
      </c>
      <c r="V69">
        <v>20.8</v>
      </c>
      <c r="W69">
        <v>44.92</v>
      </c>
      <c r="X69">
        <v>148.30000000000001</v>
      </c>
      <c r="Y69">
        <v>0</v>
      </c>
      <c r="Z69">
        <v>0</v>
      </c>
      <c r="AA69">
        <v>0</v>
      </c>
      <c r="AB69">
        <v>2</v>
      </c>
      <c r="AC69">
        <v>0</v>
      </c>
      <c r="AD69">
        <v>9.11</v>
      </c>
      <c r="AE69">
        <v>32.96</v>
      </c>
      <c r="AF69">
        <v>8.8699999999999992</v>
      </c>
      <c r="AG69">
        <v>41.65</v>
      </c>
      <c r="AH69">
        <v>46.78</v>
      </c>
      <c r="AI69">
        <v>0</v>
      </c>
      <c r="AJ69">
        <v>0</v>
      </c>
      <c r="AK69">
        <v>51.9</v>
      </c>
      <c r="AL69">
        <v>12.78</v>
      </c>
      <c r="AM69">
        <v>0</v>
      </c>
      <c r="AN69">
        <v>0</v>
      </c>
      <c r="AO69">
        <v>1.1200000000000001</v>
      </c>
      <c r="AP69">
        <v>10.63</v>
      </c>
      <c r="AQ69">
        <v>0</v>
      </c>
      <c r="AR69">
        <v>29.81</v>
      </c>
      <c r="AS69">
        <v>4.84</v>
      </c>
      <c r="AT69">
        <v>13.73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2389.7400000000007</v>
      </c>
    </row>
    <row r="70" spans="1:117">
      <c r="A70" t="s">
        <v>112</v>
      </c>
      <c r="B70">
        <v>0</v>
      </c>
      <c r="C70">
        <v>0</v>
      </c>
      <c r="D70">
        <v>40.11</v>
      </c>
      <c r="E70">
        <v>0</v>
      </c>
      <c r="F70">
        <v>0</v>
      </c>
      <c r="G70">
        <v>68.959999999999994</v>
      </c>
      <c r="H70">
        <v>0</v>
      </c>
      <c r="I70">
        <v>21.92</v>
      </c>
      <c r="J70">
        <v>65.760000000000005</v>
      </c>
      <c r="K70">
        <v>341.57</v>
      </c>
      <c r="L70">
        <v>472.31</v>
      </c>
      <c r="M70">
        <v>66</v>
      </c>
      <c r="N70">
        <v>118.76</v>
      </c>
      <c r="O70">
        <v>124.32</v>
      </c>
      <c r="P70">
        <v>138.75</v>
      </c>
      <c r="Q70">
        <v>20.56</v>
      </c>
      <c r="R70">
        <v>42.4</v>
      </c>
      <c r="S70">
        <v>0</v>
      </c>
      <c r="T70">
        <v>0</v>
      </c>
      <c r="U70">
        <v>388.12</v>
      </c>
      <c r="V70">
        <v>20.8</v>
      </c>
      <c r="W70">
        <v>44.92</v>
      </c>
      <c r="X70">
        <v>148.30000000000001</v>
      </c>
      <c r="Y70">
        <v>0</v>
      </c>
      <c r="Z70">
        <v>0</v>
      </c>
      <c r="AA70">
        <v>0</v>
      </c>
      <c r="AB70">
        <v>2</v>
      </c>
      <c r="AC70">
        <v>0</v>
      </c>
      <c r="AD70">
        <v>9.11</v>
      </c>
      <c r="AE70">
        <v>32.96</v>
      </c>
      <c r="AF70">
        <v>8.8699999999999992</v>
      </c>
      <c r="AG70">
        <v>41.65</v>
      </c>
      <c r="AH70">
        <v>46.78</v>
      </c>
      <c r="AI70">
        <v>0</v>
      </c>
      <c r="AJ70">
        <v>0</v>
      </c>
      <c r="AK70">
        <v>51.9</v>
      </c>
      <c r="AL70">
        <v>12.78</v>
      </c>
      <c r="AM70">
        <v>0</v>
      </c>
      <c r="AN70">
        <v>0</v>
      </c>
      <c r="AO70">
        <v>0.82</v>
      </c>
      <c r="AP70">
        <v>10.63</v>
      </c>
      <c r="AQ70">
        <v>0</v>
      </c>
      <c r="AR70">
        <v>29.81</v>
      </c>
      <c r="AS70">
        <v>4.84</v>
      </c>
      <c r="AT70">
        <v>13.73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2389.440000000001</v>
      </c>
    </row>
    <row r="71" spans="1:117">
      <c r="A71" t="s">
        <v>113</v>
      </c>
      <c r="B71">
        <v>0</v>
      </c>
      <c r="C71">
        <v>0</v>
      </c>
      <c r="D71">
        <v>40.11</v>
      </c>
      <c r="E71">
        <v>0</v>
      </c>
      <c r="F71">
        <v>0</v>
      </c>
      <c r="G71">
        <v>68.959999999999994</v>
      </c>
      <c r="H71">
        <v>0</v>
      </c>
      <c r="I71">
        <v>21.92</v>
      </c>
      <c r="J71">
        <v>65.760000000000005</v>
      </c>
      <c r="K71">
        <v>341.57</v>
      </c>
      <c r="L71">
        <v>472.31</v>
      </c>
      <c r="M71">
        <v>66</v>
      </c>
      <c r="N71">
        <v>118.76</v>
      </c>
      <c r="O71">
        <v>124.32</v>
      </c>
      <c r="P71">
        <v>138.75</v>
      </c>
      <c r="Q71">
        <v>20.56</v>
      </c>
      <c r="R71">
        <v>42.4</v>
      </c>
      <c r="S71">
        <v>0</v>
      </c>
      <c r="T71">
        <v>0</v>
      </c>
      <c r="U71">
        <v>388.12</v>
      </c>
      <c r="V71">
        <v>20.8</v>
      </c>
      <c r="W71">
        <v>44.92</v>
      </c>
      <c r="X71">
        <v>148.30000000000001</v>
      </c>
      <c r="Y71">
        <v>0</v>
      </c>
      <c r="Z71">
        <v>0</v>
      </c>
      <c r="AA71">
        <v>0</v>
      </c>
      <c r="AB71">
        <v>2</v>
      </c>
      <c r="AC71">
        <v>0</v>
      </c>
      <c r="AD71">
        <v>9.11</v>
      </c>
      <c r="AE71">
        <v>49.43</v>
      </c>
      <c r="AF71">
        <v>8.8699999999999992</v>
      </c>
      <c r="AG71">
        <v>41.65</v>
      </c>
      <c r="AH71">
        <v>46.78</v>
      </c>
      <c r="AI71">
        <v>0</v>
      </c>
      <c r="AJ71">
        <v>0</v>
      </c>
      <c r="AK71">
        <v>51.9</v>
      </c>
      <c r="AL71">
        <v>12.78</v>
      </c>
      <c r="AM71">
        <v>0</v>
      </c>
      <c r="AN71">
        <v>0</v>
      </c>
      <c r="AO71">
        <v>0.56000000000000005</v>
      </c>
      <c r="AP71">
        <v>10.63</v>
      </c>
      <c r="AQ71">
        <v>14.93</v>
      </c>
      <c r="AR71">
        <v>5.52</v>
      </c>
      <c r="AS71">
        <v>4.84</v>
      </c>
      <c r="AT71">
        <v>13.73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2396.2900000000004</v>
      </c>
    </row>
    <row r="72" spans="1:117">
      <c r="A72" t="s">
        <v>114</v>
      </c>
      <c r="B72">
        <v>0</v>
      </c>
      <c r="C72">
        <v>0</v>
      </c>
      <c r="D72">
        <v>40.11</v>
      </c>
      <c r="E72">
        <v>0</v>
      </c>
      <c r="F72">
        <v>0</v>
      </c>
      <c r="G72">
        <v>68.959999999999994</v>
      </c>
      <c r="H72">
        <v>0</v>
      </c>
      <c r="I72">
        <v>21.92</v>
      </c>
      <c r="J72">
        <v>65.760000000000005</v>
      </c>
      <c r="K72">
        <v>341.57</v>
      </c>
      <c r="L72">
        <v>472.31</v>
      </c>
      <c r="M72">
        <v>66</v>
      </c>
      <c r="N72">
        <v>118.76</v>
      </c>
      <c r="O72">
        <v>124.32</v>
      </c>
      <c r="P72">
        <v>138.75</v>
      </c>
      <c r="Q72">
        <v>20.56</v>
      </c>
      <c r="R72">
        <v>42.4</v>
      </c>
      <c r="S72">
        <v>0</v>
      </c>
      <c r="T72">
        <v>0</v>
      </c>
      <c r="U72">
        <v>388.12</v>
      </c>
      <c r="V72">
        <v>20.8</v>
      </c>
      <c r="W72">
        <v>44.92</v>
      </c>
      <c r="X72">
        <v>148.30000000000001</v>
      </c>
      <c r="Y72">
        <v>0</v>
      </c>
      <c r="Z72">
        <v>0</v>
      </c>
      <c r="AA72">
        <v>0</v>
      </c>
      <c r="AB72">
        <v>2</v>
      </c>
      <c r="AC72">
        <v>0</v>
      </c>
      <c r="AD72">
        <v>9.11</v>
      </c>
      <c r="AE72">
        <v>49.43</v>
      </c>
      <c r="AF72">
        <v>8.8699999999999992</v>
      </c>
      <c r="AG72">
        <v>41.65</v>
      </c>
      <c r="AH72">
        <v>46.78</v>
      </c>
      <c r="AI72">
        <v>0</v>
      </c>
      <c r="AJ72">
        <v>0</v>
      </c>
      <c r="AK72">
        <v>51.9</v>
      </c>
      <c r="AL72">
        <v>12.78</v>
      </c>
      <c r="AM72">
        <v>0</v>
      </c>
      <c r="AN72">
        <v>0</v>
      </c>
      <c r="AO72">
        <v>0.33</v>
      </c>
      <c r="AP72">
        <v>10.63</v>
      </c>
      <c r="AQ72">
        <v>14.93</v>
      </c>
      <c r="AR72">
        <v>3.31</v>
      </c>
      <c r="AS72">
        <v>4.84</v>
      </c>
      <c r="AT72">
        <v>13.73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2393.8500000000004</v>
      </c>
    </row>
    <row r="73" spans="1:117">
      <c r="A73" t="s">
        <v>115</v>
      </c>
      <c r="B73">
        <v>0</v>
      </c>
      <c r="C73">
        <v>0</v>
      </c>
      <c r="D73">
        <v>40.11</v>
      </c>
      <c r="E73">
        <v>0</v>
      </c>
      <c r="F73">
        <v>0</v>
      </c>
      <c r="G73">
        <v>68.959999999999994</v>
      </c>
      <c r="H73">
        <v>0</v>
      </c>
      <c r="I73">
        <v>21.92</v>
      </c>
      <c r="J73">
        <v>65.760000000000005</v>
      </c>
      <c r="K73">
        <v>341.57</v>
      </c>
      <c r="L73">
        <v>472.31</v>
      </c>
      <c r="M73">
        <v>66</v>
      </c>
      <c r="N73">
        <v>118.76</v>
      </c>
      <c r="O73">
        <v>124.32</v>
      </c>
      <c r="P73">
        <v>138.75</v>
      </c>
      <c r="Q73">
        <v>20.56</v>
      </c>
      <c r="R73">
        <v>42.4</v>
      </c>
      <c r="S73">
        <v>0</v>
      </c>
      <c r="T73">
        <v>0</v>
      </c>
      <c r="U73">
        <v>388.12</v>
      </c>
      <c r="V73">
        <v>20.8</v>
      </c>
      <c r="W73">
        <v>44.92</v>
      </c>
      <c r="X73">
        <v>148.30000000000001</v>
      </c>
      <c r="Y73">
        <v>0</v>
      </c>
      <c r="Z73">
        <v>0</v>
      </c>
      <c r="AA73">
        <v>0</v>
      </c>
      <c r="AB73">
        <v>2</v>
      </c>
      <c r="AC73">
        <v>0</v>
      </c>
      <c r="AD73">
        <v>9.11</v>
      </c>
      <c r="AE73">
        <v>49.43</v>
      </c>
      <c r="AF73">
        <v>8.8699999999999992</v>
      </c>
      <c r="AG73">
        <v>41.65</v>
      </c>
      <c r="AH73">
        <v>70.17</v>
      </c>
      <c r="AI73">
        <v>0</v>
      </c>
      <c r="AJ73">
        <v>0</v>
      </c>
      <c r="AK73">
        <v>51.9</v>
      </c>
      <c r="AL73">
        <v>12.78</v>
      </c>
      <c r="AM73">
        <v>0</v>
      </c>
      <c r="AN73">
        <v>0</v>
      </c>
      <c r="AO73">
        <v>0.82</v>
      </c>
      <c r="AP73">
        <v>10.63</v>
      </c>
      <c r="AQ73">
        <v>29.87</v>
      </c>
      <c r="AR73">
        <v>3.31</v>
      </c>
      <c r="AS73">
        <v>4.84</v>
      </c>
      <c r="AT73">
        <v>13.73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2432.6700000000005</v>
      </c>
    </row>
    <row r="74" spans="1:117">
      <c r="A74" t="s">
        <v>116</v>
      </c>
      <c r="B74">
        <v>0</v>
      </c>
      <c r="C74">
        <v>0</v>
      </c>
      <c r="D74">
        <v>40.11</v>
      </c>
      <c r="E74">
        <v>0</v>
      </c>
      <c r="F74">
        <v>0</v>
      </c>
      <c r="G74">
        <v>68.959999999999994</v>
      </c>
      <c r="H74">
        <v>0</v>
      </c>
      <c r="I74">
        <v>21.92</v>
      </c>
      <c r="J74">
        <v>65.760000000000005</v>
      </c>
      <c r="K74">
        <v>341.57</v>
      </c>
      <c r="L74">
        <v>472.31</v>
      </c>
      <c r="M74">
        <v>66</v>
      </c>
      <c r="N74">
        <v>118.76</v>
      </c>
      <c r="O74">
        <v>124.32</v>
      </c>
      <c r="P74">
        <v>138.75</v>
      </c>
      <c r="Q74">
        <v>20.56</v>
      </c>
      <c r="R74">
        <v>42.4</v>
      </c>
      <c r="S74">
        <v>0</v>
      </c>
      <c r="T74">
        <v>0</v>
      </c>
      <c r="U74">
        <v>388.12</v>
      </c>
      <c r="V74">
        <v>20.8</v>
      </c>
      <c r="W74">
        <v>44.92</v>
      </c>
      <c r="X74">
        <v>148.30000000000001</v>
      </c>
      <c r="Y74">
        <v>0</v>
      </c>
      <c r="Z74">
        <v>1.1000000000000001</v>
      </c>
      <c r="AA74">
        <v>14.05</v>
      </c>
      <c r="AB74">
        <v>11.33</v>
      </c>
      <c r="AC74">
        <v>9.68</v>
      </c>
      <c r="AD74">
        <v>18.23</v>
      </c>
      <c r="AE74">
        <v>49.43</v>
      </c>
      <c r="AF74">
        <v>8.8699999999999992</v>
      </c>
      <c r="AG74">
        <v>41.65</v>
      </c>
      <c r="AH74">
        <v>93.56</v>
      </c>
      <c r="AI74">
        <v>0</v>
      </c>
      <c r="AJ74">
        <v>0</v>
      </c>
      <c r="AK74">
        <v>51.9</v>
      </c>
      <c r="AL74">
        <v>12.78</v>
      </c>
      <c r="AM74">
        <v>0</v>
      </c>
      <c r="AN74">
        <v>0</v>
      </c>
      <c r="AO74">
        <v>0.61</v>
      </c>
      <c r="AP74">
        <v>10.63</v>
      </c>
      <c r="AQ74">
        <v>46.69</v>
      </c>
      <c r="AR74">
        <v>3.31</v>
      </c>
      <c r="AS74">
        <v>4.84</v>
      </c>
      <c r="AT74">
        <v>13.73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2515.9500000000003</v>
      </c>
    </row>
    <row r="75" spans="1:117">
      <c r="A75" t="s">
        <v>117</v>
      </c>
      <c r="B75">
        <v>0</v>
      </c>
      <c r="C75">
        <v>0</v>
      </c>
      <c r="D75">
        <v>40.630000000000003</v>
      </c>
      <c r="E75">
        <v>0</v>
      </c>
      <c r="F75">
        <v>0</v>
      </c>
      <c r="G75">
        <v>69.290000000000006</v>
      </c>
      <c r="H75">
        <v>0</v>
      </c>
      <c r="I75">
        <v>21.92</v>
      </c>
      <c r="J75">
        <v>65.760000000000005</v>
      </c>
      <c r="K75">
        <v>341.57</v>
      </c>
      <c r="L75">
        <v>472.31</v>
      </c>
      <c r="M75">
        <v>66</v>
      </c>
      <c r="N75">
        <v>118.76</v>
      </c>
      <c r="O75">
        <v>124.32</v>
      </c>
      <c r="P75">
        <v>138.75</v>
      </c>
      <c r="Q75">
        <v>20.56</v>
      </c>
      <c r="R75">
        <v>42.4</v>
      </c>
      <c r="S75">
        <v>0</v>
      </c>
      <c r="T75">
        <v>0</v>
      </c>
      <c r="U75">
        <v>388.12</v>
      </c>
      <c r="V75">
        <v>20.8</v>
      </c>
      <c r="W75">
        <v>44.92</v>
      </c>
      <c r="X75">
        <v>148.30000000000001</v>
      </c>
      <c r="Y75">
        <v>0</v>
      </c>
      <c r="Z75">
        <v>3.3</v>
      </c>
      <c r="AA75">
        <v>28.1</v>
      </c>
      <c r="AB75">
        <v>12</v>
      </c>
      <c r="AC75">
        <v>19.36</v>
      </c>
      <c r="AD75">
        <v>27.48</v>
      </c>
      <c r="AE75">
        <v>49.43</v>
      </c>
      <c r="AF75">
        <v>8.8699999999999992</v>
      </c>
      <c r="AG75">
        <v>41.65</v>
      </c>
      <c r="AH75">
        <v>116.95</v>
      </c>
      <c r="AI75">
        <v>3.82</v>
      </c>
      <c r="AJ75">
        <v>0</v>
      </c>
      <c r="AK75">
        <v>51.9</v>
      </c>
      <c r="AL75">
        <v>12.78</v>
      </c>
      <c r="AM75">
        <v>2.67</v>
      </c>
      <c r="AN75">
        <v>0</v>
      </c>
      <c r="AO75">
        <v>0.56000000000000005</v>
      </c>
      <c r="AP75">
        <v>10.63</v>
      </c>
      <c r="AQ75">
        <v>46.69</v>
      </c>
      <c r="AR75">
        <v>3.31</v>
      </c>
      <c r="AS75">
        <v>4.84</v>
      </c>
      <c r="AT75">
        <v>13.73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2582.4800000000005</v>
      </c>
    </row>
    <row r="76" spans="1:117">
      <c r="A76" t="s">
        <v>118</v>
      </c>
      <c r="B76">
        <v>0</v>
      </c>
      <c r="C76">
        <v>0</v>
      </c>
      <c r="D76">
        <v>40.630000000000003</v>
      </c>
      <c r="E76">
        <v>0</v>
      </c>
      <c r="F76">
        <v>0</v>
      </c>
      <c r="G76">
        <v>69.290000000000006</v>
      </c>
      <c r="H76">
        <v>0</v>
      </c>
      <c r="I76">
        <v>21.92</v>
      </c>
      <c r="J76">
        <v>65.760000000000005</v>
      </c>
      <c r="K76">
        <v>341.57</v>
      </c>
      <c r="L76">
        <v>472.31</v>
      </c>
      <c r="M76">
        <v>66</v>
      </c>
      <c r="N76">
        <v>118.76</v>
      </c>
      <c r="O76">
        <v>124.32</v>
      </c>
      <c r="P76">
        <v>138.75</v>
      </c>
      <c r="Q76">
        <v>20.56</v>
      </c>
      <c r="R76">
        <v>42.4</v>
      </c>
      <c r="S76">
        <v>0</v>
      </c>
      <c r="T76">
        <v>0</v>
      </c>
      <c r="U76">
        <v>388.12</v>
      </c>
      <c r="V76">
        <v>20.8</v>
      </c>
      <c r="W76">
        <v>44.92</v>
      </c>
      <c r="X76">
        <v>148.30000000000001</v>
      </c>
      <c r="Y76">
        <v>0</v>
      </c>
      <c r="Z76">
        <v>19.559999999999999</v>
      </c>
      <c r="AA76">
        <v>42.15</v>
      </c>
      <c r="AB76">
        <v>40.79</v>
      </c>
      <c r="AC76">
        <v>30.56</v>
      </c>
      <c r="AD76">
        <v>37.65</v>
      </c>
      <c r="AE76">
        <v>49.43</v>
      </c>
      <c r="AF76">
        <v>19.72</v>
      </c>
      <c r="AG76">
        <v>41.65</v>
      </c>
      <c r="AH76">
        <v>140.34</v>
      </c>
      <c r="AI76">
        <v>33.1</v>
      </c>
      <c r="AJ76">
        <v>0</v>
      </c>
      <c r="AK76">
        <v>51.9</v>
      </c>
      <c r="AL76">
        <v>12.78</v>
      </c>
      <c r="AM76">
        <v>7.19</v>
      </c>
      <c r="AN76">
        <v>0</v>
      </c>
      <c r="AO76">
        <v>0.65</v>
      </c>
      <c r="AP76">
        <v>13.06</v>
      </c>
      <c r="AQ76">
        <v>62.24</v>
      </c>
      <c r="AR76">
        <v>3.31</v>
      </c>
      <c r="AS76">
        <v>4.84</v>
      </c>
      <c r="AT76">
        <v>13.73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2749.06</v>
      </c>
    </row>
    <row r="77" spans="1:117">
      <c r="A77" t="s">
        <v>119</v>
      </c>
      <c r="B77">
        <v>0</v>
      </c>
      <c r="C77">
        <v>0</v>
      </c>
      <c r="D77">
        <v>40.630000000000003</v>
      </c>
      <c r="E77">
        <v>0</v>
      </c>
      <c r="F77">
        <v>0</v>
      </c>
      <c r="G77">
        <v>69.290000000000006</v>
      </c>
      <c r="H77">
        <v>0</v>
      </c>
      <c r="I77">
        <v>21.92</v>
      </c>
      <c r="J77">
        <v>65.760000000000005</v>
      </c>
      <c r="K77">
        <v>341.57</v>
      </c>
      <c r="L77">
        <v>472.31</v>
      </c>
      <c r="M77">
        <v>66</v>
      </c>
      <c r="N77">
        <v>118.76</v>
      </c>
      <c r="O77">
        <v>124.32</v>
      </c>
      <c r="P77">
        <v>138.75</v>
      </c>
      <c r="Q77">
        <v>20.56</v>
      </c>
      <c r="R77">
        <v>42.4</v>
      </c>
      <c r="S77">
        <v>0</v>
      </c>
      <c r="T77">
        <v>0</v>
      </c>
      <c r="U77">
        <v>388.12</v>
      </c>
      <c r="V77">
        <v>20.8</v>
      </c>
      <c r="W77">
        <v>44.92</v>
      </c>
      <c r="X77">
        <v>148.30000000000001</v>
      </c>
      <c r="Y77">
        <v>0</v>
      </c>
      <c r="Z77">
        <v>19.559999999999999</v>
      </c>
      <c r="AA77">
        <v>42.15</v>
      </c>
      <c r="AB77">
        <v>40.79</v>
      </c>
      <c r="AC77">
        <v>30.56</v>
      </c>
      <c r="AD77">
        <v>37.65</v>
      </c>
      <c r="AE77">
        <v>49.43</v>
      </c>
      <c r="AF77">
        <v>19.72</v>
      </c>
      <c r="AG77">
        <v>41.65</v>
      </c>
      <c r="AH77">
        <v>140.34</v>
      </c>
      <c r="AI77">
        <v>49.01</v>
      </c>
      <c r="AJ77">
        <v>0</v>
      </c>
      <c r="AK77">
        <v>51.9</v>
      </c>
      <c r="AL77">
        <v>2.33</v>
      </c>
      <c r="AM77">
        <v>15.81</v>
      </c>
      <c r="AN77">
        <v>0</v>
      </c>
      <c r="AO77">
        <v>0.88</v>
      </c>
      <c r="AP77">
        <v>13.06</v>
      </c>
      <c r="AQ77">
        <v>62.24</v>
      </c>
      <c r="AR77">
        <v>5.52</v>
      </c>
      <c r="AS77">
        <v>4.84</v>
      </c>
      <c r="AT77">
        <v>13.73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2765.58</v>
      </c>
    </row>
    <row r="78" spans="1:117">
      <c r="A78" t="s">
        <v>120</v>
      </c>
      <c r="B78">
        <v>0</v>
      </c>
      <c r="C78">
        <v>0</v>
      </c>
      <c r="D78">
        <v>40.950000000000003</v>
      </c>
      <c r="E78">
        <v>0</v>
      </c>
      <c r="F78">
        <v>0</v>
      </c>
      <c r="G78">
        <v>69.290000000000006</v>
      </c>
      <c r="H78">
        <v>0</v>
      </c>
      <c r="I78">
        <v>21.92</v>
      </c>
      <c r="J78">
        <v>65.760000000000005</v>
      </c>
      <c r="K78">
        <v>341.57</v>
      </c>
      <c r="L78">
        <v>472.31</v>
      </c>
      <c r="M78">
        <v>66</v>
      </c>
      <c r="N78">
        <v>118.76</v>
      </c>
      <c r="O78">
        <v>124.32</v>
      </c>
      <c r="P78">
        <v>138.75</v>
      </c>
      <c r="Q78">
        <v>20.56</v>
      </c>
      <c r="R78">
        <v>42.4</v>
      </c>
      <c r="S78">
        <v>0</v>
      </c>
      <c r="T78">
        <v>0</v>
      </c>
      <c r="U78">
        <v>388.12</v>
      </c>
      <c r="V78">
        <v>20.8</v>
      </c>
      <c r="W78">
        <v>44.92</v>
      </c>
      <c r="X78">
        <v>148.30000000000001</v>
      </c>
      <c r="Y78">
        <v>0</v>
      </c>
      <c r="Z78">
        <v>19.559999999999999</v>
      </c>
      <c r="AA78">
        <v>42.15</v>
      </c>
      <c r="AB78">
        <v>40.79</v>
      </c>
      <c r="AC78">
        <v>30.56</v>
      </c>
      <c r="AD78">
        <v>37.65</v>
      </c>
      <c r="AE78">
        <v>49.43</v>
      </c>
      <c r="AF78">
        <v>19.72</v>
      </c>
      <c r="AG78">
        <v>41.65</v>
      </c>
      <c r="AH78">
        <v>140.34</v>
      </c>
      <c r="AI78">
        <v>49.01</v>
      </c>
      <c r="AJ78">
        <v>0</v>
      </c>
      <c r="AK78">
        <v>51.9</v>
      </c>
      <c r="AL78">
        <v>2.33</v>
      </c>
      <c r="AM78">
        <v>15.81</v>
      </c>
      <c r="AN78">
        <v>0</v>
      </c>
      <c r="AO78">
        <v>1.1399999999999999</v>
      </c>
      <c r="AP78">
        <v>12.56</v>
      </c>
      <c r="AQ78">
        <v>62.24</v>
      </c>
      <c r="AR78">
        <v>5.52</v>
      </c>
      <c r="AS78">
        <v>4.84</v>
      </c>
      <c r="AT78">
        <v>13.73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2765.66</v>
      </c>
    </row>
    <row r="79" spans="1:117">
      <c r="A79" t="s">
        <v>121</v>
      </c>
      <c r="B79">
        <v>0</v>
      </c>
      <c r="C79">
        <v>0</v>
      </c>
      <c r="D79">
        <v>41.16</v>
      </c>
      <c r="E79">
        <v>0</v>
      </c>
      <c r="F79">
        <v>0</v>
      </c>
      <c r="G79">
        <v>69.290000000000006</v>
      </c>
      <c r="H79">
        <v>0</v>
      </c>
      <c r="I79">
        <v>21.92</v>
      </c>
      <c r="J79">
        <v>65.760000000000005</v>
      </c>
      <c r="K79">
        <v>341.57</v>
      </c>
      <c r="L79">
        <v>472.31</v>
      </c>
      <c r="M79">
        <v>66</v>
      </c>
      <c r="N79">
        <v>118.76</v>
      </c>
      <c r="O79">
        <v>124.32</v>
      </c>
      <c r="P79">
        <v>138.75</v>
      </c>
      <c r="Q79">
        <v>20.56</v>
      </c>
      <c r="R79">
        <v>42.4</v>
      </c>
      <c r="S79">
        <v>0</v>
      </c>
      <c r="T79">
        <v>0</v>
      </c>
      <c r="U79">
        <v>388.12</v>
      </c>
      <c r="V79">
        <v>20.8</v>
      </c>
      <c r="W79">
        <v>45.53</v>
      </c>
      <c r="X79">
        <v>148.30000000000001</v>
      </c>
      <c r="Y79">
        <v>0</v>
      </c>
      <c r="Z79">
        <v>19.559999999999999</v>
      </c>
      <c r="AA79">
        <v>42.15</v>
      </c>
      <c r="AB79">
        <v>40.79</v>
      </c>
      <c r="AC79">
        <v>30.56</v>
      </c>
      <c r="AD79">
        <v>37.65</v>
      </c>
      <c r="AE79">
        <v>49.43</v>
      </c>
      <c r="AF79">
        <v>19.72</v>
      </c>
      <c r="AG79">
        <v>41.65</v>
      </c>
      <c r="AH79">
        <v>140.34</v>
      </c>
      <c r="AI79">
        <v>49.01</v>
      </c>
      <c r="AJ79">
        <v>0</v>
      </c>
      <c r="AK79">
        <v>51.9</v>
      </c>
      <c r="AL79">
        <v>2.33</v>
      </c>
      <c r="AM79">
        <v>15.81</v>
      </c>
      <c r="AN79">
        <v>0</v>
      </c>
      <c r="AO79">
        <v>1.2</v>
      </c>
      <c r="AP79">
        <v>12.56</v>
      </c>
      <c r="AQ79">
        <v>62.24</v>
      </c>
      <c r="AR79">
        <v>5.52</v>
      </c>
      <c r="AS79">
        <v>4.84</v>
      </c>
      <c r="AT79">
        <v>14.06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2766.87</v>
      </c>
    </row>
    <row r="80" spans="1:117">
      <c r="A80" t="s">
        <v>122</v>
      </c>
      <c r="B80">
        <v>0</v>
      </c>
      <c r="C80">
        <v>0</v>
      </c>
      <c r="D80">
        <v>41.16</v>
      </c>
      <c r="E80">
        <v>0</v>
      </c>
      <c r="F80">
        <v>0</v>
      </c>
      <c r="G80">
        <v>69.290000000000006</v>
      </c>
      <c r="H80">
        <v>0</v>
      </c>
      <c r="I80">
        <v>21.92</v>
      </c>
      <c r="J80">
        <v>65.760000000000005</v>
      </c>
      <c r="K80">
        <v>341.57</v>
      </c>
      <c r="L80">
        <v>472.31</v>
      </c>
      <c r="M80">
        <v>66</v>
      </c>
      <c r="N80">
        <v>118.76</v>
      </c>
      <c r="O80">
        <v>124.32</v>
      </c>
      <c r="P80">
        <v>138.75</v>
      </c>
      <c r="Q80">
        <v>20.56</v>
      </c>
      <c r="R80">
        <v>42.4</v>
      </c>
      <c r="S80">
        <v>0</v>
      </c>
      <c r="T80">
        <v>0</v>
      </c>
      <c r="U80">
        <v>388.12</v>
      </c>
      <c r="V80">
        <v>20.8</v>
      </c>
      <c r="W80">
        <v>45.53</v>
      </c>
      <c r="X80">
        <v>148.30000000000001</v>
      </c>
      <c r="Y80">
        <v>0</v>
      </c>
      <c r="Z80">
        <v>19.559999999999999</v>
      </c>
      <c r="AA80">
        <v>42.15</v>
      </c>
      <c r="AB80">
        <v>40.79</v>
      </c>
      <c r="AC80">
        <v>30.56</v>
      </c>
      <c r="AD80">
        <v>37.65</v>
      </c>
      <c r="AE80">
        <v>49.43</v>
      </c>
      <c r="AF80">
        <v>19.72</v>
      </c>
      <c r="AG80">
        <v>41.65</v>
      </c>
      <c r="AH80">
        <v>140.34</v>
      </c>
      <c r="AI80">
        <v>49.01</v>
      </c>
      <c r="AJ80">
        <v>0</v>
      </c>
      <c r="AK80">
        <v>51.9</v>
      </c>
      <c r="AL80">
        <v>26.14</v>
      </c>
      <c r="AM80">
        <v>15.81</v>
      </c>
      <c r="AN80">
        <v>0</v>
      </c>
      <c r="AO80">
        <v>1.29</v>
      </c>
      <c r="AP80">
        <v>12.56</v>
      </c>
      <c r="AQ80">
        <v>62.24</v>
      </c>
      <c r="AR80">
        <v>44.16</v>
      </c>
      <c r="AS80">
        <v>4.84</v>
      </c>
      <c r="AT80">
        <v>14.06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2829.41</v>
      </c>
    </row>
    <row r="81" spans="1:117">
      <c r="A81" t="s">
        <v>123</v>
      </c>
      <c r="B81">
        <v>0</v>
      </c>
      <c r="C81">
        <v>0</v>
      </c>
      <c r="D81">
        <v>41.16</v>
      </c>
      <c r="E81">
        <v>0</v>
      </c>
      <c r="F81">
        <v>0</v>
      </c>
      <c r="G81">
        <v>69.290000000000006</v>
      </c>
      <c r="H81">
        <v>0</v>
      </c>
      <c r="I81">
        <v>21.92</v>
      </c>
      <c r="J81">
        <v>65.760000000000005</v>
      </c>
      <c r="K81">
        <v>341.57</v>
      </c>
      <c r="L81">
        <v>472.31</v>
      </c>
      <c r="M81">
        <v>66</v>
      </c>
      <c r="N81">
        <v>118.76</v>
      </c>
      <c r="O81">
        <v>124.32</v>
      </c>
      <c r="P81">
        <v>138.75</v>
      </c>
      <c r="Q81">
        <v>20.56</v>
      </c>
      <c r="R81">
        <v>42.4</v>
      </c>
      <c r="S81">
        <v>0</v>
      </c>
      <c r="T81">
        <v>0</v>
      </c>
      <c r="U81">
        <v>388.12</v>
      </c>
      <c r="V81">
        <v>20.8</v>
      </c>
      <c r="W81">
        <v>45.53</v>
      </c>
      <c r="X81">
        <v>148.30000000000001</v>
      </c>
      <c r="Y81">
        <v>0</v>
      </c>
      <c r="Z81">
        <v>19.559999999999999</v>
      </c>
      <c r="AA81">
        <v>42.15</v>
      </c>
      <c r="AB81">
        <v>40.79</v>
      </c>
      <c r="AC81">
        <v>30.56</v>
      </c>
      <c r="AD81">
        <v>37.65</v>
      </c>
      <c r="AE81">
        <v>49.43</v>
      </c>
      <c r="AF81">
        <v>19.72</v>
      </c>
      <c r="AG81">
        <v>41.65</v>
      </c>
      <c r="AH81">
        <v>140.34</v>
      </c>
      <c r="AI81">
        <v>49.01</v>
      </c>
      <c r="AJ81">
        <v>0</v>
      </c>
      <c r="AK81">
        <v>51.9</v>
      </c>
      <c r="AL81">
        <v>79.38</v>
      </c>
      <c r="AM81">
        <v>15.81</v>
      </c>
      <c r="AN81">
        <v>0</v>
      </c>
      <c r="AO81">
        <v>1.39</v>
      </c>
      <c r="AP81">
        <v>12.56</v>
      </c>
      <c r="AQ81">
        <v>62.24</v>
      </c>
      <c r="AR81">
        <v>44.16</v>
      </c>
      <c r="AS81">
        <v>4.84</v>
      </c>
      <c r="AT81">
        <v>14.06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2882.75</v>
      </c>
    </row>
    <row r="82" spans="1:117">
      <c r="A82" t="s">
        <v>124</v>
      </c>
      <c r="B82">
        <v>0</v>
      </c>
      <c r="C82">
        <v>0</v>
      </c>
      <c r="D82">
        <v>41.16</v>
      </c>
      <c r="E82">
        <v>0</v>
      </c>
      <c r="F82">
        <v>0</v>
      </c>
      <c r="G82">
        <v>69.290000000000006</v>
      </c>
      <c r="H82">
        <v>0</v>
      </c>
      <c r="I82">
        <v>21.92</v>
      </c>
      <c r="J82">
        <v>65.760000000000005</v>
      </c>
      <c r="K82">
        <v>341.57</v>
      </c>
      <c r="L82">
        <v>472.31</v>
      </c>
      <c r="M82">
        <v>66</v>
      </c>
      <c r="N82">
        <v>118.76</v>
      </c>
      <c r="O82">
        <v>124.32</v>
      </c>
      <c r="P82">
        <v>138.75</v>
      </c>
      <c r="Q82">
        <v>20.56</v>
      </c>
      <c r="R82">
        <v>42.4</v>
      </c>
      <c r="S82">
        <v>0</v>
      </c>
      <c r="T82">
        <v>0</v>
      </c>
      <c r="U82">
        <v>388.12</v>
      </c>
      <c r="V82">
        <v>20.8</v>
      </c>
      <c r="W82">
        <v>45.53</v>
      </c>
      <c r="X82">
        <v>148.30000000000001</v>
      </c>
      <c r="Y82">
        <v>0</v>
      </c>
      <c r="Z82">
        <v>19.559999999999999</v>
      </c>
      <c r="AA82">
        <v>42.15</v>
      </c>
      <c r="AB82">
        <v>40.79</v>
      </c>
      <c r="AC82">
        <v>30.56</v>
      </c>
      <c r="AD82">
        <v>37.65</v>
      </c>
      <c r="AE82">
        <v>49.43</v>
      </c>
      <c r="AF82">
        <v>19.72</v>
      </c>
      <c r="AG82">
        <v>41.65</v>
      </c>
      <c r="AH82">
        <v>140.34</v>
      </c>
      <c r="AI82">
        <v>5.09</v>
      </c>
      <c r="AJ82">
        <v>0</v>
      </c>
      <c r="AK82">
        <v>51.9</v>
      </c>
      <c r="AL82">
        <v>79.38</v>
      </c>
      <c r="AM82">
        <v>15.81</v>
      </c>
      <c r="AN82">
        <v>0</v>
      </c>
      <c r="AO82">
        <v>1.55</v>
      </c>
      <c r="AP82">
        <v>12.56</v>
      </c>
      <c r="AQ82">
        <v>62.24</v>
      </c>
      <c r="AR82">
        <v>44.16</v>
      </c>
      <c r="AS82">
        <v>4.84</v>
      </c>
      <c r="AT82">
        <v>14.06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2838.9900000000002</v>
      </c>
    </row>
    <row r="83" spans="1:117">
      <c r="A83" t="s">
        <v>125</v>
      </c>
      <c r="B83">
        <v>0</v>
      </c>
      <c r="C83">
        <v>0</v>
      </c>
      <c r="D83">
        <v>41.16</v>
      </c>
      <c r="E83">
        <v>0</v>
      </c>
      <c r="F83">
        <v>0</v>
      </c>
      <c r="G83">
        <v>69.290000000000006</v>
      </c>
      <c r="H83">
        <v>0</v>
      </c>
      <c r="I83">
        <v>21.92</v>
      </c>
      <c r="J83">
        <v>65.760000000000005</v>
      </c>
      <c r="K83">
        <v>341.57</v>
      </c>
      <c r="L83">
        <v>472.31</v>
      </c>
      <c r="M83">
        <v>66</v>
      </c>
      <c r="N83">
        <v>118.76</v>
      </c>
      <c r="O83">
        <v>124.32</v>
      </c>
      <c r="P83">
        <v>138.75</v>
      </c>
      <c r="Q83">
        <v>20.56</v>
      </c>
      <c r="R83">
        <v>42.4</v>
      </c>
      <c r="S83">
        <v>0</v>
      </c>
      <c r="T83">
        <v>0</v>
      </c>
      <c r="U83">
        <v>367.88</v>
      </c>
      <c r="V83">
        <v>20.8</v>
      </c>
      <c r="W83">
        <v>45.53</v>
      </c>
      <c r="X83">
        <v>148.30000000000001</v>
      </c>
      <c r="Y83">
        <v>0</v>
      </c>
      <c r="Z83">
        <v>19.559999999999999</v>
      </c>
      <c r="AA83">
        <v>42.15</v>
      </c>
      <c r="AB83">
        <v>40.79</v>
      </c>
      <c r="AC83">
        <v>30.56</v>
      </c>
      <c r="AD83">
        <v>37.65</v>
      </c>
      <c r="AE83">
        <v>49.43</v>
      </c>
      <c r="AF83">
        <v>19.72</v>
      </c>
      <c r="AG83">
        <v>41.65</v>
      </c>
      <c r="AH83">
        <v>140.34</v>
      </c>
      <c r="AI83">
        <v>2.5499999999999998</v>
      </c>
      <c r="AJ83">
        <v>0</v>
      </c>
      <c r="AK83">
        <v>51.9</v>
      </c>
      <c r="AL83">
        <v>79.38</v>
      </c>
      <c r="AM83">
        <v>12</v>
      </c>
      <c r="AN83">
        <v>0</v>
      </c>
      <c r="AO83">
        <v>1.62</v>
      </c>
      <c r="AP83">
        <v>11.78</v>
      </c>
      <c r="AQ83">
        <v>62.24</v>
      </c>
      <c r="AR83">
        <v>6.63</v>
      </c>
      <c r="AS83">
        <v>4.84</v>
      </c>
      <c r="AT83">
        <v>14.06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2774.1600000000003</v>
      </c>
    </row>
    <row r="84" spans="1:117">
      <c r="A84" t="s">
        <v>126</v>
      </c>
      <c r="B84">
        <v>0</v>
      </c>
      <c r="C84">
        <v>0</v>
      </c>
      <c r="D84">
        <v>41.16</v>
      </c>
      <c r="E84">
        <v>0</v>
      </c>
      <c r="F84">
        <v>0</v>
      </c>
      <c r="G84">
        <v>69.290000000000006</v>
      </c>
      <c r="H84">
        <v>0</v>
      </c>
      <c r="I84">
        <v>21.92</v>
      </c>
      <c r="J84">
        <v>65.760000000000005</v>
      </c>
      <c r="K84">
        <v>341.57</v>
      </c>
      <c r="L84">
        <v>472.31</v>
      </c>
      <c r="M84">
        <v>66</v>
      </c>
      <c r="N84">
        <v>118.76</v>
      </c>
      <c r="O84">
        <v>124.32</v>
      </c>
      <c r="P84">
        <v>138.75</v>
      </c>
      <c r="Q84">
        <v>20.56</v>
      </c>
      <c r="R84">
        <v>42.4</v>
      </c>
      <c r="S84">
        <v>0</v>
      </c>
      <c r="T84">
        <v>0</v>
      </c>
      <c r="U84">
        <v>360</v>
      </c>
      <c r="V84">
        <v>20.8</v>
      </c>
      <c r="W84">
        <v>45.53</v>
      </c>
      <c r="X84">
        <v>148.30000000000001</v>
      </c>
      <c r="Y84">
        <v>0</v>
      </c>
      <c r="Z84">
        <v>6.52</v>
      </c>
      <c r="AA84">
        <v>42.15</v>
      </c>
      <c r="AB84">
        <v>26.34</v>
      </c>
      <c r="AC84">
        <v>19.36</v>
      </c>
      <c r="AD84">
        <v>27.48</v>
      </c>
      <c r="AE84">
        <v>49.43</v>
      </c>
      <c r="AF84">
        <v>9.86</v>
      </c>
      <c r="AG84">
        <v>41.65</v>
      </c>
      <c r="AH84">
        <v>116.95</v>
      </c>
      <c r="AI84">
        <v>0</v>
      </c>
      <c r="AJ84">
        <v>0</v>
      </c>
      <c r="AK84">
        <v>51.9</v>
      </c>
      <c r="AL84">
        <v>26.14</v>
      </c>
      <c r="AM84">
        <v>8.84</v>
      </c>
      <c r="AN84">
        <v>0</v>
      </c>
      <c r="AO84">
        <v>1.62</v>
      </c>
      <c r="AP84">
        <v>9.99</v>
      </c>
      <c r="AQ84">
        <v>62.24</v>
      </c>
      <c r="AR84">
        <v>5.52</v>
      </c>
      <c r="AS84">
        <v>4.84</v>
      </c>
      <c r="AT84">
        <v>14.06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2622.3199999999997</v>
      </c>
    </row>
    <row r="85" spans="1:117">
      <c r="A85" t="s">
        <v>127</v>
      </c>
      <c r="B85">
        <v>0</v>
      </c>
      <c r="C85">
        <v>0</v>
      </c>
      <c r="D85">
        <v>41.16</v>
      </c>
      <c r="E85">
        <v>0</v>
      </c>
      <c r="F85">
        <v>0</v>
      </c>
      <c r="G85">
        <v>69.290000000000006</v>
      </c>
      <c r="H85">
        <v>0</v>
      </c>
      <c r="I85">
        <v>21.92</v>
      </c>
      <c r="J85">
        <v>65.760000000000005</v>
      </c>
      <c r="K85">
        <v>341.57</v>
      </c>
      <c r="L85">
        <v>472.31</v>
      </c>
      <c r="M85">
        <v>66</v>
      </c>
      <c r="N85">
        <v>118.76</v>
      </c>
      <c r="O85">
        <v>124.32</v>
      </c>
      <c r="P85">
        <v>138.75</v>
      </c>
      <c r="Q85">
        <v>20.56</v>
      </c>
      <c r="R85">
        <v>42.4</v>
      </c>
      <c r="S85">
        <v>0</v>
      </c>
      <c r="T85">
        <v>0</v>
      </c>
      <c r="U85">
        <v>360</v>
      </c>
      <c r="V85">
        <v>20.8</v>
      </c>
      <c r="W85">
        <v>45.53</v>
      </c>
      <c r="X85">
        <v>148.30000000000001</v>
      </c>
      <c r="Y85">
        <v>0</v>
      </c>
      <c r="Z85">
        <v>6.52</v>
      </c>
      <c r="AA85">
        <v>42.15</v>
      </c>
      <c r="AB85">
        <v>11.33</v>
      </c>
      <c r="AC85">
        <v>9.68</v>
      </c>
      <c r="AD85">
        <v>18.23</v>
      </c>
      <c r="AE85">
        <v>49.43</v>
      </c>
      <c r="AF85">
        <v>8.8699999999999992</v>
      </c>
      <c r="AG85">
        <v>41.65</v>
      </c>
      <c r="AH85">
        <v>93.56</v>
      </c>
      <c r="AI85">
        <v>0</v>
      </c>
      <c r="AJ85">
        <v>0</v>
      </c>
      <c r="AK85">
        <v>51.9</v>
      </c>
      <c r="AL85">
        <v>12.78</v>
      </c>
      <c r="AM85">
        <v>8</v>
      </c>
      <c r="AN85">
        <v>0</v>
      </c>
      <c r="AO85">
        <v>4.6500000000000004</v>
      </c>
      <c r="AP85">
        <v>9.99</v>
      </c>
      <c r="AQ85">
        <v>62.24</v>
      </c>
      <c r="AR85">
        <v>5.52</v>
      </c>
      <c r="AS85">
        <v>4.84</v>
      </c>
      <c r="AT85">
        <v>14.06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2552.8299999999995</v>
      </c>
    </row>
    <row r="86" spans="1:117">
      <c r="A86" t="s">
        <v>128</v>
      </c>
      <c r="B86">
        <v>0</v>
      </c>
      <c r="C86">
        <v>0</v>
      </c>
      <c r="D86">
        <v>41.16</v>
      </c>
      <c r="E86">
        <v>0</v>
      </c>
      <c r="F86">
        <v>0</v>
      </c>
      <c r="G86">
        <v>69.290000000000006</v>
      </c>
      <c r="H86">
        <v>0</v>
      </c>
      <c r="I86">
        <v>21.92</v>
      </c>
      <c r="J86">
        <v>65.760000000000005</v>
      </c>
      <c r="K86">
        <v>341.57</v>
      </c>
      <c r="L86">
        <v>472.31</v>
      </c>
      <c r="M86">
        <v>66</v>
      </c>
      <c r="N86">
        <v>118.76</v>
      </c>
      <c r="O86">
        <v>124.32</v>
      </c>
      <c r="P86">
        <v>138.75</v>
      </c>
      <c r="Q86">
        <v>20.56</v>
      </c>
      <c r="R86">
        <v>42.4</v>
      </c>
      <c r="S86">
        <v>0</v>
      </c>
      <c r="T86">
        <v>0</v>
      </c>
      <c r="U86">
        <v>360</v>
      </c>
      <c r="V86">
        <v>20.8</v>
      </c>
      <c r="W86">
        <v>45.53</v>
      </c>
      <c r="X86">
        <v>148.30000000000001</v>
      </c>
      <c r="Y86">
        <v>0</v>
      </c>
      <c r="Z86">
        <v>6.52</v>
      </c>
      <c r="AA86">
        <v>42.15</v>
      </c>
      <c r="AB86">
        <v>11.33</v>
      </c>
      <c r="AC86">
        <v>9.68</v>
      </c>
      <c r="AD86">
        <v>18.23</v>
      </c>
      <c r="AE86">
        <v>49.43</v>
      </c>
      <c r="AF86">
        <v>8.8699999999999992</v>
      </c>
      <c r="AG86">
        <v>41.65</v>
      </c>
      <c r="AH86">
        <v>70.17</v>
      </c>
      <c r="AI86">
        <v>0</v>
      </c>
      <c r="AJ86">
        <v>0</v>
      </c>
      <c r="AK86">
        <v>51.9</v>
      </c>
      <c r="AL86">
        <v>12.78</v>
      </c>
      <c r="AM86">
        <v>8</v>
      </c>
      <c r="AN86">
        <v>0</v>
      </c>
      <c r="AO86">
        <v>4.8</v>
      </c>
      <c r="AP86">
        <v>9.99</v>
      </c>
      <c r="AQ86">
        <v>62.24</v>
      </c>
      <c r="AR86">
        <v>5.52</v>
      </c>
      <c r="AS86">
        <v>4.84</v>
      </c>
      <c r="AT86">
        <v>14.06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2529.5899999999997</v>
      </c>
    </row>
    <row r="87" spans="1:117">
      <c r="A87" t="s">
        <v>129</v>
      </c>
      <c r="B87">
        <v>0</v>
      </c>
      <c r="C87">
        <v>0</v>
      </c>
      <c r="D87">
        <v>41.16</v>
      </c>
      <c r="E87">
        <v>0</v>
      </c>
      <c r="F87">
        <v>0</v>
      </c>
      <c r="G87">
        <v>69.290000000000006</v>
      </c>
      <c r="H87">
        <v>0</v>
      </c>
      <c r="I87">
        <v>21.92</v>
      </c>
      <c r="J87">
        <v>65.760000000000005</v>
      </c>
      <c r="K87">
        <v>341.57</v>
      </c>
      <c r="L87">
        <v>472.31</v>
      </c>
      <c r="M87">
        <v>66</v>
      </c>
      <c r="N87">
        <v>118.76</v>
      </c>
      <c r="O87">
        <v>124.32</v>
      </c>
      <c r="P87">
        <v>138.75</v>
      </c>
      <c r="Q87">
        <v>20.56</v>
      </c>
      <c r="R87">
        <v>42.4</v>
      </c>
      <c r="S87">
        <v>0</v>
      </c>
      <c r="T87">
        <v>0</v>
      </c>
      <c r="U87">
        <v>360</v>
      </c>
      <c r="V87">
        <v>20.8</v>
      </c>
      <c r="W87">
        <v>45.53</v>
      </c>
      <c r="X87">
        <v>148.30000000000001</v>
      </c>
      <c r="Y87">
        <v>0</v>
      </c>
      <c r="Z87">
        <v>1.1000000000000001</v>
      </c>
      <c r="AA87">
        <v>42.15</v>
      </c>
      <c r="AB87">
        <v>11.33</v>
      </c>
      <c r="AC87">
        <v>9.68</v>
      </c>
      <c r="AD87">
        <v>18.23</v>
      </c>
      <c r="AE87">
        <v>49.43</v>
      </c>
      <c r="AF87">
        <v>8.8699999999999992</v>
      </c>
      <c r="AG87">
        <v>41.65</v>
      </c>
      <c r="AH87">
        <v>70.17</v>
      </c>
      <c r="AI87">
        <v>0</v>
      </c>
      <c r="AJ87">
        <v>0</v>
      </c>
      <c r="AK87">
        <v>51.9</v>
      </c>
      <c r="AL87">
        <v>12.78</v>
      </c>
      <c r="AM87">
        <v>8</v>
      </c>
      <c r="AN87">
        <v>0</v>
      </c>
      <c r="AO87">
        <v>4.8</v>
      </c>
      <c r="AP87">
        <v>9.99</v>
      </c>
      <c r="AQ87">
        <v>62.24</v>
      </c>
      <c r="AR87">
        <v>11.04</v>
      </c>
      <c r="AS87">
        <v>5.38</v>
      </c>
      <c r="AT87">
        <v>14.06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2530.2299999999996</v>
      </c>
    </row>
    <row r="88" spans="1:117">
      <c r="A88" t="s">
        <v>130</v>
      </c>
      <c r="B88">
        <v>0</v>
      </c>
      <c r="C88">
        <v>0</v>
      </c>
      <c r="D88">
        <v>41.16</v>
      </c>
      <c r="E88">
        <v>0</v>
      </c>
      <c r="F88">
        <v>0</v>
      </c>
      <c r="G88">
        <v>69.290000000000006</v>
      </c>
      <c r="H88">
        <v>0</v>
      </c>
      <c r="I88">
        <v>21.92</v>
      </c>
      <c r="J88">
        <v>65.760000000000005</v>
      </c>
      <c r="K88">
        <v>341.57</v>
      </c>
      <c r="L88">
        <v>472.31</v>
      </c>
      <c r="M88">
        <v>66</v>
      </c>
      <c r="N88">
        <v>118.76</v>
      </c>
      <c r="O88">
        <v>124.32</v>
      </c>
      <c r="P88">
        <v>138.75</v>
      </c>
      <c r="Q88">
        <v>20.56</v>
      </c>
      <c r="R88">
        <v>42.4</v>
      </c>
      <c r="S88">
        <v>0</v>
      </c>
      <c r="T88">
        <v>0</v>
      </c>
      <c r="U88">
        <v>360</v>
      </c>
      <c r="V88">
        <v>20.8</v>
      </c>
      <c r="W88">
        <v>45.53</v>
      </c>
      <c r="X88">
        <v>148.30000000000001</v>
      </c>
      <c r="Y88">
        <v>0</v>
      </c>
      <c r="Z88">
        <v>0</v>
      </c>
      <c r="AA88">
        <v>42.15</v>
      </c>
      <c r="AB88">
        <v>11.33</v>
      </c>
      <c r="AC88">
        <v>9.68</v>
      </c>
      <c r="AD88">
        <v>18.23</v>
      </c>
      <c r="AE88">
        <v>49.43</v>
      </c>
      <c r="AF88">
        <v>8.8699999999999992</v>
      </c>
      <c r="AG88">
        <v>41.65</v>
      </c>
      <c r="AH88">
        <v>46.78</v>
      </c>
      <c r="AI88">
        <v>0</v>
      </c>
      <c r="AJ88">
        <v>0</v>
      </c>
      <c r="AK88">
        <v>51.9</v>
      </c>
      <c r="AL88">
        <v>12.78</v>
      </c>
      <c r="AM88">
        <v>8</v>
      </c>
      <c r="AN88">
        <v>0</v>
      </c>
      <c r="AO88">
        <v>5</v>
      </c>
      <c r="AP88">
        <v>9.99</v>
      </c>
      <c r="AQ88">
        <v>62.24</v>
      </c>
      <c r="AR88">
        <v>29.81</v>
      </c>
      <c r="AS88">
        <v>5.38</v>
      </c>
      <c r="AT88">
        <v>14.06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2524.7099999999996</v>
      </c>
    </row>
    <row r="89" spans="1:117">
      <c r="A89" t="s">
        <v>131</v>
      </c>
      <c r="B89">
        <v>0</v>
      </c>
      <c r="C89">
        <v>0</v>
      </c>
      <c r="D89">
        <v>41.16</v>
      </c>
      <c r="E89">
        <v>0</v>
      </c>
      <c r="F89">
        <v>0</v>
      </c>
      <c r="G89">
        <v>69.290000000000006</v>
      </c>
      <c r="H89">
        <v>0</v>
      </c>
      <c r="I89">
        <v>21.92</v>
      </c>
      <c r="J89">
        <v>65.760000000000005</v>
      </c>
      <c r="K89">
        <v>341.57</v>
      </c>
      <c r="L89">
        <v>472.31</v>
      </c>
      <c r="M89">
        <v>66</v>
      </c>
      <c r="N89">
        <v>118.76</v>
      </c>
      <c r="O89">
        <v>124.32</v>
      </c>
      <c r="P89">
        <v>138.75</v>
      </c>
      <c r="Q89">
        <v>20.56</v>
      </c>
      <c r="R89">
        <v>42.4</v>
      </c>
      <c r="S89">
        <v>0</v>
      </c>
      <c r="T89">
        <v>0</v>
      </c>
      <c r="U89">
        <v>360</v>
      </c>
      <c r="V89">
        <v>20.8</v>
      </c>
      <c r="W89">
        <v>45.53</v>
      </c>
      <c r="X89">
        <v>148.30000000000001</v>
      </c>
      <c r="Y89">
        <v>0</v>
      </c>
      <c r="Z89">
        <v>0</v>
      </c>
      <c r="AA89">
        <v>28.1</v>
      </c>
      <c r="AB89">
        <v>11.33</v>
      </c>
      <c r="AC89">
        <v>9.68</v>
      </c>
      <c r="AD89">
        <v>18.23</v>
      </c>
      <c r="AE89">
        <v>49.43</v>
      </c>
      <c r="AF89">
        <v>8.8699999999999992</v>
      </c>
      <c r="AG89">
        <v>41.65</v>
      </c>
      <c r="AH89">
        <v>46.78</v>
      </c>
      <c r="AI89">
        <v>0</v>
      </c>
      <c r="AJ89">
        <v>0</v>
      </c>
      <c r="AK89">
        <v>51.9</v>
      </c>
      <c r="AL89">
        <v>26.14</v>
      </c>
      <c r="AM89">
        <v>8</v>
      </c>
      <c r="AN89">
        <v>0</v>
      </c>
      <c r="AO89">
        <v>5</v>
      </c>
      <c r="AP89">
        <v>9.99</v>
      </c>
      <c r="AQ89">
        <v>62.24</v>
      </c>
      <c r="AR89">
        <v>29.81</v>
      </c>
      <c r="AS89">
        <v>5.38</v>
      </c>
      <c r="AT89">
        <v>14.06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2524.0199999999991</v>
      </c>
    </row>
    <row r="90" spans="1:117">
      <c r="A90" t="s">
        <v>132</v>
      </c>
      <c r="B90">
        <v>0</v>
      </c>
      <c r="C90">
        <v>0</v>
      </c>
      <c r="D90">
        <v>41.16</v>
      </c>
      <c r="E90">
        <v>0</v>
      </c>
      <c r="F90">
        <v>0</v>
      </c>
      <c r="G90">
        <v>69.290000000000006</v>
      </c>
      <c r="H90">
        <v>0</v>
      </c>
      <c r="I90">
        <v>21.92</v>
      </c>
      <c r="J90">
        <v>65.760000000000005</v>
      </c>
      <c r="K90">
        <v>341.57</v>
      </c>
      <c r="L90">
        <v>472.31</v>
      </c>
      <c r="M90">
        <v>66</v>
      </c>
      <c r="N90">
        <v>118.76</v>
      </c>
      <c r="O90">
        <v>124.32</v>
      </c>
      <c r="P90">
        <v>138.75</v>
      </c>
      <c r="Q90">
        <v>20.56</v>
      </c>
      <c r="R90">
        <v>42.4</v>
      </c>
      <c r="S90">
        <v>0</v>
      </c>
      <c r="T90">
        <v>0</v>
      </c>
      <c r="U90">
        <v>360</v>
      </c>
      <c r="V90">
        <v>20.8</v>
      </c>
      <c r="W90">
        <v>45.53</v>
      </c>
      <c r="X90">
        <v>148.30000000000001</v>
      </c>
      <c r="Y90">
        <v>0</v>
      </c>
      <c r="Z90">
        <v>0</v>
      </c>
      <c r="AA90">
        <v>28.1</v>
      </c>
      <c r="AB90">
        <v>11.33</v>
      </c>
      <c r="AC90">
        <v>9.68</v>
      </c>
      <c r="AD90">
        <v>18.23</v>
      </c>
      <c r="AE90">
        <v>49.43</v>
      </c>
      <c r="AF90">
        <v>8.8699999999999992</v>
      </c>
      <c r="AG90">
        <v>41.65</v>
      </c>
      <c r="AH90">
        <v>46.78</v>
      </c>
      <c r="AI90">
        <v>0</v>
      </c>
      <c r="AJ90">
        <v>0</v>
      </c>
      <c r="AK90">
        <v>51.9</v>
      </c>
      <c r="AL90">
        <v>26.14</v>
      </c>
      <c r="AM90">
        <v>8</v>
      </c>
      <c r="AN90">
        <v>0</v>
      </c>
      <c r="AO90">
        <v>5.15</v>
      </c>
      <c r="AP90">
        <v>9.99</v>
      </c>
      <c r="AQ90">
        <v>62.24</v>
      </c>
      <c r="AR90">
        <v>29.81</v>
      </c>
      <c r="AS90">
        <v>5.38</v>
      </c>
      <c r="AT90">
        <v>14.06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2524.1699999999992</v>
      </c>
    </row>
    <row r="91" spans="1:117">
      <c r="A91" t="s">
        <v>133</v>
      </c>
      <c r="B91">
        <v>0</v>
      </c>
      <c r="C91">
        <v>0</v>
      </c>
      <c r="D91">
        <v>41.68</v>
      </c>
      <c r="E91">
        <v>0</v>
      </c>
      <c r="F91">
        <v>0</v>
      </c>
      <c r="G91">
        <v>69.5</v>
      </c>
      <c r="H91">
        <v>0</v>
      </c>
      <c r="I91">
        <v>21.92</v>
      </c>
      <c r="J91">
        <v>65.760000000000005</v>
      </c>
      <c r="K91">
        <v>341.57</v>
      </c>
      <c r="L91">
        <v>472.31</v>
      </c>
      <c r="M91">
        <v>66</v>
      </c>
      <c r="N91">
        <v>118.76</v>
      </c>
      <c r="O91">
        <v>124.32</v>
      </c>
      <c r="P91">
        <v>138.75</v>
      </c>
      <c r="Q91">
        <v>20.56</v>
      </c>
      <c r="R91">
        <v>42.4</v>
      </c>
      <c r="S91">
        <v>0</v>
      </c>
      <c r="T91">
        <v>0</v>
      </c>
      <c r="U91">
        <v>360</v>
      </c>
      <c r="V91">
        <v>20.8</v>
      </c>
      <c r="W91">
        <v>45.53</v>
      </c>
      <c r="X91">
        <v>148.30000000000001</v>
      </c>
      <c r="Y91">
        <v>0</v>
      </c>
      <c r="Z91">
        <v>0</v>
      </c>
      <c r="AA91">
        <v>12.48</v>
      </c>
      <c r="AB91">
        <v>11.33</v>
      </c>
      <c r="AC91">
        <v>9.68</v>
      </c>
      <c r="AD91">
        <v>18.23</v>
      </c>
      <c r="AE91">
        <v>32.96</v>
      </c>
      <c r="AF91">
        <v>8.8699999999999992</v>
      </c>
      <c r="AG91">
        <v>41.65</v>
      </c>
      <c r="AH91">
        <v>46.78</v>
      </c>
      <c r="AI91">
        <v>0</v>
      </c>
      <c r="AJ91">
        <v>0</v>
      </c>
      <c r="AK91">
        <v>51.9</v>
      </c>
      <c r="AL91">
        <v>26.14</v>
      </c>
      <c r="AM91">
        <v>8</v>
      </c>
      <c r="AN91">
        <v>0</v>
      </c>
      <c r="AO91">
        <v>2.4500000000000002</v>
      </c>
      <c r="AP91">
        <v>9.2200000000000006</v>
      </c>
      <c r="AQ91">
        <v>60.98</v>
      </c>
      <c r="AR91">
        <v>11.04</v>
      </c>
      <c r="AS91">
        <v>5.38</v>
      </c>
      <c r="AT91">
        <v>14.06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2469.3099999999995</v>
      </c>
    </row>
    <row r="92" spans="1:117">
      <c r="A92" t="s">
        <v>134</v>
      </c>
      <c r="B92">
        <v>0</v>
      </c>
      <c r="C92">
        <v>0</v>
      </c>
      <c r="D92">
        <v>41.68</v>
      </c>
      <c r="E92">
        <v>0</v>
      </c>
      <c r="F92">
        <v>0</v>
      </c>
      <c r="G92">
        <v>69.5</v>
      </c>
      <c r="H92">
        <v>0</v>
      </c>
      <c r="I92">
        <v>21.92</v>
      </c>
      <c r="J92">
        <v>65.760000000000005</v>
      </c>
      <c r="K92">
        <v>341.57</v>
      </c>
      <c r="L92">
        <v>472.31</v>
      </c>
      <c r="M92">
        <v>66</v>
      </c>
      <c r="N92">
        <v>118.76</v>
      </c>
      <c r="O92">
        <v>124.32</v>
      </c>
      <c r="P92">
        <v>138.75</v>
      </c>
      <c r="Q92">
        <v>20.56</v>
      </c>
      <c r="R92">
        <v>42.4</v>
      </c>
      <c r="S92">
        <v>0</v>
      </c>
      <c r="T92">
        <v>0</v>
      </c>
      <c r="U92">
        <v>360</v>
      </c>
      <c r="V92">
        <v>20.8</v>
      </c>
      <c r="W92">
        <v>45.53</v>
      </c>
      <c r="X92">
        <v>148.30000000000001</v>
      </c>
      <c r="Y92">
        <v>0</v>
      </c>
      <c r="Z92">
        <v>0</v>
      </c>
      <c r="AA92">
        <v>11.85</v>
      </c>
      <c r="AB92">
        <v>11.33</v>
      </c>
      <c r="AC92">
        <v>9.68</v>
      </c>
      <c r="AD92">
        <v>18.23</v>
      </c>
      <c r="AE92">
        <v>32.96</v>
      </c>
      <c r="AF92">
        <v>8.8699999999999992</v>
      </c>
      <c r="AG92">
        <v>41.65</v>
      </c>
      <c r="AH92">
        <v>46.78</v>
      </c>
      <c r="AI92">
        <v>0</v>
      </c>
      <c r="AJ92">
        <v>0</v>
      </c>
      <c r="AK92">
        <v>51.9</v>
      </c>
      <c r="AL92">
        <v>26.14</v>
      </c>
      <c r="AM92">
        <v>8</v>
      </c>
      <c r="AN92">
        <v>0</v>
      </c>
      <c r="AO92">
        <v>2.4500000000000002</v>
      </c>
      <c r="AP92">
        <v>9.2200000000000006</v>
      </c>
      <c r="AQ92">
        <v>46.69</v>
      </c>
      <c r="AR92">
        <v>6.63</v>
      </c>
      <c r="AS92">
        <v>5.38</v>
      </c>
      <c r="AT92">
        <v>14.06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2449.9799999999996</v>
      </c>
    </row>
    <row r="93" spans="1:117">
      <c r="A93" t="s">
        <v>135</v>
      </c>
      <c r="B93">
        <v>0</v>
      </c>
      <c r="C93">
        <v>0</v>
      </c>
      <c r="D93">
        <v>41.68</v>
      </c>
      <c r="E93">
        <v>0</v>
      </c>
      <c r="F93">
        <v>0</v>
      </c>
      <c r="G93">
        <v>69.5</v>
      </c>
      <c r="H93">
        <v>0</v>
      </c>
      <c r="I93">
        <v>21.92</v>
      </c>
      <c r="J93">
        <v>65.760000000000005</v>
      </c>
      <c r="K93">
        <v>341.57</v>
      </c>
      <c r="L93">
        <v>472.31</v>
      </c>
      <c r="M93">
        <v>66</v>
      </c>
      <c r="N93">
        <v>118.76</v>
      </c>
      <c r="O93">
        <v>124.32</v>
      </c>
      <c r="P93">
        <v>138.75</v>
      </c>
      <c r="Q93">
        <v>20.56</v>
      </c>
      <c r="R93">
        <v>42.4</v>
      </c>
      <c r="S93">
        <v>0</v>
      </c>
      <c r="T93">
        <v>0</v>
      </c>
      <c r="U93">
        <v>360</v>
      </c>
      <c r="V93">
        <v>20.8</v>
      </c>
      <c r="W93">
        <v>45.53</v>
      </c>
      <c r="X93">
        <v>148.30000000000001</v>
      </c>
      <c r="Y93">
        <v>0</v>
      </c>
      <c r="Z93">
        <v>0</v>
      </c>
      <c r="AA93">
        <v>11.85</v>
      </c>
      <c r="AB93">
        <v>12.66</v>
      </c>
      <c r="AC93">
        <v>9.68</v>
      </c>
      <c r="AD93">
        <v>18.23</v>
      </c>
      <c r="AE93">
        <v>32.96</v>
      </c>
      <c r="AF93">
        <v>8.8699999999999992</v>
      </c>
      <c r="AG93">
        <v>41.65</v>
      </c>
      <c r="AH93">
        <v>46.78</v>
      </c>
      <c r="AI93">
        <v>0</v>
      </c>
      <c r="AJ93">
        <v>0</v>
      </c>
      <c r="AK93">
        <v>51.9</v>
      </c>
      <c r="AL93">
        <v>26.14</v>
      </c>
      <c r="AM93">
        <v>2.67</v>
      </c>
      <c r="AN93">
        <v>0</v>
      </c>
      <c r="AO93">
        <v>0</v>
      </c>
      <c r="AP93">
        <v>9.2200000000000006</v>
      </c>
      <c r="AQ93">
        <v>46.69</v>
      </c>
      <c r="AR93">
        <v>6.63</v>
      </c>
      <c r="AS93">
        <v>5.38</v>
      </c>
      <c r="AT93">
        <v>14.06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2443.5299999999997</v>
      </c>
    </row>
    <row r="94" spans="1:117">
      <c r="A94" t="s">
        <v>136</v>
      </c>
      <c r="B94">
        <v>0</v>
      </c>
      <c r="C94">
        <v>0</v>
      </c>
      <c r="D94">
        <v>41.68</v>
      </c>
      <c r="E94">
        <v>0</v>
      </c>
      <c r="F94">
        <v>0</v>
      </c>
      <c r="G94">
        <v>69.5</v>
      </c>
      <c r="H94">
        <v>0</v>
      </c>
      <c r="I94">
        <v>21.92</v>
      </c>
      <c r="J94">
        <v>65.760000000000005</v>
      </c>
      <c r="K94">
        <v>341.57</v>
      </c>
      <c r="L94">
        <v>472.31</v>
      </c>
      <c r="M94">
        <v>66</v>
      </c>
      <c r="N94">
        <v>118.76</v>
      </c>
      <c r="O94">
        <v>124.32</v>
      </c>
      <c r="P94">
        <v>138.75</v>
      </c>
      <c r="Q94">
        <v>20.56</v>
      </c>
      <c r="R94">
        <v>42.4</v>
      </c>
      <c r="S94">
        <v>0</v>
      </c>
      <c r="T94">
        <v>0</v>
      </c>
      <c r="U94">
        <v>360</v>
      </c>
      <c r="V94">
        <v>20.8</v>
      </c>
      <c r="W94">
        <v>45.53</v>
      </c>
      <c r="X94">
        <v>148.30000000000001</v>
      </c>
      <c r="Y94">
        <v>0</v>
      </c>
      <c r="Z94">
        <v>0</v>
      </c>
      <c r="AA94">
        <v>11.85</v>
      </c>
      <c r="AB94">
        <v>12.66</v>
      </c>
      <c r="AC94">
        <v>9.68</v>
      </c>
      <c r="AD94">
        <v>9.11</v>
      </c>
      <c r="AE94">
        <v>32.96</v>
      </c>
      <c r="AF94">
        <v>8.8699999999999992</v>
      </c>
      <c r="AG94">
        <v>41.65</v>
      </c>
      <c r="AH94">
        <v>46.78</v>
      </c>
      <c r="AI94">
        <v>0</v>
      </c>
      <c r="AJ94">
        <v>0</v>
      </c>
      <c r="AK94">
        <v>51.9</v>
      </c>
      <c r="AL94">
        <v>26.14</v>
      </c>
      <c r="AM94">
        <v>0</v>
      </c>
      <c r="AN94">
        <v>0</v>
      </c>
      <c r="AO94">
        <v>0</v>
      </c>
      <c r="AP94">
        <v>9.2200000000000006</v>
      </c>
      <c r="AQ94">
        <v>46.69</v>
      </c>
      <c r="AR94">
        <v>6.63</v>
      </c>
      <c r="AS94">
        <v>5.38</v>
      </c>
      <c r="AT94">
        <v>14.06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2431.7399999999998</v>
      </c>
    </row>
    <row r="95" spans="1:117">
      <c r="A95" t="s">
        <v>137</v>
      </c>
      <c r="B95">
        <v>0</v>
      </c>
      <c r="C95">
        <v>0</v>
      </c>
      <c r="D95">
        <v>42.74</v>
      </c>
      <c r="E95">
        <v>0</v>
      </c>
      <c r="F95">
        <v>0</v>
      </c>
      <c r="G95">
        <v>69.5</v>
      </c>
      <c r="H95">
        <v>0</v>
      </c>
      <c r="I95">
        <v>21.92</v>
      </c>
      <c r="J95">
        <v>65.760000000000005</v>
      </c>
      <c r="K95">
        <v>341.57</v>
      </c>
      <c r="L95">
        <v>472.31</v>
      </c>
      <c r="M95">
        <v>66</v>
      </c>
      <c r="N95">
        <v>118.76</v>
      </c>
      <c r="O95">
        <v>124.32</v>
      </c>
      <c r="P95">
        <v>138.75</v>
      </c>
      <c r="Q95">
        <v>20.84</v>
      </c>
      <c r="R95">
        <v>42.4</v>
      </c>
      <c r="S95">
        <v>0</v>
      </c>
      <c r="T95">
        <v>0</v>
      </c>
      <c r="U95">
        <v>360</v>
      </c>
      <c r="V95">
        <v>20.8</v>
      </c>
      <c r="W95">
        <v>45.53</v>
      </c>
      <c r="X95">
        <v>148.30000000000001</v>
      </c>
      <c r="Y95">
        <v>0</v>
      </c>
      <c r="Z95">
        <v>0</v>
      </c>
      <c r="AA95">
        <v>11.85</v>
      </c>
      <c r="AB95">
        <v>12.66</v>
      </c>
      <c r="AC95">
        <v>9.68</v>
      </c>
      <c r="AD95">
        <v>9.11</v>
      </c>
      <c r="AE95">
        <v>32.96</v>
      </c>
      <c r="AF95">
        <v>8.8699999999999992</v>
      </c>
      <c r="AG95">
        <v>41.65</v>
      </c>
      <c r="AH95">
        <v>46.78</v>
      </c>
      <c r="AI95">
        <v>0</v>
      </c>
      <c r="AJ95">
        <v>0</v>
      </c>
      <c r="AK95">
        <v>51.9</v>
      </c>
      <c r="AL95">
        <v>26.14</v>
      </c>
      <c r="AM95">
        <v>0</v>
      </c>
      <c r="AN95">
        <v>0</v>
      </c>
      <c r="AO95">
        <v>0</v>
      </c>
      <c r="AP95">
        <v>9.2200000000000006</v>
      </c>
      <c r="AQ95">
        <v>46.69</v>
      </c>
      <c r="AR95">
        <v>3.31</v>
      </c>
      <c r="AS95">
        <v>5.38</v>
      </c>
      <c r="AT95">
        <v>14.06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2429.7599999999998</v>
      </c>
    </row>
    <row r="96" spans="1:117">
      <c r="A96" t="s">
        <v>138</v>
      </c>
      <c r="B96">
        <v>0</v>
      </c>
      <c r="C96">
        <v>0</v>
      </c>
      <c r="D96">
        <v>42.74</v>
      </c>
      <c r="E96">
        <v>0</v>
      </c>
      <c r="F96">
        <v>0</v>
      </c>
      <c r="G96">
        <v>69.5</v>
      </c>
      <c r="H96">
        <v>0</v>
      </c>
      <c r="I96">
        <v>21.92</v>
      </c>
      <c r="J96">
        <v>65.760000000000005</v>
      </c>
      <c r="K96">
        <v>341.57</v>
      </c>
      <c r="L96">
        <v>472.31</v>
      </c>
      <c r="M96">
        <v>66</v>
      </c>
      <c r="N96">
        <v>118.76</v>
      </c>
      <c r="O96">
        <v>124.32</v>
      </c>
      <c r="P96">
        <v>138.75</v>
      </c>
      <c r="Q96">
        <v>20.84</v>
      </c>
      <c r="R96">
        <v>42.4</v>
      </c>
      <c r="S96">
        <v>0</v>
      </c>
      <c r="T96">
        <v>0</v>
      </c>
      <c r="U96">
        <v>360</v>
      </c>
      <c r="V96">
        <v>20.8</v>
      </c>
      <c r="W96">
        <v>45.53</v>
      </c>
      <c r="X96">
        <v>148.30000000000001</v>
      </c>
      <c r="Y96">
        <v>0</v>
      </c>
      <c r="Z96">
        <v>0</v>
      </c>
      <c r="AA96">
        <v>11.85</v>
      </c>
      <c r="AB96">
        <v>12.66</v>
      </c>
      <c r="AC96">
        <v>9.68</v>
      </c>
      <c r="AD96">
        <v>9.11</v>
      </c>
      <c r="AE96">
        <v>32.96</v>
      </c>
      <c r="AF96">
        <v>8.8699999999999992</v>
      </c>
      <c r="AG96">
        <v>41.65</v>
      </c>
      <c r="AH96">
        <v>46.78</v>
      </c>
      <c r="AI96">
        <v>0</v>
      </c>
      <c r="AJ96">
        <v>0</v>
      </c>
      <c r="AK96">
        <v>51.9</v>
      </c>
      <c r="AL96">
        <v>26.14</v>
      </c>
      <c r="AM96">
        <v>0</v>
      </c>
      <c r="AN96">
        <v>0</v>
      </c>
      <c r="AO96">
        <v>0</v>
      </c>
      <c r="AP96">
        <v>9.2200000000000006</v>
      </c>
      <c r="AQ96">
        <v>46.69</v>
      </c>
      <c r="AR96">
        <v>3.31</v>
      </c>
      <c r="AS96">
        <v>5.38</v>
      </c>
      <c r="AT96">
        <v>14.06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2429.7599999999998</v>
      </c>
    </row>
    <row r="97" spans="1:117">
      <c r="A97" t="s">
        <v>139</v>
      </c>
      <c r="B97">
        <v>0</v>
      </c>
      <c r="C97">
        <v>0</v>
      </c>
      <c r="D97">
        <v>42.74</v>
      </c>
      <c r="E97">
        <v>0</v>
      </c>
      <c r="F97">
        <v>0</v>
      </c>
      <c r="G97">
        <v>69.5</v>
      </c>
      <c r="H97">
        <v>0</v>
      </c>
      <c r="I97">
        <v>21.92</v>
      </c>
      <c r="J97">
        <v>65.760000000000005</v>
      </c>
      <c r="K97">
        <v>341.57</v>
      </c>
      <c r="L97">
        <v>472.31</v>
      </c>
      <c r="M97">
        <v>66</v>
      </c>
      <c r="N97">
        <v>118.76</v>
      </c>
      <c r="O97">
        <v>124.32</v>
      </c>
      <c r="P97">
        <v>138.75</v>
      </c>
      <c r="Q97">
        <v>20.84</v>
      </c>
      <c r="R97">
        <v>42.4</v>
      </c>
      <c r="S97">
        <v>0</v>
      </c>
      <c r="T97">
        <v>0</v>
      </c>
      <c r="U97">
        <v>360</v>
      </c>
      <c r="V97">
        <v>20.8</v>
      </c>
      <c r="W97">
        <v>45.53</v>
      </c>
      <c r="X97">
        <v>148.30000000000001</v>
      </c>
      <c r="Y97">
        <v>0</v>
      </c>
      <c r="Z97">
        <v>0</v>
      </c>
      <c r="AA97">
        <v>11.85</v>
      </c>
      <c r="AB97">
        <v>12.66</v>
      </c>
      <c r="AC97">
        <v>9.68</v>
      </c>
      <c r="AD97">
        <v>9.11</v>
      </c>
      <c r="AE97">
        <v>32.96</v>
      </c>
      <c r="AF97">
        <v>8.8699999999999992</v>
      </c>
      <c r="AG97">
        <v>41.65</v>
      </c>
      <c r="AH97">
        <v>46.78</v>
      </c>
      <c r="AI97">
        <v>0</v>
      </c>
      <c r="AJ97">
        <v>0</v>
      </c>
      <c r="AK97">
        <v>51.9</v>
      </c>
      <c r="AL97">
        <v>26.14</v>
      </c>
      <c r="AM97">
        <v>0</v>
      </c>
      <c r="AN97">
        <v>0</v>
      </c>
      <c r="AO97">
        <v>0</v>
      </c>
      <c r="AP97">
        <v>9.2200000000000006</v>
      </c>
      <c r="AQ97">
        <v>46.69</v>
      </c>
      <c r="AR97">
        <v>3.31</v>
      </c>
      <c r="AS97">
        <v>4.71</v>
      </c>
      <c r="AT97">
        <v>14.06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2429.0899999999997</v>
      </c>
    </row>
    <row r="98" spans="1:117">
      <c r="A98" t="s">
        <v>140</v>
      </c>
      <c r="B98">
        <v>0</v>
      </c>
      <c r="C98">
        <v>0</v>
      </c>
      <c r="D98">
        <v>42.74</v>
      </c>
      <c r="E98">
        <v>0</v>
      </c>
      <c r="F98">
        <v>0</v>
      </c>
      <c r="G98">
        <v>69.5</v>
      </c>
      <c r="H98">
        <v>0</v>
      </c>
      <c r="I98">
        <v>21.92</v>
      </c>
      <c r="J98">
        <v>65.760000000000005</v>
      </c>
      <c r="K98">
        <v>341.57</v>
      </c>
      <c r="L98">
        <v>472.31</v>
      </c>
      <c r="M98">
        <v>66</v>
      </c>
      <c r="N98">
        <v>118.76</v>
      </c>
      <c r="O98">
        <v>124.32</v>
      </c>
      <c r="P98">
        <v>138.75</v>
      </c>
      <c r="Q98">
        <v>20.84</v>
      </c>
      <c r="R98">
        <v>42.4</v>
      </c>
      <c r="S98">
        <v>0</v>
      </c>
      <c r="T98">
        <v>0</v>
      </c>
      <c r="U98">
        <v>360</v>
      </c>
      <c r="V98">
        <v>20.8</v>
      </c>
      <c r="W98">
        <v>45.53</v>
      </c>
      <c r="X98">
        <v>148.30000000000001</v>
      </c>
      <c r="Y98">
        <v>0</v>
      </c>
      <c r="Z98">
        <v>0</v>
      </c>
      <c r="AA98">
        <v>11.85</v>
      </c>
      <c r="AB98">
        <v>12.66</v>
      </c>
      <c r="AC98">
        <v>9.68</v>
      </c>
      <c r="AD98">
        <v>9.11</v>
      </c>
      <c r="AE98">
        <v>32.96</v>
      </c>
      <c r="AF98">
        <v>8.8699999999999992</v>
      </c>
      <c r="AG98">
        <v>41.65</v>
      </c>
      <c r="AH98">
        <v>46.78</v>
      </c>
      <c r="AI98">
        <v>0</v>
      </c>
      <c r="AJ98">
        <v>0</v>
      </c>
      <c r="AK98">
        <v>51.9</v>
      </c>
      <c r="AL98">
        <v>26.14</v>
      </c>
      <c r="AM98">
        <v>0</v>
      </c>
      <c r="AN98">
        <v>0</v>
      </c>
      <c r="AO98">
        <v>0</v>
      </c>
      <c r="AP98">
        <v>9.2200000000000006</v>
      </c>
      <c r="AQ98">
        <v>46.69</v>
      </c>
      <c r="AR98">
        <v>3.31</v>
      </c>
      <c r="AS98">
        <v>4.71</v>
      </c>
      <c r="AT98">
        <v>14.06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2429.0899999999997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0.9995899999999992</v>
      </c>
      <c r="E99">
        <f t="shared" si="2"/>
        <v>0</v>
      </c>
      <c r="F99">
        <f t="shared" si="2"/>
        <v>0</v>
      </c>
      <c r="G99">
        <f t="shared" si="2"/>
        <v>1.6630799999999999</v>
      </c>
      <c r="H99">
        <f t="shared" si="2"/>
        <v>0</v>
      </c>
      <c r="I99">
        <f t="shared" si="2"/>
        <v>0.52608000000000077</v>
      </c>
      <c r="J99">
        <f t="shared" si="2"/>
        <v>1.5913200000000021</v>
      </c>
      <c r="K99">
        <f t="shared" si="2"/>
        <v>8.1976799999999947</v>
      </c>
      <c r="L99">
        <f t="shared" si="2"/>
        <v>11.335439999999995</v>
      </c>
      <c r="M99">
        <f t="shared" si="2"/>
        <v>1.8440000000000001</v>
      </c>
      <c r="N99">
        <f t="shared" si="2"/>
        <v>2.8502400000000043</v>
      </c>
      <c r="O99">
        <f t="shared" si="2"/>
        <v>2.9836799999999957</v>
      </c>
      <c r="P99">
        <f t="shared" si="2"/>
        <v>3.33</v>
      </c>
      <c r="Q99">
        <f t="shared" si="2"/>
        <v>0.49371999999999899</v>
      </c>
      <c r="R99">
        <f t="shared" si="2"/>
        <v>1.0176000000000014</v>
      </c>
      <c r="S99">
        <f t="shared" si="2"/>
        <v>0</v>
      </c>
      <c r="T99">
        <f t="shared" si="2"/>
        <v>0</v>
      </c>
      <c r="U99">
        <f t="shared" si="2"/>
        <v>9.3583999999999907</v>
      </c>
      <c r="V99">
        <f t="shared" si="2"/>
        <v>0.4362874999999995</v>
      </c>
      <c r="W99">
        <f t="shared" si="2"/>
        <v>1.0892700000000013</v>
      </c>
      <c r="X99">
        <f t="shared" si="2"/>
        <v>3.5591999999999944</v>
      </c>
      <c r="Y99">
        <f t="shared" si="2"/>
        <v>0</v>
      </c>
      <c r="Z99">
        <f t="shared" si="2"/>
        <v>9.4560000000000019E-2</v>
      </c>
      <c r="AA99">
        <f t="shared" si="2"/>
        <v>0.20540749999999999</v>
      </c>
      <c r="AB99">
        <f t="shared" si="2"/>
        <v>0.30569249999999992</v>
      </c>
      <c r="AC99">
        <f t="shared" si="2"/>
        <v>0.21751999999999977</v>
      </c>
      <c r="AD99">
        <f t="shared" si="2"/>
        <v>0.35455000000000014</v>
      </c>
      <c r="AE99">
        <f t="shared" si="2"/>
        <v>0.92279999999999951</v>
      </c>
      <c r="AF99">
        <f t="shared" si="2"/>
        <v>0.23581750000000012</v>
      </c>
      <c r="AG99">
        <f t="shared" si="2"/>
        <v>0.99960000000000149</v>
      </c>
      <c r="AH99">
        <f t="shared" si="2"/>
        <v>1.429065</v>
      </c>
      <c r="AI99">
        <f t="shared" si="2"/>
        <v>0.1258725</v>
      </c>
      <c r="AJ99">
        <f t="shared" si="2"/>
        <v>0</v>
      </c>
      <c r="AK99">
        <f t="shared" si="2"/>
        <v>1.2455999999999996</v>
      </c>
      <c r="AL99">
        <f t="shared" si="2"/>
        <v>0.6022225000000001</v>
      </c>
      <c r="AM99">
        <f t="shared" si="2"/>
        <v>4.8057499999999996E-2</v>
      </c>
      <c r="AN99">
        <f t="shared" si="2"/>
        <v>0</v>
      </c>
      <c r="AO99">
        <f t="shared" si="2"/>
        <v>4.9647500000000004E-2</v>
      </c>
      <c r="AP99">
        <f t="shared" si="2"/>
        <v>0.2646799999999998</v>
      </c>
      <c r="AQ99">
        <f t="shared" si="2"/>
        <v>0.50463500000000017</v>
      </c>
      <c r="AR99">
        <f t="shared" si="2"/>
        <v>0.22936499999999962</v>
      </c>
      <c r="AS99">
        <f t="shared" si="2"/>
        <v>0.19764500000000015</v>
      </c>
      <c r="AT99">
        <f t="shared" si="2"/>
        <v>0.33316499999999977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59.641490000000019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45580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533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533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BD3" activePane="bottomRight" state="frozen"/>
      <selection sqref="A1:D35"/>
      <selection pane="topRight" sqref="A1:D35"/>
      <selection pane="bottomLeft" sqref="A1:D35"/>
      <selection pane="bottomRight" activeCell="BO3" sqref="BO3:BO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62"/>
      <c r="AV2" s="200" t="s">
        <v>347</v>
      </c>
      <c r="AW2" s="200" t="s">
        <v>348</v>
      </c>
      <c r="AX2" s="200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303.33</v>
      </c>
      <c r="L3">
        <v>408.77</v>
      </c>
      <c r="M3">
        <v>88.69</v>
      </c>
      <c r="N3">
        <v>114.48</v>
      </c>
      <c r="O3">
        <v>119.84</v>
      </c>
      <c r="P3">
        <v>116.43</v>
      </c>
      <c r="Q3">
        <v>19.82</v>
      </c>
      <c r="R3">
        <v>40.869999999999997</v>
      </c>
      <c r="S3">
        <v>0</v>
      </c>
      <c r="T3">
        <v>0</v>
      </c>
      <c r="U3">
        <v>390.42</v>
      </c>
      <c r="V3">
        <v>13.79</v>
      </c>
      <c r="W3">
        <v>43.3</v>
      </c>
      <c r="X3">
        <v>142.96</v>
      </c>
      <c r="Y3">
        <v>0</v>
      </c>
      <c r="Z3">
        <v>0</v>
      </c>
      <c r="AA3">
        <v>0</v>
      </c>
      <c r="AB3">
        <v>12.7</v>
      </c>
      <c r="AC3">
        <v>9.33</v>
      </c>
      <c r="AD3">
        <v>8.7799999999999994</v>
      </c>
      <c r="AE3">
        <v>31.77</v>
      </c>
      <c r="AF3">
        <v>8.5500000000000007</v>
      </c>
      <c r="AG3">
        <v>40.15</v>
      </c>
      <c r="AH3">
        <v>45.1</v>
      </c>
      <c r="AI3">
        <v>0</v>
      </c>
      <c r="AJ3">
        <v>0</v>
      </c>
      <c r="AK3">
        <v>50.03</v>
      </c>
      <c r="AL3">
        <v>12.32</v>
      </c>
      <c r="AM3">
        <v>0</v>
      </c>
      <c r="AN3">
        <v>0</v>
      </c>
      <c r="AO3">
        <v>1.93</v>
      </c>
      <c r="AP3">
        <v>12.59</v>
      </c>
      <c r="AQ3">
        <v>45.01</v>
      </c>
      <c r="AR3">
        <v>5.32</v>
      </c>
      <c r="AS3">
        <v>25.93</v>
      </c>
      <c r="AT3">
        <v>14.46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2126.6699999999996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274.41000000000003</v>
      </c>
      <c r="L4">
        <v>408.77</v>
      </c>
      <c r="M4">
        <v>88.69</v>
      </c>
      <c r="N4">
        <v>114.48</v>
      </c>
      <c r="O4">
        <v>119.84</v>
      </c>
      <c r="P4">
        <v>116.43</v>
      </c>
      <c r="Q4">
        <v>19.82</v>
      </c>
      <c r="R4">
        <v>40.869999999999997</v>
      </c>
      <c r="S4">
        <v>0</v>
      </c>
      <c r="T4">
        <v>0</v>
      </c>
      <c r="U4">
        <v>390.42</v>
      </c>
      <c r="V4">
        <v>13.79</v>
      </c>
      <c r="W4">
        <v>43.3</v>
      </c>
      <c r="X4">
        <v>142.96</v>
      </c>
      <c r="Y4">
        <v>0</v>
      </c>
      <c r="Z4">
        <v>0</v>
      </c>
      <c r="AA4">
        <v>0</v>
      </c>
      <c r="AB4">
        <v>12.7</v>
      </c>
      <c r="AC4">
        <v>9.33</v>
      </c>
      <c r="AD4">
        <v>8.7799999999999994</v>
      </c>
      <c r="AE4">
        <v>31.77</v>
      </c>
      <c r="AF4">
        <v>8.5500000000000007</v>
      </c>
      <c r="AG4">
        <v>40.15</v>
      </c>
      <c r="AH4">
        <v>45.1</v>
      </c>
      <c r="AI4">
        <v>0</v>
      </c>
      <c r="AJ4">
        <v>0</v>
      </c>
      <c r="AK4">
        <v>50.03</v>
      </c>
      <c r="AL4">
        <v>12.32</v>
      </c>
      <c r="AM4">
        <v>0</v>
      </c>
      <c r="AN4">
        <v>0</v>
      </c>
      <c r="AO4">
        <v>1.93</v>
      </c>
      <c r="AP4">
        <v>12.59</v>
      </c>
      <c r="AQ4">
        <v>28.79</v>
      </c>
      <c r="AR4">
        <v>5.32</v>
      </c>
      <c r="AS4">
        <v>25.93</v>
      </c>
      <c r="AT4">
        <v>14.46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2081.5299999999997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250.31</v>
      </c>
      <c r="L5">
        <v>408.77</v>
      </c>
      <c r="M5">
        <v>88.69</v>
      </c>
      <c r="N5">
        <v>114.48</v>
      </c>
      <c r="O5">
        <v>119.84</v>
      </c>
      <c r="P5">
        <v>116.43</v>
      </c>
      <c r="Q5">
        <v>19.82</v>
      </c>
      <c r="R5">
        <v>40.869999999999997</v>
      </c>
      <c r="S5">
        <v>0</v>
      </c>
      <c r="T5">
        <v>0</v>
      </c>
      <c r="U5">
        <v>390.42</v>
      </c>
      <c r="V5">
        <v>13.79</v>
      </c>
      <c r="W5">
        <v>44.72</v>
      </c>
      <c r="X5">
        <v>142.96</v>
      </c>
      <c r="Y5">
        <v>0</v>
      </c>
      <c r="Z5">
        <v>0</v>
      </c>
      <c r="AA5">
        <v>0</v>
      </c>
      <c r="AB5">
        <v>12.7</v>
      </c>
      <c r="AC5">
        <v>9.33</v>
      </c>
      <c r="AD5">
        <v>8.7799999999999994</v>
      </c>
      <c r="AE5">
        <v>31.77</v>
      </c>
      <c r="AF5">
        <v>8.5500000000000007</v>
      </c>
      <c r="AG5">
        <v>40.15</v>
      </c>
      <c r="AH5">
        <v>45.1</v>
      </c>
      <c r="AI5">
        <v>0</v>
      </c>
      <c r="AJ5">
        <v>0</v>
      </c>
      <c r="AK5">
        <v>50.03</v>
      </c>
      <c r="AL5">
        <v>12.32</v>
      </c>
      <c r="AM5">
        <v>0</v>
      </c>
      <c r="AN5">
        <v>0</v>
      </c>
      <c r="AO5">
        <v>2.92</v>
      </c>
      <c r="AP5">
        <v>10.5</v>
      </c>
      <c r="AQ5">
        <v>14.39</v>
      </c>
      <c r="AR5">
        <v>5.32</v>
      </c>
      <c r="AS5">
        <v>25.93</v>
      </c>
      <c r="AT5">
        <v>14.46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2043.35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226.21</v>
      </c>
      <c r="L6">
        <v>408.77</v>
      </c>
      <c r="M6">
        <v>88.69</v>
      </c>
      <c r="N6">
        <v>114.48</v>
      </c>
      <c r="O6">
        <v>119.84</v>
      </c>
      <c r="P6">
        <v>116.43</v>
      </c>
      <c r="Q6">
        <v>19.82</v>
      </c>
      <c r="R6">
        <v>40.869999999999997</v>
      </c>
      <c r="S6">
        <v>0</v>
      </c>
      <c r="T6">
        <v>0</v>
      </c>
      <c r="U6">
        <v>390.42</v>
      </c>
      <c r="V6">
        <v>13.79</v>
      </c>
      <c r="W6">
        <v>44.73</v>
      </c>
      <c r="X6">
        <v>142.96</v>
      </c>
      <c r="Y6">
        <v>0</v>
      </c>
      <c r="Z6">
        <v>0</v>
      </c>
      <c r="AA6">
        <v>0</v>
      </c>
      <c r="AB6">
        <v>12.7</v>
      </c>
      <c r="AC6">
        <v>9.33</v>
      </c>
      <c r="AD6">
        <v>8.7799999999999994</v>
      </c>
      <c r="AE6">
        <v>31.77</v>
      </c>
      <c r="AF6">
        <v>8.5500000000000007</v>
      </c>
      <c r="AG6">
        <v>40.15</v>
      </c>
      <c r="AH6">
        <v>45.1</v>
      </c>
      <c r="AI6">
        <v>0</v>
      </c>
      <c r="AJ6">
        <v>0</v>
      </c>
      <c r="AK6">
        <v>50.03</v>
      </c>
      <c r="AL6">
        <v>12.32</v>
      </c>
      <c r="AM6">
        <v>0</v>
      </c>
      <c r="AN6">
        <v>0</v>
      </c>
      <c r="AO6">
        <v>2.92</v>
      </c>
      <c r="AP6">
        <v>10.5</v>
      </c>
      <c r="AQ6">
        <v>14.39</v>
      </c>
      <c r="AR6">
        <v>5.32</v>
      </c>
      <c r="AS6">
        <v>25.93</v>
      </c>
      <c r="AT6">
        <v>14.46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2019.26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217.54</v>
      </c>
      <c r="L7">
        <v>379.85</v>
      </c>
      <c r="M7">
        <v>88.69</v>
      </c>
      <c r="N7">
        <v>114.48</v>
      </c>
      <c r="O7">
        <v>119.84</v>
      </c>
      <c r="P7">
        <v>123.22</v>
      </c>
      <c r="Q7">
        <v>19.82</v>
      </c>
      <c r="R7">
        <v>40.869999999999997</v>
      </c>
      <c r="S7">
        <v>0</v>
      </c>
      <c r="T7">
        <v>0</v>
      </c>
      <c r="U7">
        <v>390.42</v>
      </c>
      <c r="V7">
        <v>13.79</v>
      </c>
      <c r="W7">
        <v>44.73</v>
      </c>
      <c r="X7">
        <v>142.96</v>
      </c>
      <c r="Y7">
        <v>0</v>
      </c>
      <c r="Z7">
        <v>0</v>
      </c>
      <c r="AA7">
        <v>0</v>
      </c>
      <c r="AB7">
        <v>12.7</v>
      </c>
      <c r="AC7">
        <v>9.33</v>
      </c>
      <c r="AD7">
        <v>8.7799999999999994</v>
      </c>
      <c r="AE7">
        <v>31.77</v>
      </c>
      <c r="AF7">
        <v>8.5500000000000007</v>
      </c>
      <c r="AG7">
        <v>40.15</v>
      </c>
      <c r="AH7">
        <v>45.1</v>
      </c>
      <c r="AI7">
        <v>0</v>
      </c>
      <c r="AJ7">
        <v>0</v>
      </c>
      <c r="AK7">
        <v>50.03</v>
      </c>
      <c r="AL7">
        <v>12.32</v>
      </c>
      <c r="AM7">
        <v>0</v>
      </c>
      <c r="AN7">
        <v>0</v>
      </c>
      <c r="AO7">
        <v>2.92</v>
      </c>
      <c r="AP7">
        <v>10.5</v>
      </c>
      <c r="AQ7">
        <v>14.39</v>
      </c>
      <c r="AR7">
        <v>5.32</v>
      </c>
      <c r="AS7">
        <v>25.93</v>
      </c>
      <c r="AT7">
        <v>14.46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1988.4599999999998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217.54</v>
      </c>
      <c r="L8">
        <v>360.57</v>
      </c>
      <c r="M8">
        <v>88.69</v>
      </c>
      <c r="N8">
        <v>114.48</v>
      </c>
      <c r="O8">
        <v>119.84</v>
      </c>
      <c r="P8">
        <v>123.22</v>
      </c>
      <c r="Q8">
        <v>19.82</v>
      </c>
      <c r="R8">
        <v>40.869999999999997</v>
      </c>
      <c r="S8">
        <v>0</v>
      </c>
      <c r="T8">
        <v>0</v>
      </c>
      <c r="U8">
        <v>390.42</v>
      </c>
      <c r="V8">
        <v>13.79</v>
      </c>
      <c r="W8">
        <v>44.73</v>
      </c>
      <c r="X8">
        <v>142.96</v>
      </c>
      <c r="Y8">
        <v>0</v>
      </c>
      <c r="Z8">
        <v>0</v>
      </c>
      <c r="AA8">
        <v>0</v>
      </c>
      <c r="AB8">
        <v>12.7</v>
      </c>
      <c r="AC8">
        <v>9.33</v>
      </c>
      <c r="AD8">
        <v>8.7799999999999994</v>
      </c>
      <c r="AE8">
        <v>31.77</v>
      </c>
      <c r="AF8">
        <v>8.5500000000000007</v>
      </c>
      <c r="AG8">
        <v>40.15</v>
      </c>
      <c r="AH8">
        <v>45.1</v>
      </c>
      <c r="AI8">
        <v>0</v>
      </c>
      <c r="AJ8">
        <v>0</v>
      </c>
      <c r="AK8">
        <v>50.03</v>
      </c>
      <c r="AL8">
        <v>12.32</v>
      </c>
      <c r="AM8">
        <v>0</v>
      </c>
      <c r="AN8">
        <v>0</v>
      </c>
      <c r="AO8">
        <v>2.92</v>
      </c>
      <c r="AP8">
        <v>10.5</v>
      </c>
      <c r="AQ8">
        <v>14.39</v>
      </c>
      <c r="AR8">
        <v>5.32</v>
      </c>
      <c r="AS8">
        <v>25.93</v>
      </c>
      <c r="AT8">
        <v>14.14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1968.86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217.54</v>
      </c>
      <c r="L9">
        <v>350.93</v>
      </c>
      <c r="M9">
        <v>88.69</v>
      </c>
      <c r="N9">
        <v>114.48</v>
      </c>
      <c r="O9">
        <v>119.84</v>
      </c>
      <c r="P9">
        <v>123.22</v>
      </c>
      <c r="Q9">
        <v>19.82</v>
      </c>
      <c r="R9">
        <v>40.869999999999997</v>
      </c>
      <c r="S9">
        <v>0</v>
      </c>
      <c r="T9">
        <v>0</v>
      </c>
      <c r="U9">
        <v>390.42</v>
      </c>
      <c r="V9">
        <v>13.79</v>
      </c>
      <c r="W9">
        <v>43.67</v>
      </c>
      <c r="X9">
        <v>142.96</v>
      </c>
      <c r="Y9">
        <v>0</v>
      </c>
      <c r="Z9">
        <v>0</v>
      </c>
      <c r="AA9">
        <v>0</v>
      </c>
      <c r="AB9">
        <v>12.7</v>
      </c>
      <c r="AC9">
        <v>9.33</v>
      </c>
      <c r="AD9">
        <v>8.7799999999999994</v>
      </c>
      <c r="AE9">
        <v>31.77</v>
      </c>
      <c r="AF9">
        <v>8.5500000000000007</v>
      </c>
      <c r="AG9">
        <v>40.15</v>
      </c>
      <c r="AH9">
        <v>45.1</v>
      </c>
      <c r="AI9">
        <v>0</v>
      </c>
      <c r="AJ9">
        <v>0</v>
      </c>
      <c r="AK9">
        <v>50.03</v>
      </c>
      <c r="AL9">
        <v>12.32</v>
      </c>
      <c r="AM9">
        <v>0</v>
      </c>
      <c r="AN9">
        <v>0</v>
      </c>
      <c r="AO9">
        <v>2.92</v>
      </c>
      <c r="AP9">
        <v>12.59</v>
      </c>
      <c r="AQ9">
        <v>14.39</v>
      </c>
      <c r="AR9">
        <v>5.32</v>
      </c>
      <c r="AS9">
        <v>0</v>
      </c>
      <c r="AT9">
        <v>13.17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1933.3500000000001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217.54</v>
      </c>
      <c r="L10">
        <v>341.29</v>
      </c>
      <c r="M10">
        <v>88.69</v>
      </c>
      <c r="N10">
        <v>114.48</v>
      </c>
      <c r="O10">
        <v>119.84</v>
      </c>
      <c r="P10">
        <v>123.22</v>
      </c>
      <c r="Q10">
        <v>19.82</v>
      </c>
      <c r="R10">
        <v>40.869999999999997</v>
      </c>
      <c r="S10">
        <v>0</v>
      </c>
      <c r="T10">
        <v>0</v>
      </c>
      <c r="U10">
        <v>390.42</v>
      </c>
      <c r="V10">
        <v>13.79</v>
      </c>
      <c r="W10">
        <v>43.67</v>
      </c>
      <c r="X10">
        <v>142.96</v>
      </c>
      <c r="Y10">
        <v>0</v>
      </c>
      <c r="Z10">
        <v>0</v>
      </c>
      <c r="AA10">
        <v>0</v>
      </c>
      <c r="AB10">
        <v>12.7</v>
      </c>
      <c r="AC10">
        <v>9.33</v>
      </c>
      <c r="AD10">
        <v>8.7799999999999994</v>
      </c>
      <c r="AE10">
        <v>31.77</v>
      </c>
      <c r="AF10">
        <v>8.5500000000000007</v>
      </c>
      <c r="AG10">
        <v>40.15</v>
      </c>
      <c r="AH10">
        <v>45.1</v>
      </c>
      <c r="AI10">
        <v>0</v>
      </c>
      <c r="AJ10">
        <v>0</v>
      </c>
      <c r="AK10">
        <v>50.03</v>
      </c>
      <c r="AL10">
        <v>12.32</v>
      </c>
      <c r="AM10">
        <v>0</v>
      </c>
      <c r="AN10">
        <v>0</v>
      </c>
      <c r="AO10">
        <v>2.92</v>
      </c>
      <c r="AP10">
        <v>12.59</v>
      </c>
      <c r="AQ10">
        <v>14.39</v>
      </c>
      <c r="AR10">
        <v>5.32</v>
      </c>
      <c r="AS10">
        <v>0</v>
      </c>
      <c r="AT10">
        <v>14.46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1925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182.35</v>
      </c>
      <c r="L11">
        <v>283.75</v>
      </c>
      <c r="M11">
        <v>88.69</v>
      </c>
      <c r="N11">
        <v>114.48</v>
      </c>
      <c r="O11">
        <v>119.84</v>
      </c>
      <c r="P11">
        <v>123.22</v>
      </c>
      <c r="Q11">
        <v>17.68</v>
      </c>
      <c r="R11">
        <v>36.28</v>
      </c>
      <c r="S11">
        <v>0</v>
      </c>
      <c r="T11">
        <v>0</v>
      </c>
      <c r="U11">
        <v>390.42</v>
      </c>
      <c r="V11">
        <v>13.79</v>
      </c>
      <c r="W11">
        <v>43.67</v>
      </c>
      <c r="X11">
        <v>142.96</v>
      </c>
      <c r="Y11">
        <v>0</v>
      </c>
      <c r="Z11">
        <v>0</v>
      </c>
      <c r="AA11">
        <v>0</v>
      </c>
      <c r="AB11">
        <v>12.7</v>
      </c>
      <c r="AC11">
        <v>9.33</v>
      </c>
      <c r="AD11">
        <v>8.7799999999999994</v>
      </c>
      <c r="AE11">
        <v>31.77</v>
      </c>
      <c r="AF11">
        <v>8.5500000000000007</v>
      </c>
      <c r="AG11">
        <v>40.15</v>
      </c>
      <c r="AH11">
        <v>45.1</v>
      </c>
      <c r="AI11">
        <v>0</v>
      </c>
      <c r="AJ11">
        <v>0</v>
      </c>
      <c r="AK11">
        <v>50.03</v>
      </c>
      <c r="AL11">
        <v>25.2</v>
      </c>
      <c r="AM11">
        <v>0</v>
      </c>
      <c r="AN11">
        <v>0</v>
      </c>
      <c r="AO11">
        <v>2.92</v>
      </c>
      <c r="AP11">
        <v>10.5</v>
      </c>
      <c r="AQ11">
        <v>14.39</v>
      </c>
      <c r="AR11">
        <v>5.32</v>
      </c>
      <c r="AS11">
        <v>0</v>
      </c>
      <c r="AT11">
        <v>14.46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1836.3300000000002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181.79</v>
      </c>
      <c r="L12">
        <v>264.47000000000003</v>
      </c>
      <c r="M12">
        <v>88.69</v>
      </c>
      <c r="N12">
        <v>114.48</v>
      </c>
      <c r="O12">
        <v>119.84</v>
      </c>
      <c r="P12">
        <v>123.22</v>
      </c>
      <c r="Q12">
        <v>17.68</v>
      </c>
      <c r="R12">
        <v>36.28</v>
      </c>
      <c r="S12">
        <v>0</v>
      </c>
      <c r="T12">
        <v>0</v>
      </c>
      <c r="U12">
        <v>390.42</v>
      </c>
      <c r="V12">
        <v>13.79</v>
      </c>
      <c r="W12">
        <v>43.67</v>
      </c>
      <c r="X12">
        <v>142.96</v>
      </c>
      <c r="Y12">
        <v>0</v>
      </c>
      <c r="Z12">
        <v>0</v>
      </c>
      <c r="AA12">
        <v>0</v>
      </c>
      <c r="AB12">
        <v>12.7</v>
      </c>
      <c r="AC12">
        <v>9.33</v>
      </c>
      <c r="AD12">
        <v>8.7799999999999994</v>
      </c>
      <c r="AE12">
        <v>31.77</v>
      </c>
      <c r="AF12">
        <v>8.5500000000000007</v>
      </c>
      <c r="AG12">
        <v>40.15</v>
      </c>
      <c r="AH12">
        <v>45.1</v>
      </c>
      <c r="AI12">
        <v>0</v>
      </c>
      <c r="AJ12">
        <v>0</v>
      </c>
      <c r="AK12">
        <v>50.03</v>
      </c>
      <c r="AL12">
        <v>76.52</v>
      </c>
      <c r="AM12">
        <v>0</v>
      </c>
      <c r="AN12">
        <v>0</v>
      </c>
      <c r="AO12">
        <v>2.92</v>
      </c>
      <c r="AP12">
        <v>10.5</v>
      </c>
      <c r="AQ12">
        <v>14.39</v>
      </c>
      <c r="AR12">
        <v>5.32</v>
      </c>
      <c r="AS12">
        <v>0</v>
      </c>
      <c r="AT12">
        <v>13.63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1866.9800000000002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181.79</v>
      </c>
      <c r="L13">
        <v>171.59</v>
      </c>
      <c r="M13">
        <v>88.69</v>
      </c>
      <c r="N13">
        <v>114.48</v>
      </c>
      <c r="O13">
        <v>119.84</v>
      </c>
      <c r="P13">
        <v>123.22</v>
      </c>
      <c r="Q13">
        <v>11.58</v>
      </c>
      <c r="R13">
        <v>22.81</v>
      </c>
      <c r="S13">
        <v>0</v>
      </c>
      <c r="T13">
        <v>0</v>
      </c>
      <c r="U13">
        <v>390.42</v>
      </c>
      <c r="V13">
        <v>13.79</v>
      </c>
      <c r="W13">
        <v>43.67</v>
      </c>
      <c r="X13">
        <v>142.96</v>
      </c>
      <c r="Y13">
        <v>0</v>
      </c>
      <c r="Z13">
        <v>0</v>
      </c>
      <c r="AA13">
        <v>0</v>
      </c>
      <c r="AB13">
        <v>12.7</v>
      </c>
      <c r="AC13">
        <v>9.33</v>
      </c>
      <c r="AD13">
        <v>8.7799999999999994</v>
      </c>
      <c r="AE13">
        <v>31.77</v>
      </c>
      <c r="AF13">
        <v>8.5500000000000007</v>
      </c>
      <c r="AG13">
        <v>40.15</v>
      </c>
      <c r="AH13">
        <v>45.1</v>
      </c>
      <c r="AI13">
        <v>0</v>
      </c>
      <c r="AJ13">
        <v>0</v>
      </c>
      <c r="AK13">
        <v>50.03</v>
      </c>
      <c r="AL13">
        <v>76.52</v>
      </c>
      <c r="AM13">
        <v>0</v>
      </c>
      <c r="AN13">
        <v>0</v>
      </c>
      <c r="AO13">
        <v>3.07</v>
      </c>
      <c r="AP13">
        <v>10.5</v>
      </c>
      <c r="AQ13">
        <v>14.39</v>
      </c>
      <c r="AR13">
        <v>5.32</v>
      </c>
      <c r="AS13">
        <v>5.19</v>
      </c>
      <c r="AT13">
        <v>13.65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1759.89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181.79</v>
      </c>
      <c r="L14">
        <v>171.59</v>
      </c>
      <c r="M14">
        <v>88.69</v>
      </c>
      <c r="N14">
        <v>114.48</v>
      </c>
      <c r="O14">
        <v>119.84</v>
      </c>
      <c r="P14">
        <v>123.22</v>
      </c>
      <c r="Q14">
        <v>11.58</v>
      </c>
      <c r="R14">
        <v>22.81</v>
      </c>
      <c r="S14">
        <v>0</v>
      </c>
      <c r="T14">
        <v>0</v>
      </c>
      <c r="U14">
        <v>390.42</v>
      </c>
      <c r="V14">
        <v>12.7</v>
      </c>
      <c r="W14">
        <v>38.090000000000003</v>
      </c>
      <c r="X14">
        <v>142.96</v>
      </c>
      <c r="Y14">
        <v>0</v>
      </c>
      <c r="Z14">
        <v>0</v>
      </c>
      <c r="AA14">
        <v>0</v>
      </c>
      <c r="AB14">
        <v>12.7</v>
      </c>
      <c r="AC14">
        <v>9.33</v>
      </c>
      <c r="AD14">
        <v>8.7799999999999994</v>
      </c>
      <c r="AE14">
        <v>31.77</v>
      </c>
      <c r="AF14">
        <v>8.5500000000000007</v>
      </c>
      <c r="AG14">
        <v>40.15</v>
      </c>
      <c r="AH14">
        <v>45.1</v>
      </c>
      <c r="AI14">
        <v>0</v>
      </c>
      <c r="AJ14">
        <v>0</v>
      </c>
      <c r="AK14">
        <v>50.03</v>
      </c>
      <c r="AL14">
        <v>76.52</v>
      </c>
      <c r="AM14">
        <v>0</v>
      </c>
      <c r="AN14">
        <v>0</v>
      </c>
      <c r="AO14">
        <v>3.07</v>
      </c>
      <c r="AP14">
        <v>10.5</v>
      </c>
      <c r="AQ14">
        <v>14.39</v>
      </c>
      <c r="AR14">
        <v>5.32</v>
      </c>
      <c r="AS14">
        <v>5.19</v>
      </c>
      <c r="AT14">
        <v>14.46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1754.03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181.79</v>
      </c>
      <c r="L15">
        <v>171.59</v>
      </c>
      <c r="M15">
        <v>88.69</v>
      </c>
      <c r="N15">
        <v>114.48</v>
      </c>
      <c r="O15">
        <v>119.84</v>
      </c>
      <c r="P15">
        <v>123.22</v>
      </c>
      <c r="Q15">
        <v>11.58</v>
      </c>
      <c r="R15">
        <v>22.81</v>
      </c>
      <c r="S15">
        <v>0</v>
      </c>
      <c r="T15">
        <v>0</v>
      </c>
      <c r="U15">
        <v>390.42</v>
      </c>
      <c r="V15">
        <v>12.7</v>
      </c>
      <c r="W15">
        <v>38.090000000000003</v>
      </c>
      <c r="X15">
        <v>142.96</v>
      </c>
      <c r="Y15">
        <v>0</v>
      </c>
      <c r="Z15">
        <v>0</v>
      </c>
      <c r="AA15">
        <v>0</v>
      </c>
      <c r="AB15">
        <v>12.7</v>
      </c>
      <c r="AC15">
        <v>9.33</v>
      </c>
      <c r="AD15">
        <v>8.7799999999999994</v>
      </c>
      <c r="AE15">
        <v>31.77</v>
      </c>
      <c r="AF15">
        <v>8.5500000000000007</v>
      </c>
      <c r="AG15">
        <v>40.15</v>
      </c>
      <c r="AH15">
        <v>45.1</v>
      </c>
      <c r="AI15">
        <v>0</v>
      </c>
      <c r="AJ15">
        <v>0</v>
      </c>
      <c r="AK15">
        <v>50.03</v>
      </c>
      <c r="AL15">
        <v>76.52</v>
      </c>
      <c r="AM15">
        <v>0</v>
      </c>
      <c r="AN15">
        <v>0</v>
      </c>
      <c r="AO15">
        <v>3.07</v>
      </c>
      <c r="AP15">
        <v>10.5</v>
      </c>
      <c r="AQ15">
        <v>14.39</v>
      </c>
      <c r="AR15">
        <v>5.32</v>
      </c>
      <c r="AS15">
        <v>7.13</v>
      </c>
      <c r="AT15">
        <v>12.73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1754.24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181.79</v>
      </c>
      <c r="L16">
        <v>171.59</v>
      </c>
      <c r="M16">
        <v>88.69</v>
      </c>
      <c r="N16">
        <v>114.48</v>
      </c>
      <c r="O16">
        <v>119.84</v>
      </c>
      <c r="P16">
        <v>123.22</v>
      </c>
      <c r="Q16">
        <v>11.58</v>
      </c>
      <c r="R16">
        <v>22.81</v>
      </c>
      <c r="S16">
        <v>0</v>
      </c>
      <c r="T16">
        <v>0</v>
      </c>
      <c r="U16">
        <v>390.42</v>
      </c>
      <c r="V16">
        <v>12.7</v>
      </c>
      <c r="W16">
        <v>38.090000000000003</v>
      </c>
      <c r="X16">
        <v>142.96</v>
      </c>
      <c r="Y16">
        <v>0</v>
      </c>
      <c r="Z16">
        <v>0</v>
      </c>
      <c r="AA16">
        <v>0</v>
      </c>
      <c r="AB16">
        <v>12.7</v>
      </c>
      <c r="AC16">
        <v>9.33</v>
      </c>
      <c r="AD16">
        <v>8.7799999999999994</v>
      </c>
      <c r="AE16">
        <v>31.77</v>
      </c>
      <c r="AF16">
        <v>8.5500000000000007</v>
      </c>
      <c r="AG16">
        <v>40.15</v>
      </c>
      <c r="AH16">
        <v>45.1</v>
      </c>
      <c r="AI16">
        <v>0</v>
      </c>
      <c r="AJ16">
        <v>0</v>
      </c>
      <c r="AK16">
        <v>50.03</v>
      </c>
      <c r="AL16">
        <v>76.52</v>
      </c>
      <c r="AM16">
        <v>0</v>
      </c>
      <c r="AN16">
        <v>0</v>
      </c>
      <c r="AO16">
        <v>3.07</v>
      </c>
      <c r="AP16">
        <v>10.5</v>
      </c>
      <c r="AQ16">
        <v>14.39</v>
      </c>
      <c r="AR16">
        <v>5.32</v>
      </c>
      <c r="AS16">
        <v>7.13</v>
      </c>
      <c r="AT16">
        <v>12.45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1753.96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181.79</v>
      </c>
      <c r="L17">
        <v>171.59</v>
      </c>
      <c r="M17">
        <v>88.69</v>
      </c>
      <c r="N17">
        <v>114.48</v>
      </c>
      <c r="O17">
        <v>119.84</v>
      </c>
      <c r="P17">
        <v>123.22</v>
      </c>
      <c r="Q17">
        <v>11.58</v>
      </c>
      <c r="R17">
        <v>22.81</v>
      </c>
      <c r="S17">
        <v>0</v>
      </c>
      <c r="T17">
        <v>0</v>
      </c>
      <c r="U17">
        <v>390.42</v>
      </c>
      <c r="V17">
        <v>12.7</v>
      </c>
      <c r="W17">
        <v>38.090000000000003</v>
      </c>
      <c r="X17">
        <v>142.96</v>
      </c>
      <c r="Y17">
        <v>0</v>
      </c>
      <c r="Z17">
        <v>0</v>
      </c>
      <c r="AA17">
        <v>0</v>
      </c>
      <c r="AB17">
        <v>12.7</v>
      </c>
      <c r="AC17">
        <v>9.33</v>
      </c>
      <c r="AD17">
        <v>8.7799999999999994</v>
      </c>
      <c r="AE17">
        <v>31.77</v>
      </c>
      <c r="AF17">
        <v>8.5500000000000007</v>
      </c>
      <c r="AG17">
        <v>40.15</v>
      </c>
      <c r="AH17">
        <v>45.1</v>
      </c>
      <c r="AI17">
        <v>0</v>
      </c>
      <c r="AJ17">
        <v>0</v>
      </c>
      <c r="AK17">
        <v>50.03</v>
      </c>
      <c r="AL17">
        <v>76.52</v>
      </c>
      <c r="AM17">
        <v>0</v>
      </c>
      <c r="AN17">
        <v>0</v>
      </c>
      <c r="AO17">
        <v>3.07</v>
      </c>
      <c r="AP17">
        <v>10.5</v>
      </c>
      <c r="AQ17">
        <v>14.39</v>
      </c>
      <c r="AR17">
        <v>5.32</v>
      </c>
      <c r="AS17">
        <v>7.13</v>
      </c>
      <c r="AT17">
        <v>12.92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1754.43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181.79</v>
      </c>
      <c r="L18">
        <v>171.59</v>
      </c>
      <c r="M18">
        <v>88.69</v>
      </c>
      <c r="N18">
        <v>114.48</v>
      </c>
      <c r="O18">
        <v>119.84</v>
      </c>
      <c r="P18">
        <v>123.22</v>
      </c>
      <c r="Q18">
        <v>11.58</v>
      </c>
      <c r="R18">
        <v>22.81</v>
      </c>
      <c r="S18">
        <v>0</v>
      </c>
      <c r="T18">
        <v>0</v>
      </c>
      <c r="U18">
        <v>390.42</v>
      </c>
      <c r="V18">
        <v>12.7</v>
      </c>
      <c r="W18">
        <v>38.090000000000003</v>
      </c>
      <c r="X18">
        <v>142.96</v>
      </c>
      <c r="Y18">
        <v>0</v>
      </c>
      <c r="Z18">
        <v>0</v>
      </c>
      <c r="AA18">
        <v>0</v>
      </c>
      <c r="AB18">
        <v>12.7</v>
      </c>
      <c r="AC18">
        <v>9.33</v>
      </c>
      <c r="AD18">
        <v>8.7799999999999994</v>
      </c>
      <c r="AE18">
        <v>31.77</v>
      </c>
      <c r="AF18">
        <v>8.5500000000000007</v>
      </c>
      <c r="AG18">
        <v>40.15</v>
      </c>
      <c r="AH18">
        <v>45.1</v>
      </c>
      <c r="AI18">
        <v>0</v>
      </c>
      <c r="AJ18">
        <v>0</v>
      </c>
      <c r="AK18">
        <v>50.03</v>
      </c>
      <c r="AL18">
        <v>25.2</v>
      </c>
      <c r="AM18">
        <v>0</v>
      </c>
      <c r="AN18">
        <v>0</v>
      </c>
      <c r="AO18">
        <v>3.07</v>
      </c>
      <c r="AP18">
        <v>10.5</v>
      </c>
      <c r="AQ18">
        <v>14.39</v>
      </c>
      <c r="AR18">
        <v>5.32</v>
      </c>
      <c r="AS18">
        <v>7.13</v>
      </c>
      <c r="AT18">
        <v>12.92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1703.1100000000001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181.79</v>
      </c>
      <c r="L19">
        <v>171.59</v>
      </c>
      <c r="M19">
        <v>88.69</v>
      </c>
      <c r="N19">
        <v>114.48</v>
      </c>
      <c r="O19">
        <v>119.84</v>
      </c>
      <c r="P19">
        <v>123.22</v>
      </c>
      <c r="Q19">
        <v>11.58</v>
      </c>
      <c r="R19">
        <v>22.81</v>
      </c>
      <c r="S19">
        <v>0</v>
      </c>
      <c r="T19">
        <v>0</v>
      </c>
      <c r="U19">
        <v>390.42</v>
      </c>
      <c r="V19">
        <v>12.7</v>
      </c>
      <c r="W19">
        <v>38.090000000000003</v>
      </c>
      <c r="X19">
        <v>142.96</v>
      </c>
      <c r="Y19">
        <v>0</v>
      </c>
      <c r="Z19">
        <v>0</v>
      </c>
      <c r="AA19">
        <v>0</v>
      </c>
      <c r="AB19">
        <v>12.7</v>
      </c>
      <c r="AC19">
        <v>9.33</v>
      </c>
      <c r="AD19">
        <v>8.7799999999999994</v>
      </c>
      <c r="AE19">
        <v>31.77</v>
      </c>
      <c r="AF19">
        <v>8.5500000000000007</v>
      </c>
      <c r="AG19">
        <v>40.15</v>
      </c>
      <c r="AH19">
        <v>45.1</v>
      </c>
      <c r="AI19">
        <v>0</v>
      </c>
      <c r="AJ19">
        <v>0</v>
      </c>
      <c r="AK19">
        <v>50.03</v>
      </c>
      <c r="AL19">
        <v>12.32</v>
      </c>
      <c r="AM19">
        <v>0</v>
      </c>
      <c r="AN19">
        <v>0</v>
      </c>
      <c r="AO19">
        <v>3.07</v>
      </c>
      <c r="AP19">
        <v>10.5</v>
      </c>
      <c r="AQ19">
        <v>14.39</v>
      </c>
      <c r="AR19">
        <v>5.32</v>
      </c>
      <c r="AS19">
        <v>7.13</v>
      </c>
      <c r="AT19">
        <v>12.92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1690.23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181.79</v>
      </c>
      <c r="L20">
        <v>171.59</v>
      </c>
      <c r="M20">
        <v>88.69</v>
      </c>
      <c r="N20">
        <v>114.48</v>
      </c>
      <c r="O20">
        <v>119.84</v>
      </c>
      <c r="P20">
        <v>123.22</v>
      </c>
      <c r="Q20">
        <v>11.58</v>
      </c>
      <c r="R20">
        <v>22.81</v>
      </c>
      <c r="S20">
        <v>0</v>
      </c>
      <c r="T20">
        <v>0</v>
      </c>
      <c r="U20">
        <v>390.42</v>
      </c>
      <c r="V20">
        <v>12.7</v>
      </c>
      <c r="W20">
        <v>38.090000000000003</v>
      </c>
      <c r="X20">
        <v>142.96</v>
      </c>
      <c r="Y20">
        <v>0</v>
      </c>
      <c r="Z20">
        <v>0</v>
      </c>
      <c r="AA20">
        <v>0</v>
      </c>
      <c r="AB20">
        <v>12.7</v>
      </c>
      <c r="AC20">
        <v>9.33</v>
      </c>
      <c r="AD20">
        <v>8.7799999999999994</v>
      </c>
      <c r="AE20">
        <v>31.77</v>
      </c>
      <c r="AF20">
        <v>8.5500000000000007</v>
      </c>
      <c r="AG20">
        <v>40.15</v>
      </c>
      <c r="AH20">
        <v>45.1</v>
      </c>
      <c r="AI20">
        <v>0</v>
      </c>
      <c r="AJ20">
        <v>0</v>
      </c>
      <c r="AK20">
        <v>50.03</v>
      </c>
      <c r="AL20">
        <v>12.32</v>
      </c>
      <c r="AM20">
        <v>0</v>
      </c>
      <c r="AN20">
        <v>0</v>
      </c>
      <c r="AO20">
        <v>3.07</v>
      </c>
      <c r="AP20">
        <v>10.5</v>
      </c>
      <c r="AQ20">
        <v>14.39</v>
      </c>
      <c r="AR20">
        <v>5.32</v>
      </c>
      <c r="AS20">
        <v>7.13</v>
      </c>
      <c r="AT20">
        <v>12.92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1690.23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181.79</v>
      </c>
      <c r="L21">
        <v>171.59</v>
      </c>
      <c r="M21">
        <v>88.69</v>
      </c>
      <c r="N21">
        <v>114.48</v>
      </c>
      <c r="O21">
        <v>119.84</v>
      </c>
      <c r="P21">
        <v>123.22</v>
      </c>
      <c r="Q21">
        <v>11.58</v>
      </c>
      <c r="R21">
        <v>22.81</v>
      </c>
      <c r="S21">
        <v>0</v>
      </c>
      <c r="T21">
        <v>0</v>
      </c>
      <c r="U21">
        <v>390.42</v>
      </c>
      <c r="V21">
        <v>12.7</v>
      </c>
      <c r="W21">
        <v>38.090000000000003</v>
      </c>
      <c r="X21">
        <v>142.96</v>
      </c>
      <c r="Y21">
        <v>0</v>
      </c>
      <c r="Z21">
        <v>0</v>
      </c>
      <c r="AA21">
        <v>0</v>
      </c>
      <c r="AB21">
        <v>12.7</v>
      </c>
      <c r="AC21">
        <v>9.33</v>
      </c>
      <c r="AD21">
        <v>8.7799999999999994</v>
      </c>
      <c r="AE21">
        <v>31.77</v>
      </c>
      <c r="AF21">
        <v>8.5500000000000007</v>
      </c>
      <c r="AG21">
        <v>40.15</v>
      </c>
      <c r="AH21">
        <v>45.1</v>
      </c>
      <c r="AI21">
        <v>0</v>
      </c>
      <c r="AJ21">
        <v>0</v>
      </c>
      <c r="AK21">
        <v>50.03</v>
      </c>
      <c r="AL21">
        <v>12.32</v>
      </c>
      <c r="AM21">
        <v>0</v>
      </c>
      <c r="AN21">
        <v>0</v>
      </c>
      <c r="AO21">
        <v>3.07</v>
      </c>
      <c r="AP21">
        <v>10.5</v>
      </c>
      <c r="AQ21">
        <v>14.39</v>
      </c>
      <c r="AR21">
        <v>5.32</v>
      </c>
      <c r="AS21">
        <v>7.13</v>
      </c>
      <c r="AT21">
        <v>12.92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1690.23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181.79</v>
      </c>
      <c r="L22">
        <v>171.59</v>
      </c>
      <c r="M22">
        <v>88.69</v>
      </c>
      <c r="N22">
        <v>114.48</v>
      </c>
      <c r="O22">
        <v>119.84</v>
      </c>
      <c r="P22">
        <v>123.22</v>
      </c>
      <c r="Q22">
        <v>11.58</v>
      </c>
      <c r="R22">
        <v>22.81</v>
      </c>
      <c r="S22">
        <v>0</v>
      </c>
      <c r="T22">
        <v>0</v>
      </c>
      <c r="U22">
        <v>390.42</v>
      </c>
      <c r="V22">
        <v>12.7</v>
      </c>
      <c r="W22">
        <v>38.090000000000003</v>
      </c>
      <c r="X22">
        <v>142.96</v>
      </c>
      <c r="Y22">
        <v>0</v>
      </c>
      <c r="Z22">
        <v>0</v>
      </c>
      <c r="AA22">
        <v>0</v>
      </c>
      <c r="AB22">
        <v>12.7</v>
      </c>
      <c r="AC22">
        <v>9.33</v>
      </c>
      <c r="AD22">
        <v>8.7799999999999994</v>
      </c>
      <c r="AE22">
        <v>31.77</v>
      </c>
      <c r="AF22">
        <v>8.5500000000000007</v>
      </c>
      <c r="AG22">
        <v>40.15</v>
      </c>
      <c r="AH22">
        <v>45.1</v>
      </c>
      <c r="AI22">
        <v>0</v>
      </c>
      <c r="AJ22">
        <v>0</v>
      </c>
      <c r="AK22">
        <v>50.03</v>
      </c>
      <c r="AL22">
        <v>12.32</v>
      </c>
      <c r="AM22">
        <v>0</v>
      </c>
      <c r="AN22">
        <v>0</v>
      </c>
      <c r="AO22">
        <v>2.92</v>
      </c>
      <c r="AP22">
        <v>10.5</v>
      </c>
      <c r="AQ22">
        <v>14.39</v>
      </c>
      <c r="AR22">
        <v>5.32</v>
      </c>
      <c r="AS22">
        <v>7.13</v>
      </c>
      <c r="AT22">
        <v>12.92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1690.0800000000002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181.79</v>
      </c>
      <c r="L23">
        <v>171.59</v>
      </c>
      <c r="M23">
        <v>88.69</v>
      </c>
      <c r="N23">
        <v>114.48</v>
      </c>
      <c r="O23">
        <v>119.84</v>
      </c>
      <c r="P23">
        <v>123.22</v>
      </c>
      <c r="Q23">
        <v>11.58</v>
      </c>
      <c r="R23">
        <v>22.81</v>
      </c>
      <c r="S23">
        <v>0</v>
      </c>
      <c r="T23">
        <v>0</v>
      </c>
      <c r="U23">
        <v>390.42</v>
      </c>
      <c r="V23">
        <v>12.7</v>
      </c>
      <c r="W23">
        <v>38.090000000000003</v>
      </c>
      <c r="X23">
        <v>142.96</v>
      </c>
      <c r="Y23">
        <v>0</v>
      </c>
      <c r="Z23">
        <v>0</v>
      </c>
      <c r="AA23">
        <v>0</v>
      </c>
      <c r="AB23">
        <v>12.7</v>
      </c>
      <c r="AC23">
        <v>9.33</v>
      </c>
      <c r="AD23">
        <v>8.7799999999999994</v>
      </c>
      <c r="AE23">
        <v>47.65</v>
      </c>
      <c r="AF23">
        <v>8.5500000000000007</v>
      </c>
      <c r="AG23">
        <v>40.15</v>
      </c>
      <c r="AH23">
        <v>45.1</v>
      </c>
      <c r="AI23">
        <v>0</v>
      </c>
      <c r="AJ23">
        <v>0</v>
      </c>
      <c r="AK23">
        <v>50.03</v>
      </c>
      <c r="AL23">
        <v>12.32</v>
      </c>
      <c r="AM23">
        <v>0</v>
      </c>
      <c r="AN23">
        <v>0</v>
      </c>
      <c r="AO23">
        <v>2.78</v>
      </c>
      <c r="AP23">
        <v>10.5</v>
      </c>
      <c r="AQ23">
        <v>14.39</v>
      </c>
      <c r="AR23">
        <v>5.32</v>
      </c>
      <c r="AS23">
        <v>7.13</v>
      </c>
      <c r="AT23">
        <v>12.92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1705.8200000000002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181.79</v>
      </c>
      <c r="L24">
        <v>171.59</v>
      </c>
      <c r="M24">
        <v>88.69</v>
      </c>
      <c r="N24">
        <v>114.48</v>
      </c>
      <c r="O24">
        <v>119.84</v>
      </c>
      <c r="P24">
        <v>123.22</v>
      </c>
      <c r="Q24">
        <v>11.58</v>
      </c>
      <c r="R24">
        <v>22.81</v>
      </c>
      <c r="S24">
        <v>0</v>
      </c>
      <c r="T24">
        <v>0</v>
      </c>
      <c r="U24">
        <v>390.42</v>
      </c>
      <c r="V24">
        <v>12.7</v>
      </c>
      <c r="W24">
        <v>38.090000000000003</v>
      </c>
      <c r="X24">
        <v>142.96</v>
      </c>
      <c r="Y24">
        <v>0</v>
      </c>
      <c r="Z24">
        <v>1.06</v>
      </c>
      <c r="AA24">
        <v>0</v>
      </c>
      <c r="AB24">
        <v>12.7</v>
      </c>
      <c r="AC24">
        <v>9.33</v>
      </c>
      <c r="AD24">
        <v>8.7799999999999994</v>
      </c>
      <c r="AE24">
        <v>47.65</v>
      </c>
      <c r="AF24">
        <v>8.5500000000000007</v>
      </c>
      <c r="AG24">
        <v>40.15</v>
      </c>
      <c r="AH24">
        <v>45.1</v>
      </c>
      <c r="AI24">
        <v>2.46</v>
      </c>
      <c r="AJ24">
        <v>0</v>
      </c>
      <c r="AK24">
        <v>50.03</v>
      </c>
      <c r="AL24">
        <v>12.32</v>
      </c>
      <c r="AM24">
        <v>0</v>
      </c>
      <c r="AN24">
        <v>0</v>
      </c>
      <c r="AO24">
        <v>2.36</v>
      </c>
      <c r="AP24">
        <v>10.5</v>
      </c>
      <c r="AQ24">
        <v>14.39</v>
      </c>
      <c r="AR24">
        <v>5.32</v>
      </c>
      <c r="AS24">
        <v>7.13</v>
      </c>
      <c r="AT24">
        <v>12.92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1708.92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181.79</v>
      </c>
      <c r="L25">
        <v>171.59</v>
      </c>
      <c r="M25">
        <v>88.69</v>
      </c>
      <c r="N25">
        <v>114.48</v>
      </c>
      <c r="O25">
        <v>119.84</v>
      </c>
      <c r="P25">
        <v>123.22</v>
      </c>
      <c r="Q25">
        <v>11.58</v>
      </c>
      <c r="R25">
        <v>22.81</v>
      </c>
      <c r="S25">
        <v>0</v>
      </c>
      <c r="T25">
        <v>0</v>
      </c>
      <c r="U25">
        <v>390.42</v>
      </c>
      <c r="V25">
        <v>12.7</v>
      </c>
      <c r="W25">
        <v>38.090000000000003</v>
      </c>
      <c r="X25">
        <v>142.96</v>
      </c>
      <c r="Y25">
        <v>0</v>
      </c>
      <c r="Z25">
        <v>6.29</v>
      </c>
      <c r="AA25">
        <v>0</v>
      </c>
      <c r="AB25">
        <v>12.7</v>
      </c>
      <c r="AC25">
        <v>9.33</v>
      </c>
      <c r="AD25">
        <v>17.57</v>
      </c>
      <c r="AE25">
        <v>47.65</v>
      </c>
      <c r="AF25">
        <v>8.5500000000000007</v>
      </c>
      <c r="AG25">
        <v>40.15</v>
      </c>
      <c r="AH25">
        <v>67.64</v>
      </c>
      <c r="AI25">
        <v>4.91</v>
      </c>
      <c r="AJ25">
        <v>0</v>
      </c>
      <c r="AK25">
        <v>50.03</v>
      </c>
      <c r="AL25">
        <v>12.32</v>
      </c>
      <c r="AM25">
        <v>0</v>
      </c>
      <c r="AN25">
        <v>0</v>
      </c>
      <c r="AO25">
        <v>2.36</v>
      </c>
      <c r="AP25">
        <v>10.5</v>
      </c>
      <c r="AQ25">
        <v>14.39</v>
      </c>
      <c r="AR25">
        <v>5.32</v>
      </c>
      <c r="AS25">
        <v>7.13</v>
      </c>
      <c r="AT25">
        <v>12.92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1747.9300000000003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181.79</v>
      </c>
      <c r="L26">
        <v>171.59</v>
      </c>
      <c r="M26">
        <v>88.69</v>
      </c>
      <c r="N26">
        <v>114.48</v>
      </c>
      <c r="O26">
        <v>119.84</v>
      </c>
      <c r="P26">
        <v>123.22</v>
      </c>
      <c r="Q26">
        <v>11.58</v>
      </c>
      <c r="R26">
        <v>22.81</v>
      </c>
      <c r="S26">
        <v>0</v>
      </c>
      <c r="T26">
        <v>0</v>
      </c>
      <c r="U26">
        <v>390.42</v>
      </c>
      <c r="V26">
        <v>12.7</v>
      </c>
      <c r="W26">
        <v>38.090000000000003</v>
      </c>
      <c r="X26">
        <v>142.96</v>
      </c>
      <c r="Y26">
        <v>0</v>
      </c>
      <c r="Z26">
        <v>6.29</v>
      </c>
      <c r="AA26">
        <v>11.42</v>
      </c>
      <c r="AB26">
        <v>25.31</v>
      </c>
      <c r="AC26">
        <v>18.66</v>
      </c>
      <c r="AD26">
        <v>26.49</v>
      </c>
      <c r="AE26">
        <v>47.65</v>
      </c>
      <c r="AF26">
        <v>8.5500000000000007</v>
      </c>
      <c r="AG26">
        <v>40.15</v>
      </c>
      <c r="AH26">
        <v>85.73</v>
      </c>
      <c r="AI26">
        <v>31.91</v>
      </c>
      <c r="AJ26">
        <v>0</v>
      </c>
      <c r="AK26">
        <v>50.03</v>
      </c>
      <c r="AL26">
        <v>12.32</v>
      </c>
      <c r="AM26">
        <v>0</v>
      </c>
      <c r="AN26">
        <v>0</v>
      </c>
      <c r="AO26">
        <v>1.79</v>
      </c>
      <c r="AP26">
        <v>10.5</v>
      </c>
      <c r="AQ26">
        <v>14.39</v>
      </c>
      <c r="AR26">
        <v>5.32</v>
      </c>
      <c r="AS26">
        <v>7.13</v>
      </c>
      <c r="AT26">
        <v>12.92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1834.7300000000005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181.79</v>
      </c>
      <c r="L27">
        <v>171.59</v>
      </c>
      <c r="M27">
        <v>88.69</v>
      </c>
      <c r="N27">
        <v>114.48</v>
      </c>
      <c r="O27">
        <v>119.84</v>
      </c>
      <c r="P27">
        <v>123.22</v>
      </c>
      <c r="Q27">
        <v>11.58</v>
      </c>
      <c r="R27">
        <v>22.81</v>
      </c>
      <c r="S27">
        <v>0</v>
      </c>
      <c r="T27">
        <v>0</v>
      </c>
      <c r="U27">
        <v>390.42</v>
      </c>
      <c r="V27">
        <v>12.7</v>
      </c>
      <c r="W27">
        <v>38.090000000000003</v>
      </c>
      <c r="X27">
        <v>142.96</v>
      </c>
      <c r="Y27">
        <v>0</v>
      </c>
      <c r="Z27">
        <v>18.86</v>
      </c>
      <c r="AA27">
        <v>13.54</v>
      </c>
      <c r="AB27">
        <v>39.32</v>
      </c>
      <c r="AC27">
        <v>29.46</v>
      </c>
      <c r="AD27">
        <v>36.29</v>
      </c>
      <c r="AE27">
        <v>47.65</v>
      </c>
      <c r="AF27">
        <v>9.51</v>
      </c>
      <c r="AG27">
        <v>40.15</v>
      </c>
      <c r="AH27">
        <v>112.74</v>
      </c>
      <c r="AI27">
        <v>31.91</v>
      </c>
      <c r="AJ27">
        <v>0</v>
      </c>
      <c r="AK27">
        <v>50.03</v>
      </c>
      <c r="AL27">
        <v>12.32</v>
      </c>
      <c r="AM27">
        <v>0</v>
      </c>
      <c r="AN27">
        <v>0</v>
      </c>
      <c r="AO27">
        <v>1.79</v>
      </c>
      <c r="AP27">
        <v>12.59</v>
      </c>
      <c r="AQ27">
        <v>30.01</v>
      </c>
      <c r="AR27">
        <v>5.32</v>
      </c>
      <c r="AS27">
        <v>7.13</v>
      </c>
      <c r="AT27">
        <v>12.92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1929.71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181.79</v>
      </c>
      <c r="L28">
        <v>171.59</v>
      </c>
      <c r="M28">
        <v>88.69</v>
      </c>
      <c r="N28">
        <v>114.48</v>
      </c>
      <c r="O28">
        <v>119.84</v>
      </c>
      <c r="P28">
        <v>123.22</v>
      </c>
      <c r="Q28">
        <v>11.58</v>
      </c>
      <c r="R28">
        <v>22.81</v>
      </c>
      <c r="S28">
        <v>0</v>
      </c>
      <c r="T28">
        <v>0</v>
      </c>
      <c r="U28">
        <v>390.42</v>
      </c>
      <c r="V28">
        <v>12.7</v>
      </c>
      <c r="W28">
        <v>38.090000000000003</v>
      </c>
      <c r="X28">
        <v>142.96</v>
      </c>
      <c r="Y28">
        <v>0</v>
      </c>
      <c r="Z28">
        <v>18.86</v>
      </c>
      <c r="AA28">
        <v>13.54</v>
      </c>
      <c r="AB28">
        <v>39.32</v>
      </c>
      <c r="AC28">
        <v>29.46</v>
      </c>
      <c r="AD28">
        <v>36.29</v>
      </c>
      <c r="AE28">
        <v>47.65</v>
      </c>
      <c r="AF28">
        <v>9.51</v>
      </c>
      <c r="AG28">
        <v>40.15</v>
      </c>
      <c r="AH28">
        <v>112.74</v>
      </c>
      <c r="AI28">
        <v>31.91</v>
      </c>
      <c r="AJ28">
        <v>0</v>
      </c>
      <c r="AK28">
        <v>50.03</v>
      </c>
      <c r="AL28">
        <v>12.32</v>
      </c>
      <c r="AM28">
        <v>0</v>
      </c>
      <c r="AN28">
        <v>0</v>
      </c>
      <c r="AO28">
        <v>1.49</v>
      </c>
      <c r="AP28">
        <v>12.59</v>
      </c>
      <c r="AQ28">
        <v>30.01</v>
      </c>
      <c r="AR28">
        <v>5.32</v>
      </c>
      <c r="AS28">
        <v>7.13</v>
      </c>
      <c r="AT28">
        <v>12.92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1929.41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181.79</v>
      </c>
      <c r="L29">
        <v>171.59</v>
      </c>
      <c r="M29">
        <v>88.69</v>
      </c>
      <c r="N29">
        <v>114.48</v>
      </c>
      <c r="O29">
        <v>119.84</v>
      </c>
      <c r="P29">
        <v>123.22</v>
      </c>
      <c r="Q29">
        <v>11.58</v>
      </c>
      <c r="R29">
        <v>22.81</v>
      </c>
      <c r="S29">
        <v>0</v>
      </c>
      <c r="T29">
        <v>0</v>
      </c>
      <c r="U29">
        <v>390.42</v>
      </c>
      <c r="V29">
        <v>12.7</v>
      </c>
      <c r="W29">
        <v>38.090000000000003</v>
      </c>
      <c r="X29">
        <v>142.96</v>
      </c>
      <c r="Y29">
        <v>0</v>
      </c>
      <c r="Z29">
        <v>18.86</v>
      </c>
      <c r="AA29">
        <v>13.54</v>
      </c>
      <c r="AB29">
        <v>39.32</v>
      </c>
      <c r="AC29">
        <v>29.46</v>
      </c>
      <c r="AD29">
        <v>36.29</v>
      </c>
      <c r="AE29">
        <v>47.65</v>
      </c>
      <c r="AF29">
        <v>9.51</v>
      </c>
      <c r="AG29">
        <v>40.15</v>
      </c>
      <c r="AH29">
        <v>112.74</v>
      </c>
      <c r="AI29">
        <v>31.91</v>
      </c>
      <c r="AJ29">
        <v>0</v>
      </c>
      <c r="AK29">
        <v>50.03</v>
      </c>
      <c r="AL29">
        <v>12.32</v>
      </c>
      <c r="AM29">
        <v>0</v>
      </c>
      <c r="AN29">
        <v>0</v>
      </c>
      <c r="AO29">
        <v>1.49</v>
      </c>
      <c r="AP29">
        <v>10.5</v>
      </c>
      <c r="AQ29">
        <v>30.01</v>
      </c>
      <c r="AR29">
        <v>5.32</v>
      </c>
      <c r="AS29">
        <v>6.48</v>
      </c>
      <c r="AT29">
        <v>12.92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1926.67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181.79</v>
      </c>
      <c r="L30">
        <v>171.59</v>
      </c>
      <c r="M30">
        <v>88.69</v>
      </c>
      <c r="N30">
        <v>114.48</v>
      </c>
      <c r="O30">
        <v>119.84</v>
      </c>
      <c r="P30">
        <v>123.22</v>
      </c>
      <c r="Q30">
        <v>11.58</v>
      </c>
      <c r="R30">
        <v>22.81</v>
      </c>
      <c r="S30">
        <v>0</v>
      </c>
      <c r="T30">
        <v>0</v>
      </c>
      <c r="U30">
        <v>390.42</v>
      </c>
      <c r="V30">
        <v>12.7</v>
      </c>
      <c r="W30">
        <v>38.090000000000003</v>
      </c>
      <c r="X30">
        <v>142.96</v>
      </c>
      <c r="Y30">
        <v>0</v>
      </c>
      <c r="Z30">
        <v>18.86</v>
      </c>
      <c r="AA30">
        <v>13.54</v>
      </c>
      <c r="AB30">
        <v>39.32</v>
      </c>
      <c r="AC30">
        <v>29.46</v>
      </c>
      <c r="AD30">
        <v>36.29</v>
      </c>
      <c r="AE30">
        <v>47.65</v>
      </c>
      <c r="AF30">
        <v>9.51</v>
      </c>
      <c r="AG30">
        <v>40.15</v>
      </c>
      <c r="AH30">
        <v>112.74</v>
      </c>
      <c r="AI30">
        <v>31.91</v>
      </c>
      <c r="AJ30">
        <v>0</v>
      </c>
      <c r="AK30">
        <v>50.03</v>
      </c>
      <c r="AL30">
        <v>12.32</v>
      </c>
      <c r="AM30">
        <v>0</v>
      </c>
      <c r="AN30">
        <v>0</v>
      </c>
      <c r="AO30">
        <v>1.49</v>
      </c>
      <c r="AP30">
        <v>10.5</v>
      </c>
      <c r="AQ30">
        <v>29.58</v>
      </c>
      <c r="AR30">
        <v>5.32</v>
      </c>
      <c r="AS30">
        <v>6.48</v>
      </c>
      <c r="AT30">
        <v>12.92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1926.24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181.79</v>
      </c>
      <c r="L31">
        <v>171.59</v>
      </c>
      <c r="M31">
        <v>88.69</v>
      </c>
      <c r="N31">
        <v>114.48</v>
      </c>
      <c r="O31">
        <v>119.84</v>
      </c>
      <c r="P31">
        <v>123.22</v>
      </c>
      <c r="Q31">
        <v>11.58</v>
      </c>
      <c r="R31">
        <v>22.81</v>
      </c>
      <c r="S31">
        <v>0</v>
      </c>
      <c r="T31">
        <v>0</v>
      </c>
      <c r="U31">
        <v>390.42</v>
      </c>
      <c r="V31">
        <v>12.7</v>
      </c>
      <c r="W31">
        <v>38.090000000000003</v>
      </c>
      <c r="X31">
        <v>142.96</v>
      </c>
      <c r="Y31">
        <v>0</v>
      </c>
      <c r="Z31">
        <v>6.29</v>
      </c>
      <c r="AA31">
        <v>11.42</v>
      </c>
      <c r="AB31">
        <v>38.090000000000003</v>
      </c>
      <c r="AC31">
        <v>18.66</v>
      </c>
      <c r="AD31">
        <v>26.49</v>
      </c>
      <c r="AE31">
        <v>47.65</v>
      </c>
      <c r="AF31">
        <v>8.5500000000000007</v>
      </c>
      <c r="AG31">
        <v>40.15</v>
      </c>
      <c r="AH31">
        <v>112.74</v>
      </c>
      <c r="AI31">
        <v>31.91</v>
      </c>
      <c r="AJ31">
        <v>0</v>
      </c>
      <c r="AK31">
        <v>50.03</v>
      </c>
      <c r="AL31">
        <v>12.32</v>
      </c>
      <c r="AM31">
        <v>0</v>
      </c>
      <c r="AN31">
        <v>0</v>
      </c>
      <c r="AO31">
        <v>1.65</v>
      </c>
      <c r="AP31">
        <v>10.5</v>
      </c>
      <c r="AQ31">
        <v>14.39</v>
      </c>
      <c r="AR31">
        <v>8.51</v>
      </c>
      <c r="AS31">
        <v>6.48</v>
      </c>
      <c r="AT31">
        <v>12.92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1876.9200000000005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181.79</v>
      </c>
      <c r="L32">
        <v>171.59</v>
      </c>
      <c r="M32">
        <v>88.69</v>
      </c>
      <c r="N32">
        <v>114.48</v>
      </c>
      <c r="O32">
        <v>119.84</v>
      </c>
      <c r="P32">
        <v>123.22</v>
      </c>
      <c r="Q32">
        <v>11.58</v>
      </c>
      <c r="R32">
        <v>22.81</v>
      </c>
      <c r="S32">
        <v>0</v>
      </c>
      <c r="T32">
        <v>0</v>
      </c>
      <c r="U32">
        <v>390.42</v>
      </c>
      <c r="V32">
        <v>12.7</v>
      </c>
      <c r="W32">
        <v>38.090000000000003</v>
      </c>
      <c r="X32">
        <v>142.96</v>
      </c>
      <c r="Y32">
        <v>0</v>
      </c>
      <c r="Z32">
        <v>6.29</v>
      </c>
      <c r="AA32">
        <v>0</v>
      </c>
      <c r="AB32">
        <v>25.39</v>
      </c>
      <c r="AC32">
        <v>9.33</v>
      </c>
      <c r="AD32">
        <v>17.57</v>
      </c>
      <c r="AE32">
        <v>47.65</v>
      </c>
      <c r="AF32">
        <v>8.5500000000000007</v>
      </c>
      <c r="AG32">
        <v>40.15</v>
      </c>
      <c r="AH32">
        <v>85.54</v>
      </c>
      <c r="AI32">
        <v>4.91</v>
      </c>
      <c r="AJ32">
        <v>0</v>
      </c>
      <c r="AK32">
        <v>50.03</v>
      </c>
      <c r="AL32">
        <v>12.32</v>
      </c>
      <c r="AM32">
        <v>0</v>
      </c>
      <c r="AN32">
        <v>0</v>
      </c>
      <c r="AO32">
        <v>1.79</v>
      </c>
      <c r="AP32">
        <v>10.5</v>
      </c>
      <c r="AQ32">
        <v>0</v>
      </c>
      <c r="AR32">
        <v>42.57</v>
      </c>
      <c r="AS32">
        <v>6.48</v>
      </c>
      <c r="AT32">
        <v>12.92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1800.16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181.79</v>
      </c>
      <c r="L33">
        <v>171.59</v>
      </c>
      <c r="M33">
        <v>88.69</v>
      </c>
      <c r="N33">
        <v>114.48</v>
      </c>
      <c r="O33">
        <v>119.84</v>
      </c>
      <c r="P33">
        <v>123.22</v>
      </c>
      <c r="Q33">
        <v>11.58</v>
      </c>
      <c r="R33">
        <v>22.81</v>
      </c>
      <c r="S33">
        <v>0</v>
      </c>
      <c r="T33">
        <v>0</v>
      </c>
      <c r="U33">
        <v>390.42</v>
      </c>
      <c r="V33">
        <v>12.7</v>
      </c>
      <c r="W33">
        <v>38.090000000000003</v>
      </c>
      <c r="X33">
        <v>142.96</v>
      </c>
      <c r="Y33">
        <v>0</v>
      </c>
      <c r="Z33">
        <v>6.29</v>
      </c>
      <c r="AA33">
        <v>0</v>
      </c>
      <c r="AB33">
        <v>11.57</v>
      </c>
      <c r="AC33">
        <v>9.33</v>
      </c>
      <c r="AD33">
        <v>17.57</v>
      </c>
      <c r="AE33">
        <v>47.65</v>
      </c>
      <c r="AF33">
        <v>8.5500000000000007</v>
      </c>
      <c r="AG33">
        <v>40.15</v>
      </c>
      <c r="AH33">
        <v>85.54</v>
      </c>
      <c r="AI33">
        <v>2.46</v>
      </c>
      <c r="AJ33">
        <v>0</v>
      </c>
      <c r="AK33">
        <v>50.03</v>
      </c>
      <c r="AL33">
        <v>76.52</v>
      </c>
      <c r="AM33">
        <v>0</v>
      </c>
      <c r="AN33">
        <v>0</v>
      </c>
      <c r="AO33">
        <v>1.79</v>
      </c>
      <c r="AP33">
        <v>10.5</v>
      </c>
      <c r="AQ33">
        <v>0</v>
      </c>
      <c r="AR33">
        <v>42.57</v>
      </c>
      <c r="AS33">
        <v>5.19</v>
      </c>
      <c r="AT33">
        <v>12.92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1846.8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181.79</v>
      </c>
      <c r="L34">
        <v>171.59</v>
      </c>
      <c r="M34">
        <v>88.69</v>
      </c>
      <c r="N34">
        <v>114.48</v>
      </c>
      <c r="O34">
        <v>119.84</v>
      </c>
      <c r="P34">
        <v>123.22</v>
      </c>
      <c r="Q34">
        <v>11.58</v>
      </c>
      <c r="R34">
        <v>22.81</v>
      </c>
      <c r="S34">
        <v>0</v>
      </c>
      <c r="T34">
        <v>0</v>
      </c>
      <c r="U34">
        <v>390.42</v>
      </c>
      <c r="V34">
        <v>12.7</v>
      </c>
      <c r="W34">
        <v>38.090000000000003</v>
      </c>
      <c r="X34">
        <v>142.96</v>
      </c>
      <c r="Y34">
        <v>0</v>
      </c>
      <c r="Z34">
        <v>6.29</v>
      </c>
      <c r="AA34">
        <v>0</v>
      </c>
      <c r="AB34">
        <v>11.57</v>
      </c>
      <c r="AC34">
        <v>9.33</v>
      </c>
      <c r="AD34">
        <v>17.57</v>
      </c>
      <c r="AE34">
        <v>47.65</v>
      </c>
      <c r="AF34">
        <v>8.5500000000000007</v>
      </c>
      <c r="AG34">
        <v>40.15</v>
      </c>
      <c r="AH34">
        <v>67.64</v>
      </c>
      <c r="AI34">
        <v>0</v>
      </c>
      <c r="AJ34">
        <v>0</v>
      </c>
      <c r="AK34">
        <v>50.03</v>
      </c>
      <c r="AL34">
        <v>76.52</v>
      </c>
      <c r="AM34">
        <v>0</v>
      </c>
      <c r="AN34">
        <v>0</v>
      </c>
      <c r="AO34">
        <v>2.21</v>
      </c>
      <c r="AP34">
        <v>10.5</v>
      </c>
      <c r="AQ34">
        <v>0</v>
      </c>
      <c r="AR34">
        <v>8.51</v>
      </c>
      <c r="AS34">
        <v>5.19</v>
      </c>
      <c r="AT34">
        <v>12.92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1792.8000000000002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181.79</v>
      </c>
      <c r="L35">
        <v>171.59</v>
      </c>
      <c r="M35">
        <v>88.69</v>
      </c>
      <c r="N35">
        <v>114.48</v>
      </c>
      <c r="O35">
        <v>119.84</v>
      </c>
      <c r="P35">
        <v>123.22</v>
      </c>
      <c r="Q35">
        <v>11.58</v>
      </c>
      <c r="R35">
        <v>22.81</v>
      </c>
      <c r="S35">
        <v>0</v>
      </c>
      <c r="T35">
        <v>0</v>
      </c>
      <c r="U35">
        <v>390.42</v>
      </c>
      <c r="V35">
        <v>12.7</v>
      </c>
      <c r="W35">
        <v>38.090000000000003</v>
      </c>
      <c r="X35">
        <v>142.96</v>
      </c>
      <c r="Y35">
        <v>0</v>
      </c>
      <c r="Z35">
        <v>6.29</v>
      </c>
      <c r="AA35">
        <v>0</v>
      </c>
      <c r="AB35">
        <v>11.57</v>
      </c>
      <c r="AC35">
        <v>9.33</v>
      </c>
      <c r="AD35">
        <v>8.7799999999999994</v>
      </c>
      <c r="AE35">
        <v>31.77</v>
      </c>
      <c r="AF35">
        <v>8.5500000000000007</v>
      </c>
      <c r="AG35">
        <v>40.15</v>
      </c>
      <c r="AH35">
        <v>67.64</v>
      </c>
      <c r="AI35">
        <v>0</v>
      </c>
      <c r="AJ35">
        <v>0</v>
      </c>
      <c r="AK35">
        <v>50.03</v>
      </c>
      <c r="AL35">
        <v>76.52</v>
      </c>
      <c r="AM35">
        <v>0</v>
      </c>
      <c r="AN35">
        <v>0</v>
      </c>
      <c r="AO35">
        <v>1.65</v>
      </c>
      <c r="AP35">
        <v>12.59</v>
      </c>
      <c r="AQ35">
        <v>0</v>
      </c>
      <c r="AR35">
        <v>5.32</v>
      </c>
      <c r="AS35">
        <v>5.19</v>
      </c>
      <c r="AT35">
        <v>12.92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1766.47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181.79</v>
      </c>
      <c r="L36">
        <v>171.59</v>
      </c>
      <c r="M36">
        <v>88.69</v>
      </c>
      <c r="N36">
        <v>114.48</v>
      </c>
      <c r="O36">
        <v>119.84</v>
      </c>
      <c r="P36">
        <v>123.22</v>
      </c>
      <c r="Q36">
        <v>11.58</v>
      </c>
      <c r="R36">
        <v>22.81</v>
      </c>
      <c r="S36">
        <v>0</v>
      </c>
      <c r="T36">
        <v>0</v>
      </c>
      <c r="U36">
        <v>390.42</v>
      </c>
      <c r="V36">
        <v>11.13</v>
      </c>
      <c r="W36">
        <v>38.090000000000003</v>
      </c>
      <c r="X36">
        <v>142.96</v>
      </c>
      <c r="Y36">
        <v>0</v>
      </c>
      <c r="Z36">
        <v>6.29</v>
      </c>
      <c r="AA36">
        <v>0</v>
      </c>
      <c r="AB36">
        <v>11.57</v>
      </c>
      <c r="AC36">
        <v>9.33</v>
      </c>
      <c r="AD36">
        <v>8.7799999999999994</v>
      </c>
      <c r="AE36">
        <v>31.77</v>
      </c>
      <c r="AF36">
        <v>8.5500000000000007</v>
      </c>
      <c r="AG36">
        <v>40.15</v>
      </c>
      <c r="AH36">
        <v>45.1</v>
      </c>
      <c r="AI36">
        <v>0</v>
      </c>
      <c r="AJ36">
        <v>0</v>
      </c>
      <c r="AK36">
        <v>50.03</v>
      </c>
      <c r="AL36">
        <v>25.2</v>
      </c>
      <c r="AM36">
        <v>0</v>
      </c>
      <c r="AN36">
        <v>0</v>
      </c>
      <c r="AO36">
        <v>1.65</v>
      </c>
      <c r="AP36">
        <v>12.59</v>
      </c>
      <c r="AQ36">
        <v>0</v>
      </c>
      <c r="AR36">
        <v>5.32</v>
      </c>
      <c r="AS36">
        <v>5.19</v>
      </c>
      <c r="AT36">
        <v>12.92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1691.04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181.79</v>
      </c>
      <c r="L37">
        <v>171.59</v>
      </c>
      <c r="M37">
        <v>88.69</v>
      </c>
      <c r="N37">
        <v>114.48</v>
      </c>
      <c r="O37">
        <v>119.84</v>
      </c>
      <c r="P37">
        <v>123.22</v>
      </c>
      <c r="Q37">
        <v>11.58</v>
      </c>
      <c r="R37">
        <v>22.81</v>
      </c>
      <c r="S37">
        <v>0</v>
      </c>
      <c r="T37">
        <v>0</v>
      </c>
      <c r="U37">
        <v>390.42</v>
      </c>
      <c r="V37">
        <v>10.8</v>
      </c>
      <c r="W37">
        <v>38.090000000000003</v>
      </c>
      <c r="X37">
        <v>142.96</v>
      </c>
      <c r="Y37">
        <v>0</v>
      </c>
      <c r="Z37">
        <v>6.29</v>
      </c>
      <c r="AA37">
        <v>0</v>
      </c>
      <c r="AB37">
        <v>1.93</v>
      </c>
      <c r="AC37">
        <v>9.33</v>
      </c>
      <c r="AD37">
        <v>8.7799999999999994</v>
      </c>
      <c r="AE37">
        <v>31.77</v>
      </c>
      <c r="AF37">
        <v>8.5500000000000007</v>
      </c>
      <c r="AG37">
        <v>40.15</v>
      </c>
      <c r="AH37">
        <v>45.1</v>
      </c>
      <c r="AI37">
        <v>0</v>
      </c>
      <c r="AJ37">
        <v>0</v>
      </c>
      <c r="AK37">
        <v>50.03</v>
      </c>
      <c r="AL37">
        <v>25.2</v>
      </c>
      <c r="AM37">
        <v>0</v>
      </c>
      <c r="AN37">
        <v>0</v>
      </c>
      <c r="AO37">
        <v>1.65</v>
      </c>
      <c r="AP37">
        <v>10.5</v>
      </c>
      <c r="AQ37">
        <v>0</v>
      </c>
      <c r="AR37">
        <v>5.32</v>
      </c>
      <c r="AS37">
        <v>7.13</v>
      </c>
      <c r="AT37">
        <v>12.92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1680.92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181.79</v>
      </c>
      <c r="L38">
        <v>171.59</v>
      </c>
      <c r="M38">
        <v>88.69</v>
      </c>
      <c r="N38">
        <v>114.48</v>
      </c>
      <c r="O38">
        <v>119.84</v>
      </c>
      <c r="P38">
        <v>123.22</v>
      </c>
      <c r="Q38">
        <v>11.58</v>
      </c>
      <c r="R38">
        <v>22.81</v>
      </c>
      <c r="S38">
        <v>0</v>
      </c>
      <c r="T38">
        <v>0</v>
      </c>
      <c r="U38">
        <v>390.42</v>
      </c>
      <c r="V38">
        <v>10.8</v>
      </c>
      <c r="W38">
        <v>38.090000000000003</v>
      </c>
      <c r="X38">
        <v>142.96</v>
      </c>
      <c r="Y38">
        <v>0</v>
      </c>
      <c r="Z38">
        <v>6.29</v>
      </c>
      <c r="AA38">
        <v>0</v>
      </c>
      <c r="AB38">
        <v>1.93</v>
      </c>
      <c r="AC38">
        <v>0</v>
      </c>
      <c r="AD38">
        <v>8.7799999999999994</v>
      </c>
      <c r="AE38">
        <v>31.77</v>
      </c>
      <c r="AF38">
        <v>8.5500000000000007</v>
      </c>
      <c r="AG38">
        <v>40.15</v>
      </c>
      <c r="AH38">
        <v>45.1</v>
      </c>
      <c r="AI38">
        <v>0</v>
      </c>
      <c r="AJ38">
        <v>0</v>
      </c>
      <c r="AK38">
        <v>50.03</v>
      </c>
      <c r="AL38">
        <v>25.2</v>
      </c>
      <c r="AM38">
        <v>0</v>
      </c>
      <c r="AN38">
        <v>0</v>
      </c>
      <c r="AO38">
        <v>1.7</v>
      </c>
      <c r="AP38">
        <v>10.5</v>
      </c>
      <c r="AQ38">
        <v>0</v>
      </c>
      <c r="AR38">
        <v>5.32</v>
      </c>
      <c r="AS38">
        <v>7.13</v>
      </c>
      <c r="AT38">
        <v>12.92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1671.64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181.79</v>
      </c>
      <c r="L39">
        <v>175.79</v>
      </c>
      <c r="M39">
        <v>88.69</v>
      </c>
      <c r="N39">
        <v>114.48</v>
      </c>
      <c r="O39">
        <v>119.84</v>
      </c>
      <c r="P39">
        <v>123.22</v>
      </c>
      <c r="Q39">
        <v>14.94</v>
      </c>
      <c r="R39">
        <v>30.64</v>
      </c>
      <c r="S39">
        <v>0</v>
      </c>
      <c r="T39">
        <v>0</v>
      </c>
      <c r="U39">
        <v>382.28</v>
      </c>
      <c r="V39">
        <v>10.8</v>
      </c>
      <c r="W39">
        <v>43.3</v>
      </c>
      <c r="X39">
        <v>142.96</v>
      </c>
      <c r="Y39">
        <v>0</v>
      </c>
      <c r="Z39">
        <v>6.29</v>
      </c>
      <c r="AA39">
        <v>0</v>
      </c>
      <c r="AB39">
        <v>1.93</v>
      </c>
      <c r="AC39">
        <v>0</v>
      </c>
      <c r="AD39">
        <v>8.7799999999999994</v>
      </c>
      <c r="AE39">
        <v>31.77</v>
      </c>
      <c r="AF39">
        <v>8.5500000000000007</v>
      </c>
      <c r="AG39">
        <v>40.15</v>
      </c>
      <c r="AH39">
        <v>45.1</v>
      </c>
      <c r="AI39">
        <v>0</v>
      </c>
      <c r="AJ39">
        <v>0</v>
      </c>
      <c r="AK39">
        <v>50.03</v>
      </c>
      <c r="AL39">
        <v>25.2</v>
      </c>
      <c r="AM39">
        <v>0</v>
      </c>
      <c r="AN39">
        <v>0</v>
      </c>
      <c r="AO39">
        <v>1.7</v>
      </c>
      <c r="AP39">
        <v>10.5</v>
      </c>
      <c r="AQ39">
        <v>0</v>
      </c>
      <c r="AR39">
        <v>8.51</v>
      </c>
      <c r="AS39">
        <v>7.13</v>
      </c>
      <c r="AT39">
        <v>12.92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1687.2900000000002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181.79</v>
      </c>
      <c r="L40">
        <v>175.79</v>
      </c>
      <c r="M40">
        <v>88.69</v>
      </c>
      <c r="N40">
        <v>114.48</v>
      </c>
      <c r="O40">
        <v>119.84</v>
      </c>
      <c r="P40">
        <v>123.22</v>
      </c>
      <c r="Q40">
        <v>14.94</v>
      </c>
      <c r="R40">
        <v>30.64</v>
      </c>
      <c r="S40">
        <v>0</v>
      </c>
      <c r="T40">
        <v>0</v>
      </c>
      <c r="U40">
        <v>374.15</v>
      </c>
      <c r="V40">
        <v>12.7</v>
      </c>
      <c r="W40">
        <v>43.3</v>
      </c>
      <c r="X40">
        <v>142.96</v>
      </c>
      <c r="Y40">
        <v>0</v>
      </c>
      <c r="Z40">
        <v>6.29</v>
      </c>
      <c r="AA40">
        <v>0</v>
      </c>
      <c r="AB40">
        <v>1.93</v>
      </c>
      <c r="AC40">
        <v>0</v>
      </c>
      <c r="AD40">
        <v>8.7799999999999994</v>
      </c>
      <c r="AE40">
        <v>31.77</v>
      </c>
      <c r="AF40">
        <v>8.5500000000000007</v>
      </c>
      <c r="AG40">
        <v>40.15</v>
      </c>
      <c r="AH40">
        <v>45.1</v>
      </c>
      <c r="AI40">
        <v>0</v>
      </c>
      <c r="AJ40">
        <v>0</v>
      </c>
      <c r="AK40">
        <v>50.03</v>
      </c>
      <c r="AL40">
        <v>25.2</v>
      </c>
      <c r="AM40">
        <v>0</v>
      </c>
      <c r="AN40">
        <v>0</v>
      </c>
      <c r="AO40">
        <v>1.7</v>
      </c>
      <c r="AP40">
        <v>10.5</v>
      </c>
      <c r="AQ40">
        <v>0</v>
      </c>
      <c r="AR40">
        <v>42.57</v>
      </c>
      <c r="AS40">
        <v>7.13</v>
      </c>
      <c r="AT40">
        <v>12.92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1715.1200000000001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181.79</v>
      </c>
      <c r="L41">
        <v>175.79</v>
      </c>
      <c r="M41">
        <v>88.69</v>
      </c>
      <c r="N41">
        <v>114.48</v>
      </c>
      <c r="O41">
        <v>119.84</v>
      </c>
      <c r="P41">
        <v>123.22</v>
      </c>
      <c r="Q41">
        <v>19.82</v>
      </c>
      <c r="R41">
        <v>40.869999999999997</v>
      </c>
      <c r="S41">
        <v>0</v>
      </c>
      <c r="T41">
        <v>0</v>
      </c>
      <c r="U41">
        <v>374.15</v>
      </c>
      <c r="V41">
        <v>12.57</v>
      </c>
      <c r="W41">
        <v>43.3</v>
      </c>
      <c r="X41">
        <v>142.96</v>
      </c>
      <c r="Y41">
        <v>0</v>
      </c>
      <c r="Z41">
        <v>6.29</v>
      </c>
      <c r="AA41">
        <v>0</v>
      </c>
      <c r="AB41">
        <v>1.93</v>
      </c>
      <c r="AC41">
        <v>0</v>
      </c>
      <c r="AD41">
        <v>8.7799999999999994</v>
      </c>
      <c r="AE41">
        <v>31.77</v>
      </c>
      <c r="AF41">
        <v>8.5500000000000007</v>
      </c>
      <c r="AG41">
        <v>40.15</v>
      </c>
      <c r="AH41">
        <v>45.1</v>
      </c>
      <c r="AI41">
        <v>0</v>
      </c>
      <c r="AJ41">
        <v>0</v>
      </c>
      <c r="AK41">
        <v>50.03</v>
      </c>
      <c r="AL41">
        <v>25.2</v>
      </c>
      <c r="AM41">
        <v>0</v>
      </c>
      <c r="AN41">
        <v>0</v>
      </c>
      <c r="AO41">
        <v>0.99</v>
      </c>
      <c r="AP41">
        <v>10.5</v>
      </c>
      <c r="AQ41">
        <v>0</v>
      </c>
      <c r="AR41">
        <v>42.57</v>
      </c>
      <c r="AS41">
        <v>7.13</v>
      </c>
      <c r="AT41">
        <v>12.92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1729.39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181.79</v>
      </c>
      <c r="L42">
        <v>175.79</v>
      </c>
      <c r="M42">
        <v>88.69</v>
      </c>
      <c r="N42">
        <v>114.48</v>
      </c>
      <c r="O42">
        <v>119.84</v>
      </c>
      <c r="P42">
        <v>123.22</v>
      </c>
      <c r="Q42">
        <v>17.079999999999998</v>
      </c>
      <c r="R42">
        <v>35.229999999999997</v>
      </c>
      <c r="S42">
        <v>0</v>
      </c>
      <c r="T42">
        <v>0</v>
      </c>
      <c r="U42">
        <v>374.15</v>
      </c>
      <c r="V42">
        <v>12.73</v>
      </c>
      <c r="W42">
        <v>43.3</v>
      </c>
      <c r="X42">
        <v>142.96</v>
      </c>
      <c r="Y42">
        <v>0</v>
      </c>
      <c r="Z42">
        <v>6.29</v>
      </c>
      <c r="AA42">
        <v>0</v>
      </c>
      <c r="AB42">
        <v>1.93</v>
      </c>
      <c r="AC42">
        <v>0</v>
      </c>
      <c r="AD42">
        <v>8.7799999999999994</v>
      </c>
      <c r="AE42">
        <v>31.77</v>
      </c>
      <c r="AF42">
        <v>8.5500000000000007</v>
      </c>
      <c r="AG42">
        <v>40.15</v>
      </c>
      <c r="AH42">
        <v>45.1</v>
      </c>
      <c r="AI42">
        <v>0</v>
      </c>
      <c r="AJ42">
        <v>0</v>
      </c>
      <c r="AK42">
        <v>50.03</v>
      </c>
      <c r="AL42">
        <v>25.2</v>
      </c>
      <c r="AM42">
        <v>0</v>
      </c>
      <c r="AN42">
        <v>0</v>
      </c>
      <c r="AO42">
        <v>0.99</v>
      </c>
      <c r="AP42">
        <v>10.5</v>
      </c>
      <c r="AQ42">
        <v>0</v>
      </c>
      <c r="AR42">
        <v>8.51</v>
      </c>
      <c r="AS42">
        <v>7.13</v>
      </c>
      <c r="AT42">
        <v>12.92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1687.1100000000001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214.57</v>
      </c>
      <c r="L43">
        <v>175.79</v>
      </c>
      <c r="M43">
        <v>63.62</v>
      </c>
      <c r="N43">
        <v>114.48</v>
      </c>
      <c r="O43">
        <v>119.84</v>
      </c>
      <c r="P43">
        <v>123.22</v>
      </c>
      <c r="Q43">
        <v>14.94</v>
      </c>
      <c r="R43">
        <v>30.42</v>
      </c>
      <c r="S43">
        <v>0</v>
      </c>
      <c r="T43">
        <v>0</v>
      </c>
      <c r="U43">
        <v>374.15</v>
      </c>
      <c r="V43">
        <v>12.73</v>
      </c>
      <c r="W43">
        <v>43.3</v>
      </c>
      <c r="X43">
        <v>142.96</v>
      </c>
      <c r="Y43">
        <v>0</v>
      </c>
      <c r="Z43">
        <v>6.29</v>
      </c>
      <c r="AA43">
        <v>0</v>
      </c>
      <c r="AB43">
        <v>1.93</v>
      </c>
      <c r="AC43">
        <v>0</v>
      </c>
      <c r="AD43">
        <v>8.7799999999999994</v>
      </c>
      <c r="AE43">
        <v>31.77</v>
      </c>
      <c r="AF43">
        <v>8.5500000000000007</v>
      </c>
      <c r="AG43">
        <v>40.15</v>
      </c>
      <c r="AH43">
        <v>45.1</v>
      </c>
      <c r="AI43">
        <v>0</v>
      </c>
      <c r="AJ43">
        <v>0</v>
      </c>
      <c r="AK43">
        <v>50.03</v>
      </c>
      <c r="AL43">
        <v>25.2</v>
      </c>
      <c r="AM43">
        <v>0</v>
      </c>
      <c r="AN43">
        <v>0</v>
      </c>
      <c r="AO43">
        <v>1.7</v>
      </c>
      <c r="AP43">
        <v>10.5</v>
      </c>
      <c r="AQ43">
        <v>0</v>
      </c>
      <c r="AR43">
        <v>5.32</v>
      </c>
      <c r="AS43">
        <v>7.13</v>
      </c>
      <c r="AT43">
        <v>12.92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1685.3900000000003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248.31</v>
      </c>
      <c r="L44">
        <v>175.79</v>
      </c>
      <c r="M44">
        <v>63.62</v>
      </c>
      <c r="N44">
        <v>114.48</v>
      </c>
      <c r="O44">
        <v>119.84</v>
      </c>
      <c r="P44">
        <v>123.22</v>
      </c>
      <c r="Q44">
        <v>14.94</v>
      </c>
      <c r="R44">
        <v>30.42</v>
      </c>
      <c r="S44">
        <v>0</v>
      </c>
      <c r="T44">
        <v>0</v>
      </c>
      <c r="U44">
        <v>374.15</v>
      </c>
      <c r="V44">
        <v>12.91</v>
      </c>
      <c r="W44">
        <v>43.3</v>
      </c>
      <c r="X44">
        <v>142.96</v>
      </c>
      <c r="Y44">
        <v>0</v>
      </c>
      <c r="Z44">
        <v>6.29</v>
      </c>
      <c r="AA44">
        <v>0</v>
      </c>
      <c r="AB44">
        <v>1.93</v>
      </c>
      <c r="AC44">
        <v>0</v>
      </c>
      <c r="AD44">
        <v>8.7799999999999994</v>
      </c>
      <c r="AE44">
        <v>31.77</v>
      </c>
      <c r="AF44">
        <v>8.5500000000000007</v>
      </c>
      <c r="AG44">
        <v>40.15</v>
      </c>
      <c r="AH44">
        <v>45.1</v>
      </c>
      <c r="AI44">
        <v>0</v>
      </c>
      <c r="AJ44">
        <v>0</v>
      </c>
      <c r="AK44">
        <v>50.03</v>
      </c>
      <c r="AL44">
        <v>25.2</v>
      </c>
      <c r="AM44">
        <v>0</v>
      </c>
      <c r="AN44">
        <v>0</v>
      </c>
      <c r="AO44">
        <v>1.7</v>
      </c>
      <c r="AP44">
        <v>10.5</v>
      </c>
      <c r="AQ44">
        <v>0</v>
      </c>
      <c r="AR44">
        <v>5.32</v>
      </c>
      <c r="AS44">
        <v>7.13</v>
      </c>
      <c r="AT44">
        <v>12.92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1719.3100000000002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282.05</v>
      </c>
      <c r="L45">
        <v>175.79</v>
      </c>
      <c r="M45">
        <v>63.62</v>
      </c>
      <c r="N45">
        <v>114.48</v>
      </c>
      <c r="O45">
        <v>119.84</v>
      </c>
      <c r="P45">
        <v>123.22</v>
      </c>
      <c r="Q45">
        <v>14.94</v>
      </c>
      <c r="R45">
        <v>30.42</v>
      </c>
      <c r="S45">
        <v>0</v>
      </c>
      <c r="T45">
        <v>0</v>
      </c>
      <c r="U45">
        <v>374.15</v>
      </c>
      <c r="V45">
        <v>13.07</v>
      </c>
      <c r="W45">
        <v>43.3</v>
      </c>
      <c r="X45">
        <v>142.96</v>
      </c>
      <c r="Y45">
        <v>0</v>
      </c>
      <c r="Z45">
        <v>6.29</v>
      </c>
      <c r="AA45">
        <v>0</v>
      </c>
      <c r="AB45">
        <v>1.93</v>
      </c>
      <c r="AC45">
        <v>0</v>
      </c>
      <c r="AD45">
        <v>8.7799999999999994</v>
      </c>
      <c r="AE45">
        <v>31.77</v>
      </c>
      <c r="AF45">
        <v>8.5500000000000007</v>
      </c>
      <c r="AG45">
        <v>40.15</v>
      </c>
      <c r="AH45">
        <v>45.1</v>
      </c>
      <c r="AI45">
        <v>0</v>
      </c>
      <c r="AJ45">
        <v>0</v>
      </c>
      <c r="AK45">
        <v>50.03</v>
      </c>
      <c r="AL45">
        <v>25.2</v>
      </c>
      <c r="AM45">
        <v>0</v>
      </c>
      <c r="AN45">
        <v>0</v>
      </c>
      <c r="AO45">
        <v>1.7</v>
      </c>
      <c r="AP45">
        <v>10.5</v>
      </c>
      <c r="AQ45">
        <v>0</v>
      </c>
      <c r="AR45">
        <v>5.32</v>
      </c>
      <c r="AS45">
        <v>7.13</v>
      </c>
      <c r="AT45">
        <v>12.92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1753.2100000000003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291.5</v>
      </c>
      <c r="L46">
        <v>175.79</v>
      </c>
      <c r="M46">
        <v>63.62</v>
      </c>
      <c r="N46">
        <v>114.48</v>
      </c>
      <c r="O46">
        <v>119.84</v>
      </c>
      <c r="P46">
        <v>123.22</v>
      </c>
      <c r="Q46">
        <v>14.94</v>
      </c>
      <c r="R46">
        <v>30.42</v>
      </c>
      <c r="S46">
        <v>0</v>
      </c>
      <c r="T46">
        <v>0</v>
      </c>
      <c r="U46">
        <v>374.15</v>
      </c>
      <c r="V46">
        <v>11.28</v>
      </c>
      <c r="W46">
        <v>37.880000000000003</v>
      </c>
      <c r="X46">
        <v>142.96</v>
      </c>
      <c r="Y46">
        <v>0</v>
      </c>
      <c r="Z46">
        <v>6.29</v>
      </c>
      <c r="AA46">
        <v>0</v>
      </c>
      <c r="AB46">
        <v>1.93</v>
      </c>
      <c r="AC46">
        <v>0</v>
      </c>
      <c r="AD46">
        <v>8.7799999999999994</v>
      </c>
      <c r="AE46">
        <v>31.77</v>
      </c>
      <c r="AF46">
        <v>8.5500000000000007</v>
      </c>
      <c r="AG46">
        <v>40.15</v>
      </c>
      <c r="AH46">
        <v>45.1</v>
      </c>
      <c r="AI46">
        <v>0</v>
      </c>
      <c r="AJ46">
        <v>0</v>
      </c>
      <c r="AK46">
        <v>50.03</v>
      </c>
      <c r="AL46">
        <v>25.2</v>
      </c>
      <c r="AM46">
        <v>0</v>
      </c>
      <c r="AN46">
        <v>0</v>
      </c>
      <c r="AO46">
        <v>1.7</v>
      </c>
      <c r="AP46">
        <v>10.5</v>
      </c>
      <c r="AQ46">
        <v>0</v>
      </c>
      <c r="AR46">
        <v>5.32</v>
      </c>
      <c r="AS46">
        <v>7.13</v>
      </c>
      <c r="AT46">
        <v>12.92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1755.4500000000003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291.5</v>
      </c>
      <c r="L47">
        <v>175.79</v>
      </c>
      <c r="M47">
        <v>63.62</v>
      </c>
      <c r="N47">
        <v>114.48</v>
      </c>
      <c r="O47">
        <v>119.84</v>
      </c>
      <c r="P47">
        <v>123.22</v>
      </c>
      <c r="Q47">
        <v>15.06</v>
      </c>
      <c r="R47">
        <v>30.34</v>
      </c>
      <c r="S47">
        <v>0</v>
      </c>
      <c r="T47">
        <v>0</v>
      </c>
      <c r="U47">
        <v>374.15</v>
      </c>
      <c r="V47">
        <v>12.32</v>
      </c>
      <c r="W47">
        <v>38.090000000000003</v>
      </c>
      <c r="X47">
        <v>125.93</v>
      </c>
      <c r="Y47">
        <v>0</v>
      </c>
      <c r="Z47">
        <v>0</v>
      </c>
      <c r="AA47">
        <v>0</v>
      </c>
      <c r="AB47">
        <v>1.93</v>
      </c>
      <c r="AC47">
        <v>0</v>
      </c>
      <c r="AD47">
        <v>8.7799999999999994</v>
      </c>
      <c r="AE47">
        <v>31.77</v>
      </c>
      <c r="AF47">
        <v>8.5500000000000007</v>
      </c>
      <c r="AG47">
        <v>40.15</v>
      </c>
      <c r="AH47">
        <v>22.55</v>
      </c>
      <c r="AI47">
        <v>0</v>
      </c>
      <c r="AJ47">
        <v>0</v>
      </c>
      <c r="AK47">
        <v>50.03</v>
      </c>
      <c r="AL47">
        <v>25.2</v>
      </c>
      <c r="AM47">
        <v>0</v>
      </c>
      <c r="AN47">
        <v>0</v>
      </c>
      <c r="AO47">
        <v>1.79</v>
      </c>
      <c r="AP47">
        <v>10.5</v>
      </c>
      <c r="AQ47">
        <v>0</v>
      </c>
      <c r="AR47">
        <v>5.32</v>
      </c>
      <c r="AS47">
        <v>5.19</v>
      </c>
      <c r="AT47">
        <v>12.92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1709.02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291.5</v>
      </c>
      <c r="L48">
        <v>175.79</v>
      </c>
      <c r="M48">
        <v>63.62</v>
      </c>
      <c r="N48">
        <v>114.48</v>
      </c>
      <c r="O48">
        <v>119.84</v>
      </c>
      <c r="P48">
        <v>123.22</v>
      </c>
      <c r="Q48">
        <v>15.06</v>
      </c>
      <c r="R48">
        <v>30.46</v>
      </c>
      <c r="S48">
        <v>0</v>
      </c>
      <c r="T48">
        <v>0</v>
      </c>
      <c r="U48">
        <v>374.15</v>
      </c>
      <c r="V48">
        <v>12.32</v>
      </c>
      <c r="W48">
        <v>38.090000000000003</v>
      </c>
      <c r="X48">
        <v>125.93</v>
      </c>
      <c r="Y48">
        <v>0</v>
      </c>
      <c r="Z48">
        <v>0</v>
      </c>
      <c r="AA48">
        <v>0</v>
      </c>
      <c r="AB48">
        <v>1.93</v>
      </c>
      <c r="AC48">
        <v>0</v>
      </c>
      <c r="AD48">
        <v>8.7799999999999994</v>
      </c>
      <c r="AE48">
        <v>31.77</v>
      </c>
      <c r="AF48">
        <v>8.5500000000000007</v>
      </c>
      <c r="AG48">
        <v>40.15</v>
      </c>
      <c r="AH48">
        <v>22.55</v>
      </c>
      <c r="AI48">
        <v>0</v>
      </c>
      <c r="AJ48">
        <v>0</v>
      </c>
      <c r="AK48">
        <v>50.03</v>
      </c>
      <c r="AL48">
        <v>25.2</v>
      </c>
      <c r="AM48">
        <v>0</v>
      </c>
      <c r="AN48">
        <v>0</v>
      </c>
      <c r="AO48">
        <v>1.79</v>
      </c>
      <c r="AP48">
        <v>10.5</v>
      </c>
      <c r="AQ48">
        <v>0</v>
      </c>
      <c r="AR48">
        <v>5.32</v>
      </c>
      <c r="AS48">
        <v>5.19</v>
      </c>
      <c r="AT48">
        <v>12.92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1709.1399999999999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291.5</v>
      </c>
      <c r="L49">
        <v>175.79</v>
      </c>
      <c r="M49">
        <v>63.62</v>
      </c>
      <c r="N49">
        <v>114.48</v>
      </c>
      <c r="O49">
        <v>119.84</v>
      </c>
      <c r="P49">
        <v>123.22</v>
      </c>
      <c r="Q49">
        <v>15.06</v>
      </c>
      <c r="R49">
        <v>30.46</v>
      </c>
      <c r="S49">
        <v>0</v>
      </c>
      <c r="T49">
        <v>0</v>
      </c>
      <c r="U49">
        <v>374.15</v>
      </c>
      <c r="V49">
        <v>12.32</v>
      </c>
      <c r="W49">
        <v>38.090000000000003</v>
      </c>
      <c r="X49">
        <v>125.93</v>
      </c>
      <c r="Y49">
        <v>0</v>
      </c>
      <c r="Z49">
        <v>0</v>
      </c>
      <c r="AA49">
        <v>0</v>
      </c>
      <c r="AB49">
        <v>1.93</v>
      </c>
      <c r="AC49">
        <v>0</v>
      </c>
      <c r="AD49">
        <v>8.7799999999999994</v>
      </c>
      <c r="AE49">
        <v>31.77</v>
      </c>
      <c r="AF49">
        <v>8.5500000000000007</v>
      </c>
      <c r="AG49">
        <v>40.15</v>
      </c>
      <c r="AH49">
        <v>22.55</v>
      </c>
      <c r="AI49">
        <v>0</v>
      </c>
      <c r="AJ49">
        <v>0</v>
      </c>
      <c r="AK49">
        <v>50.03</v>
      </c>
      <c r="AL49">
        <v>25.2</v>
      </c>
      <c r="AM49">
        <v>0</v>
      </c>
      <c r="AN49">
        <v>0</v>
      </c>
      <c r="AO49">
        <v>1.79</v>
      </c>
      <c r="AP49">
        <v>10.5</v>
      </c>
      <c r="AQ49">
        <v>0</v>
      </c>
      <c r="AR49">
        <v>5.32</v>
      </c>
      <c r="AS49">
        <v>5.19</v>
      </c>
      <c r="AT49">
        <v>12.92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1709.1399999999999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291.5</v>
      </c>
      <c r="L50">
        <v>175.79</v>
      </c>
      <c r="M50">
        <v>63.62</v>
      </c>
      <c r="N50">
        <v>114.48</v>
      </c>
      <c r="O50">
        <v>119.84</v>
      </c>
      <c r="P50">
        <v>123.22</v>
      </c>
      <c r="Q50">
        <v>15.06</v>
      </c>
      <c r="R50">
        <v>30.46</v>
      </c>
      <c r="S50">
        <v>0</v>
      </c>
      <c r="T50">
        <v>0</v>
      </c>
      <c r="U50">
        <v>374.15</v>
      </c>
      <c r="V50">
        <v>12.32</v>
      </c>
      <c r="W50">
        <v>37.67</v>
      </c>
      <c r="X50">
        <v>125.93</v>
      </c>
      <c r="Y50">
        <v>0</v>
      </c>
      <c r="Z50">
        <v>0</v>
      </c>
      <c r="AA50">
        <v>0</v>
      </c>
      <c r="AB50">
        <v>1.93</v>
      </c>
      <c r="AC50">
        <v>0</v>
      </c>
      <c r="AD50">
        <v>8.7799999999999994</v>
      </c>
      <c r="AE50">
        <v>31.77</v>
      </c>
      <c r="AF50">
        <v>8.5500000000000007</v>
      </c>
      <c r="AG50">
        <v>40.15</v>
      </c>
      <c r="AH50">
        <v>22.55</v>
      </c>
      <c r="AI50">
        <v>0</v>
      </c>
      <c r="AJ50">
        <v>0</v>
      </c>
      <c r="AK50">
        <v>50.03</v>
      </c>
      <c r="AL50">
        <v>25.2</v>
      </c>
      <c r="AM50">
        <v>0</v>
      </c>
      <c r="AN50">
        <v>0</v>
      </c>
      <c r="AO50">
        <v>1.87</v>
      </c>
      <c r="AP50">
        <v>10.5</v>
      </c>
      <c r="AQ50">
        <v>0</v>
      </c>
      <c r="AR50">
        <v>5.32</v>
      </c>
      <c r="AS50">
        <v>5.19</v>
      </c>
      <c r="AT50">
        <v>12.92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1708.8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256.32</v>
      </c>
      <c r="L51">
        <v>175.79</v>
      </c>
      <c r="M51">
        <v>63.62</v>
      </c>
      <c r="N51">
        <v>114.48</v>
      </c>
      <c r="O51">
        <v>119.84</v>
      </c>
      <c r="P51">
        <v>123.22</v>
      </c>
      <c r="Q51">
        <v>15.06</v>
      </c>
      <c r="R51">
        <v>30.46</v>
      </c>
      <c r="S51">
        <v>0</v>
      </c>
      <c r="T51">
        <v>0</v>
      </c>
      <c r="U51">
        <v>374.15</v>
      </c>
      <c r="V51">
        <v>12.32</v>
      </c>
      <c r="W51">
        <v>37.67</v>
      </c>
      <c r="X51">
        <v>125.93</v>
      </c>
      <c r="Y51">
        <v>0</v>
      </c>
      <c r="Z51">
        <v>0</v>
      </c>
      <c r="AA51">
        <v>0</v>
      </c>
      <c r="AB51">
        <v>1.93</v>
      </c>
      <c r="AC51">
        <v>0</v>
      </c>
      <c r="AD51">
        <v>8.7799999999999994</v>
      </c>
      <c r="AE51">
        <v>31.77</v>
      </c>
      <c r="AF51">
        <v>8.5500000000000007</v>
      </c>
      <c r="AG51">
        <v>40.15</v>
      </c>
      <c r="AH51">
        <v>22.55</v>
      </c>
      <c r="AI51">
        <v>0</v>
      </c>
      <c r="AJ51">
        <v>0</v>
      </c>
      <c r="AK51">
        <v>50.03</v>
      </c>
      <c r="AL51">
        <v>25.2</v>
      </c>
      <c r="AM51">
        <v>0</v>
      </c>
      <c r="AN51">
        <v>0</v>
      </c>
      <c r="AO51">
        <v>1.84</v>
      </c>
      <c r="AP51">
        <v>10.5</v>
      </c>
      <c r="AQ51">
        <v>0</v>
      </c>
      <c r="AR51">
        <v>3.19</v>
      </c>
      <c r="AS51">
        <v>25.93</v>
      </c>
      <c r="AT51">
        <v>12.92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1692.2000000000003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238.67</v>
      </c>
      <c r="L52">
        <v>175.79</v>
      </c>
      <c r="M52">
        <v>63.62</v>
      </c>
      <c r="N52">
        <v>114.48</v>
      </c>
      <c r="O52">
        <v>119.84</v>
      </c>
      <c r="P52">
        <v>123.22</v>
      </c>
      <c r="Q52">
        <v>15.06</v>
      </c>
      <c r="R52">
        <v>30.46</v>
      </c>
      <c r="S52">
        <v>0</v>
      </c>
      <c r="T52">
        <v>0</v>
      </c>
      <c r="U52">
        <v>374.15</v>
      </c>
      <c r="V52">
        <v>12.32</v>
      </c>
      <c r="W52">
        <v>37.67</v>
      </c>
      <c r="X52">
        <v>125.93</v>
      </c>
      <c r="Y52">
        <v>0</v>
      </c>
      <c r="Z52">
        <v>0</v>
      </c>
      <c r="AA52">
        <v>0</v>
      </c>
      <c r="AB52">
        <v>1.93</v>
      </c>
      <c r="AC52">
        <v>0</v>
      </c>
      <c r="AD52">
        <v>8.7799999999999994</v>
      </c>
      <c r="AE52">
        <v>31.77</v>
      </c>
      <c r="AF52">
        <v>8.5500000000000007</v>
      </c>
      <c r="AG52">
        <v>40.15</v>
      </c>
      <c r="AH52">
        <v>22.55</v>
      </c>
      <c r="AI52">
        <v>0</v>
      </c>
      <c r="AJ52">
        <v>0</v>
      </c>
      <c r="AK52">
        <v>50.03</v>
      </c>
      <c r="AL52">
        <v>25.2</v>
      </c>
      <c r="AM52">
        <v>0</v>
      </c>
      <c r="AN52">
        <v>0</v>
      </c>
      <c r="AO52">
        <v>1.95</v>
      </c>
      <c r="AP52">
        <v>10.5</v>
      </c>
      <c r="AQ52">
        <v>0</v>
      </c>
      <c r="AR52">
        <v>3.19</v>
      </c>
      <c r="AS52">
        <v>25.93</v>
      </c>
      <c r="AT52">
        <v>12.92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1674.6600000000003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238.67</v>
      </c>
      <c r="L53">
        <v>175.79</v>
      </c>
      <c r="M53">
        <v>63.62</v>
      </c>
      <c r="N53">
        <v>114.48</v>
      </c>
      <c r="O53">
        <v>119.84</v>
      </c>
      <c r="P53">
        <v>123.22</v>
      </c>
      <c r="Q53">
        <v>15.06</v>
      </c>
      <c r="R53">
        <v>30.46</v>
      </c>
      <c r="S53">
        <v>0</v>
      </c>
      <c r="T53">
        <v>0</v>
      </c>
      <c r="U53">
        <v>374.15</v>
      </c>
      <c r="V53">
        <v>12.32</v>
      </c>
      <c r="W53">
        <v>37.67</v>
      </c>
      <c r="X53">
        <v>125.93</v>
      </c>
      <c r="Y53">
        <v>0</v>
      </c>
      <c r="Z53">
        <v>0</v>
      </c>
      <c r="AA53">
        <v>0</v>
      </c>
      <c r="AB53">
        <v>1.93</v>
      </c>
      <c r="AC53">
        <v>0</v>
      </c>
      <c r="AD53">
        <v>8.7799999999999994</v>
      </c>
      <c r="AE53">
        <v>31.77</v>
      </c>
      <c r="AF53">
        <v>8.5500000000000007</v>
      </c>
      <c r="AG53">
        <v>40.15</v>
      </c>
      <c r="AH53">
        <v>22.55</v>
      </c>
      <c r="AI53">
        <v>0</v>
      </c>
      <c r="AJ53">
        <v>0</v>
      </c>
      <c r="AK53">
        <v>50.03</v>
      </c>
      <c r="AL53">
        <v>12.32</v>
      </c>
      <c r="AM53">
        <v>0</v>
      </c>
      <c r="AN53">
        <v>0</v>
      </c>
      <c r="AO53">
        <v>2.27</v>
      </c>
      <c r="AP53">
        <v>10.5</v>
      </c>
      <c r="AQ53">
        <v>0</v>
      </c>
      <c r="AR53">
        <v>3.19</v>
      </c>
      <c r="AS53">
        <v>25.93</v>
      </c>
      <c r="AT53">
        <v>12.92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1662.1000000000001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238.67</v>
      </c>
      <c r="L54">
        <v>175.79</v>
      </c>
      <c r="M54">
        <v>63.62</v>
      </c>
      <c r="N54">
        <v>114.48</v>
      </c>
      <c r="O54">
        <v>119.84</v>
      </c>
      <c r="P54">
        <v>123.22</v>
      </c>
      <c r="Q54">
        <v>15.06</v>
      </c>
      <c r="R54">
        <v>30.46</v>
      </c>
      <c r="S54">
        <v>0</v>
      </c>
      <c r="T54">
        <v>0</v>
      </c>
      <c r="U54">
        <v>374.15</v>
      </c>
      <c r="V54">
        <v>12.32</v>
      </c>
      <c r="W54">
        <v>37.67</v>
      </c>
      <c r="X54">
        <v>125.93</v>
      </c>
      <c r="Y54">
        <v>0</v>
      </c>
      <c r="Z54">
        <v>0</v>
      </c>
      <c r="AA54">
        <v>0</v>
      </c>
      <c r="AB54">
        <v>1.93</v>
      </c>
      <c r="AC54">
        <v>0</v>
      </c>
      <c r="AD54">
        <v>8.7799999999999994</v>
      </c>
      <c r="AE54">
        <v>31.77</v>
      </c>
      <c r="AF54">
        <v>8.5500000000000007</v>
      </c>
      <c r="AG54">
        <v>40.15</v>
      </c>
      <c r="AH54">
        <v>22.55</v>
      </c>
      <c r="AI54">
        <v>0</v>
      </c>
      <c r="AJ54">
        <v>0</v>
      </c>
      <c r="AK54">
        <v>50.03</v>
      </c>
      <c r="AL54">
        <v>12.32</v>
      </c>
      <c r="AM54">
        <v>0</v>
      </c>
      <c r="AN54">
        <v>0</v>
      </c>
      <c r="AO54">
        <v>2.36</v>
      </c>
      <c r="AP54">
        <v>10.5</v>
      </c>
      <c r="AQ54">
        <v>0</v>
      </c>
      <c r="AR54">
        <v>3.19</v>
      </c>
      <c r="AS54">
        <v>25.93</v>
      </c>
      <c r="AT54">
        <v>12.92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1662.19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248.31</v>
      </c>
      <c r="L55">
        <v>175.79</v>
      </c>
      <c r="M55">
        <v>63.62</v>
      </c>
      <c r="N55">
        <v>114.48</v>
      </c>
      <c r="O55">
        <v>119.84</v>
      </c>
      <c r="P55">
        <v>123.22</v>
      </c>
      <c r="Q55">
        <v>15.06</v>
      </c>
      <c r="R55">
        <v>30.46</v>
      </c>
      <c r="S55">
        <v>0</v>
      </c>
      <c r="T55">
        <v>0</v>
      </c>
      <c r="U55">
        <v>374.15</v>
      </c>
      <c r="V55">
        <v>12.32</v>
      </c>
      <c r="W55">
        <v>37.67</v>
      </c>
      <c r="X55">
        <v>125.93</v>
      </c>
      <c r="Y55">
        <v>0</v>
      </c>
      <c r="Z55">
        <v>0</v>
      </c>
      <c r="AA55">
        <v>0</v>
      </c>
      <c r="AB55">
        <v>1.93</v>
      </c>
      <c r="AC55">
        <v>0</v>
      </c>
      <c r="AD55">
        <v>8.7799999999999994</v>
      </c>
      <c r="AE55">
        <v>31.77</v>
      </c>
      <c r="AF55">
        <v>8.5500000000000007</v>
      </c>
      <c r="AG55">
        <v>40.15</v>
      </c>
      <c r="AH55">
        <v>22.55</v>
      </c>
      <c r="AI55">
        <v>0</v>
      </c>
      <c r="AJ55">
        <v>0</v>
      </c>
      <c r="AK55">
        <v>50.03</v>
      </c>
      <c r="AL55">
        <v>12.32</v>
      </c>
      <c r="AM55">
        <v>0</v>
      </c>
      <c r="AN55">
        <v>0</v>
      </c>
      <c r="AO55">
        <v>2.04</v>
      </c>
      <c r="AP55">
        <v>10.5</v>
      </c>
      <c r="AQ55">
        <v>0</v>
      </c>
      <c r="AR55">
        <v>6.39</v>
      </c>
      <c r="AS55">
        <v>25.93</v>
      </c>
      <c r="AT55">
        <v>12.92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1674.7100000000003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248.31</v>
      </c>
      <c r="L56">
        <v>175.79</v>
      </c>
      <c r="M56">
        <v>63.62</v>
      </c>
      <c r="N56">
        <v>114.48</v>
      </c>
      <c r="O56">
        <v>119.84</v>
      </c>
      <c r="P56">
        <v>123.22</v>
      </c>
      <c r="Q56">
        <v>15.06</v>
      </c>
      <c r="R56">
        <v>30.46</v>
      </c>
      <c r="S56">
        <v>0</v>
      </c>
      <c r="T56">
        <v>0</v>
      </c>
      <c r="U56">
        <v>374.15</v>
      </c>
      <c r="V56">
        <v>12.32</v>
      </c>
      <c r="W56">
        <v>37.67</v>
      </c>
      <c r="X56">
        <v>125.93</v>
      </c>
      <c r="Y56">
        <v>0</v>
      </c>
      <c r="Z56">
        <v>0</v>
      </c>
      <c r="AA56">
        <v>0</v>
      </c>
      <c r="AB56">
        <v>1.93</v>
      </c>
      <c r="AC56">
        <v>0</v>
      </c>
      <c r="AD56">
        <v>8.7799999999999994</v>
      </c>
      <c r="AE56">
        <v>31.77</v>
      </c>
      <c r="AF56">
        <v>8.5500000000000007</v>
      </c>
      <c r="AG56">
        <v>40.15</v>
      </c>
      <c r="AH56">
        <v>22.55</v>
      </c>
      <c r="AI56">
        <v>0</v>
      </c>
      <c r="AJ56">
        <v>0</v>
      </c>
      <c r="AK56">
        <v>50.03</v>
      </c>
      <c r="AL56">
        <v>12.32</v>
      </c>
      <c r="AM56">
        <v>0</v>
      </c>
      <c r="AN56">
        <v>0</v>
      </c>
      <c r="AO56">
        <v>2.15</v>
      </c>
      <c r="AP56">
        <v>10.5</v>
      </c>
      <c r="AQ56">
        <v>0</v>
      </c>
      <c r="AR56">
        <v>6.39</v>
      </c>
      <c r="AS56">
        <v>25.93</v>
      </c>
      <c r="AT56">
        <v>12.92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1674.8200000000004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248.31</v>
      </c>
      <c r="L57">
        <v>175.79</v>
      </c>
      <c r="M57">
        <v>63.62</v>
      </c>
      <c r="N57">
        <v>114.48</v>
      </c>
      <c r="O57">
        <v>119.84</v>
      </c>
      <c r="P57">
        <v>123.22</v>
      </c>
      <c r="Q57">
        <v>15.06</v>
      </c>
      <c r="R57">
        <v>30.46</v>
      </c>
      <c r="S57">
        <v>0</v>
      </c>
      <c r="T57">
        <v>0</v>
      </c>
      <c r="U57">
        <v>374.15</v>
      </c>
      <c r="V57">
        <v>15.08</v>
      </c>
      <c r="W57">
        <v>38.090000000000003</v>
      </c>
      <c r="X57">
        <v>125.93</v>
      </c>
      <c r="Y57">
        <v>0</v>
      </c>
      <c r="Z57">
        <v>0</v>
      </c>
      <c r="AA57">
        <v>0</v>
      </c>
      <c r="AB57">
        <v>1.93</v>
      </c>
      <c r="AC57">
        <v>0</v>
      </c>
      <c r="AD57">
        <v>8.7799999999999994</v>
      </c>
      <c r="AE57">
        <v>31.77</v>
      </c>
      <c r="AF57">
        <v>8.5500000000000007</v>
      </c>
      <c r="AG57">
        <v>40.15</v>
      </c>
      <c r="AH57">
        <v>22.55</v>
      </c>
      <c r="AI57">
        <v>0</v>
      </c>
      <c r="AJ57">
        <v>0</v>
      </c>
      <c r="AK57">
        <v>50.03</v>
      </c>
      <c r="AL57">
        <v>12.32</v>
      </c>
      <c r="AM57">
        <v>0</v>
      </c>
      <c r="AN57">
        <v>0</v>
      </c>
      <c r="AO57">
        <v>2.15</v>
      </c>
      <c r="AP57">
        <v>10.5</v>
      </c>
      <c r="AQ57">
        <v>0</v>
      </c>
      <c r="AR57">
        <v>6.39</v>
      </c>
      <c r="AS57">
        <v>5.19</v>
      </c>
      <c r="AT57">
        <v>12.92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1657.2600000000002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238.67</v>
      </c>
      <c r="L58">
        <v>175.79</v>
      </c>
      <c r="M58">
        <v>63.62</v>
      </c>
      <c r="N58">
        <v>114.48</v>
      </c>
      <c r="O58">
        <v>119.84</v>
      </c>
      <c r="P58">
        <v>123.22</v>
      </c>
      <c r="Q58">
        <v>15.06</v>
      </c>
      <c r="R58">
        <v>30.46</v>
      </c>
      <c r="S58">
        <v>0</v>
      </c>
      <c r="T58">
        <v>0</v>
      </c>
      <c r="U58">
        <v>374.15</v>
      </c>
      <c r="V58">
        <v>15.08</v>
      </c>
      <c r="W58">
        <v>38.090000000000003</v>
      </c>
      <c r="X58">
        <v>125.93</v>
      </c>
      <c r="Y58">
        <v>0</v>
      </c>
      <c r="Z58">
        <v>0</v>
      </c>
      <c r="AA58">
        <v>0</v>
      </c>
      <c r="AB58">
        <v>1.93</v>
      </c>
      <c r="AC58">
        <v>0</v>
      </c>
      <c r="AD58">
        <v>8.7799999999999994</v>
      </c>
      <c r="AE58">
        <v>31.77</v>
      </c>
      <c r="AF58">
        <v>8.5500000000000007</v>
      </c>
      <c r="AG58">
        <v>40.15</v>
      </c>
      <c r="AH58">
        <v>22.55</v>
      </c>
      <c r="AI58">
        <v>0</v>
      </c>
      <c r="AJ58">
        <v>0</v>
      </c>
      <c r="AK58">
        <v>50.03</v>
      </c>
      <c r="AL58">
        <v>12.32</v>
      </c>
      <c r="AM58">
        <v>0</v>
      </c>
      <c r="AN58">
        <v>0</v>
      </c>
      <c r="AO58">
        <v>2.25</v>
      </c>
      <c r="AP58">
        <v>10.5</v>
      </c>
      <c r="AQ58">
        <v>0</v>
      </c>
      <c r="AR58">
        <v>6.39</v>
      </c>
      <c r="AS58">
        <v>5.19</v>
      </c>
      <c r="AT58">
        <v>12.92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1647.72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227.47</v>
      </c>
      <c r="L59">
        <v>174.57</v>
      </c>
      <c r="M59">
        <v>63.62</v>
      </c>
      <c r="N59">
        <v>114.48</v>
      </c>
      <c r="O59">
        <v>119.84</v>
      </c>
      <c r="P59">
        <v>123.22</v>
      </c>
      <c r="Q59">
        <v>14.96</v>
      </c>
      <c r="R59">
        <v>30.26</v>
      </c>
      <c r="S59">
        <v>0</v>
      </c>
      <c r="T59">
        <v>0</v>
      </c>
      <c r="U59">
        <v>374.15</v>
      </c>
      <c r="V59">
        <v>15.08</v>
      </c>
      <c r="W59">
        <v>38.090000000000003</v>
      </c>
      <c r="X59">
        <v>125.93</v>
      </c>
      <c r="Y59">
        <v>0</v>
      </c>
      <c r="Z59">
        <v>0</v>
      </c>
      <c r="AA59">
        <v>0</v>
      </c>
      <c r="AB59">
        <v>1.93</v>
      </c>
      <c r="AC59">
        <v>0</v>
      </c>
      <c r="AD59">
        <v>8.7799999999999994</v>
      </c>
      <c r="AE59">
        <v>31.77</v>
      </c>
      <c r="AF59">
        <v>8.5500000000000007</v>
      </c>
      <c r="AG59">
        <v>40.15</v>
      </c>
      <c r="AH59">
        <v>22.55</v>
      </c>
      <c r="AI59">
        <v>0</v>
      </c>
      <c r="AJ59">
        <v>0</v>
      </c>
      <c r="AK59">
        <v>50.03</v>
      </c>
      <c r="AL59">
        <v>12.32</v>
      </c>
      <c r="AM59">
        <v>0</v>
      </c>
      <c r="AN59">
        <v>0</v>
      </c>
      <c r="AO59">
        <v>2.25</v>
      </c>
      <c r="AP59">
        <v>12.59</v>
      </c>
      <c r="AQ59">
        <v>0</v>
      </c>
      <c r="AR59">
        <v>6.39</v>
      </c>
      <c r="AS59">
        <v>4.67</v>
      </c>
      <c r="AT59">
        <v>12.92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1636.5700000000002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217.83</v>
      </c>
      <c r="L60">
        <v>174.57</v>
      </c>
      <c r="M60">
        <v>63.62</v>
      </c>
      <c r="N60">
        <v>114.48</v>
      </c>
      <c r="O60">
        <v>119.84</v>
      </c>
      <c r="P60">
        <v>123.22</v>
      </c>
      <c r="Q60">
        <v>14.96</v>
      </c>
      <c r="R60">
        <v>30.26</v>
      </c>
      <c r="S60">
        <v>0</v>
      </c>
      <c r="T60">
        <v>0</v>
      </c>
      <c r="U60">
        <v>374.15</v>
      </c>
      <c r="V60">
        <v>15.08</v>
      </c>
      <c r="W60">
        <v>38.090000000000003</v>
      </c>
      <c r="X60">
        <v>133.63999999999999</v>
      </c>
      <c r="Y60">
        <v>0</v>
      </c>
      <c r="Z60">
        <v>0</v>
      </c>
      <c r="AA60">
        <v>0</v>
      </c>
      <c r="AB60">
        <v>1.93</v>
      </c>
      <c r="AC60">
        <v>0</v>
      </c>
      <c r="AD60">
        <v>8.7799999999999994</v>
      </c>
      <c r="AE60">
        <v>31.77</v>
      </c>
      <c r="AF60">
        <v>8.5500000000000007</v>
      </c>
      <c r="AG60">
        <v>40.15</v>
      </c>
      <c r="AH60">
        <v>22.55</v>
      </c>
      <c r="AI60">
        <v>0</v>
      </c>
      <c r="AJ60">
        <v>0</v>
      </c>
      <c r="AK60">
        <v>50.03</v>
      </c>
      <c r="AL60">
        <v>12.32</v>
      </c>
      <c r="AM60">
        <v>0</v>
      </c>
      <c r="AN60">
        <v>0</v>
      </c>
      <c r="AO60">
        <v>2.29</v>
      </c>
      <c r="AP60">
        <v>12.59</v>
      </c>
      <c r="AQ60">
        <v>0</v>
      </c>
      <c r="AR60">
        <v>6.39</v>
      </c>
      <c r="AS60">
        <v>4.67</v>
      </c>
      <c r="AT60">
        <v>12.92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1634.6799999999998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237.11</v>
      </c>
      <c r="L61">
        <v>263.26</v>
      </c>
      <c r="M61">
        <v>63.62</v>
      </c>
      <c r="N61">
        <v>114.48</v>
      </c>
      <c r="O61">
        <v>119.84</v>
      </c>
      <c r="P61">
        <v>123.22</v>
      </c>
      <c r="Q61">
        <v>17.48</v>
      </c>
      <c r="R61">
        <v>35.86</v>
      </c>
      <c r="S61">
        <v>0</v>
      </c>
      <c r="T61">
        <v>0</v>
      </c>
      <c r="U61">
        <v>374.15</v>
      </c>
      <c r="V61">
        <v>17.850000000000001</v>
      </c>
      <c r="W61">
        <v>43.3</v>
      </c>
      <c r="X61">
        <v>142.96</v>
      </c>
      <c r="Y61">
        <v>0</v>
      </c>
      <c r="Z61">
        <v>0</v>
      </c>
      <c r="AA61">
        <v>0</v>
      </c>
      <c r="AB61">
        <v>1.93</v>
      </c>
      <c r="AC61">
        <v>0</v>
      </c>
      <c r="AD61">
        <v>8.7799999999999994</v>
      </c>
      <c r="AE61">
        <v>31.77</v>
      </c>
      <c r="AF61">
        <v>8.5500000000000007</v>
      </c>
      <c r="AG61">
        <v>40.15</v>
      </c>
      <c r="AH61">
        <v>22.55</v>
      </c>
      <c r="AI61">
        <v>0</v>
      </c>
      <c r="AJ61">
        <v>0</v>
      </c>
      <c r="AK61">
        <v>50.03</v>
      </c>
      <c r="AL61">
        <v>12.32</v>
      </c>
      <c r="AM61">
        <v>0</v>
      </c>
      <c r="AN61">
        <v>0</v>
      </c>
      <c r="AO61">
        <v>2.29</v>
      </c>
      <c r="AP61">
        <v>10.5</v>
      </c>
      <c r="AQ61">
        <v>0</v>
      </c>
      <c r="AR61">
        <v>6.39</v>
      </c>
      <c r="AS61">
        <v>4.67</v>
      </c>
      <c r="AT61">
        <v>12.92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1765.98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256.39</v>
      </c>
      <c r="L62">
        <v>292.18</v>
      </c>
      <c r="M62">
        <v>63.62</v>
      </c>
      <c r="N62">
        <v>114.48</v>
      </c>
      <c r="O62">
        <v>119.84</v>
      </c>
      <c r="P62">
        <v>123.22</v>
      </c>
      <c r="Q62">
        <v>17.48</v>
      </c>
      <c r="R62">
        <v>35.86</v>
      </c>
      <c r="S62">
        <v>0</v>
      </c>
      <c r="T62">
        <v>0</v>
      </c>
      <c r="U62">
        <v>374.15</v>
      </c>
      <c r="V62">
        <v>17.850000000000001</v>
      </c>
      <c r="W62">
        <v>43.3</v>
      </c>
      <c r="X62">
        <v>142.96</v>
      </c>
      <c r="Y62">
        <v>0</v>
      </c>
      <c r="Z62">
        <v>0</v>
      </c>
      <c r="AA62">
        <v>0</v>
      </c>
      <c r="AB62">
        <v>1.93</v>
      </c>
      <c r="AC62">
        <v>0</v>
      </c>
      <c r="AD62">
        <v>8.7799999999999994</v>
      </c>
      <c r="AE62">
        <v>31.77</v>
      </c>
      <c r="AF62">
        <v>8.5500000000000007</v>
      </c>
      <c r="AG62">
        <v>40.15</v>
      </c>
      <c r="AH62">
        <v>22.55</v>
      </c>
      <c r="AI62">
        <v>0</v>
      </c>
      <c r="AJ62">
        <v>0</v>
      </c>
      <c r="AK62">
        <v>50.03</v>
      </c>
      <c r="AL62">
        <v>12.32</v>
      </c>
      <c r="AM62">
        <v>0</v>
      </c>
      <c r="AN62">
        <v>0</v>
      </c>
      <c r="AO62">
        <v>2.21</v>
      </c>
      <c r="AP62">
        <v>10.5</v>
      </c>
      <c r="AQ62">
        <v>0</v>
      </c>
      <c r="AR62">
        <v>6.39</v>
      </c>
      <c r="AS62">
        <v>4.67</v>
      </c>
      <c r="AT62">
        <v>12.92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1814.1000000000001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240.48</v>
      </c>
      <c r="L63">
        <v>292.18</v>
      </c>
      <c r="M63">
        <v>63.62</v>
      </c>
      <c r="N63">
        <v>114.48</v>
      </c>
      <c r="O63">
        <v>119.84</v>
      </c>
      <c r="P63">
        <v>123.22</v>
      </c>
      <c r="Q63">
        <v>17.48</v>
      </c>
      <c r="R63">
        <v>35.86</v>
      </c>
      <c r="S63">
        <v>0</v>
      </c>
      <c r="T63">
        <v>0</v>
      </c>
      <c r="U63">
        <v>374.15</v>
      </c>
      <c r="V63">
        <v>20.05</v>
      </c>
      <c r="W63">
        <v>43.3</v>
      </c>
      <c r="X63">
        <v>142.96</v>
      </c>
      <c r="Y63">
        <v>0</v>
      </c>
      <c r="Z63">
        <v>0</v>
      </c>
      <c r="AA63">
        <v>0</v>
      </c>
      <c r="AB63">
        <v>1.93</v>
      </c>
      <c r="AC63">
        <v>0</v>
      </c>
      <c r="AD63">
        <v>8.7799999999999994</v>
      </c>
      <c r="AE63">
        <v>31.77</v>
      </c>
      <c r="AF63">
        <v>8.5500000000000007</v>
      </c>
      <c r="AG63">
        <v>40.15</v>
      </c>
      <c r="AH63">
        <v>45.1</v>
      </c>
      <c r="AI63">
        <v>0</v>
      </c>
      <c r="AJ63">
        <v>0</v>
      </c>
      <c r="AK63">
        <v>50.03</v>
      </c>
      <c r="AL63">
        <v>12.32</v>
      </c>
      <c r="AM63">
        <v>0</v>
      </c>
      <c r="AN63">
        <v>0</v>
      </c>
      <c r="AO63">
        <v>2.1</v>
      </c>
      <c r="AP63">
        <v>10.5</v>
      </c>
      <c r="AQ63">
        <v>0</v>
      </c>
      <c r="AR63">
        <v>3.19</v>
      </c>
      <c r="AS63">
        <v>4.67</v>
      </c>
      <c r="AT63">
        <v>12.92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1819.6299999999999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237.11</v>
      </c>
      <c r="L64">
        <v>340.38</v>
      </c>
      <c r="M64">
        <v>63.62</v>
      </c>
      <c r="N64">
        <v>114.48</v>
      </c>
      <c r="O64">
        <v>119.84</v>
      </c>
      <c r="P64">
        <v>123.22</v>
      </c>
      <c r="Q64">
        <v>17.68</v>
      </c>
      <c r="R64">
        <v>36.28</v>
      </c>
      <c r="S64">
        <v>0</v>
      </c>
      <c r="T64">
        <v>0</v>
      </c>
      <c r="U64">
        <v>374.15</v>
      </c>
      <c r="V64">
        <v>20.05</v>
      </c>
      <c r="W64">
        <v>43.3</v>
      </c>
      <c r="X64">
        <v>142.96</v>
      </c>
      <c r="Y64">
        <v>0</v>
      </c>
      <c r="Z64">
        <v>0</v>
      </c>
      <c r="AA64">
        <v>0</v>
      </c>
      <c r="AB64">
        <v>1.93</v>
      </c>
      <c r="AC64">
        <v>0</v>
      </c>
      <c r="AD64">
        <v>8.7799999999999994</v>
      </c>
      <c r="AE64">
        <v>31.77</v>
      </c>
      <c r="AF64">
        <v>8.5500000000000007</v>
      </c>
      <c r="AG64">
        <v>40.15</v>
      </c>
      <c r="AH64">
        <v>45.1</v>
      </c>
      <c r="AI64">
        <v>0</v>
      </c>
      <c r="AJ64">
        <v>0</v>
      </c>
      <c r="AK64">
        <v>50.03</v>
      </c>
      <c r="AL64">
        <v>12.32</v>
      </c>
      <c r="AM64">
        <v>0</v>
      </c>
      <c r="AN64">
        <v>0</v>
      </c>
      <c r="AO64">
        <v>2.0099999999999998</v>
      </c>
      <c r="AP64">
        <v>10.5</v>
      </c>
      <c r="AQ64">
        <v>0</v>
      </c>
      <c r="AR64">
        <v>3.19</v>
      </c>
      <c r="AS64">
        <v>4.67</v>
      </c>
      <c r="AT64">
        <v>12.92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1864.9900000000002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237.11</v>
      </c>
      <c r="L65">
        <v>340.63</v>
      </c>
      <c r="M65">
        <v>63.62</v>
      </c>
      <c r="N65">
        <v>114.48</v>
      </c>
      <c r="O65">
        <v>119.84</v>
      </c>
      <c r="P65">
        <v>123.22</v>
      </c>
      <c r="Q65">
        <v>17.68</v>
      </c>
      <c r="R65">
        <v>36.28</v>
      </c>
      <c r="S65">
        <v>0</v>
      </c>
      <c r="T65">
        <v>0</v>
      </c>
      <c r="U65">
        <v>374.15</v>
      </c>
      <c r="V65">
        <v>20.05</v>
      </c>
      <c r="W65">
        <v>43.3</v>
      </c>
      <c r="X65">
        <v>142.96</v>
      </c>
      <c r="Y65">
        <v>0</v>
      </c>
      <c r="Z65">
        <v>0</v>
      </c>
      <c r="AA65">
        <v>0</v>
      </c>
      <c r="AB65">
        <v>1.93</v>
      </c>
      <c r="AC65">
        <v>0</v>
      </c>
      <c r="AD65">
        <v>8.7799999999999994</v>
      </c>
      <c r="AE65">
        <v>31.77</v>
      </c>
      <c r="AF65">
        <v>8.5500000000000007</v>
      </c>
      <c r="AG65">
        <v>40.15</v>
      </c>
      <c r="AH65">
        <v>45.1</v>
      </c>
      <c r="AI65">
        <v>0</v>
      </c>
      <c r="AJ65">
        <v>0</v>
      </c>
      <c r="AK65">
        <v>50.03</v>
      </c>
      <c r="AL65">
        <v>12.32</v>
      </c>
      <c r="AM65">
        <v>0</v>
      </c>
      <c r="AN65">
        <v>0</v>
      </c>
      <c r="AO65">
        <v>1.73</v>
      </c>
      <c r="AP65">
        <v>10.5</v>
      </c>
      <c r="AQ65">
        <v>0</v>
      </c>
      <c r="AR65">
        <v>3.19</v>
      </c>
      <c r="AS65">
        <v>4.67</v>
      </c>
      <c r="AT65">
        <v>12.92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1864.9600000000003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246.75</v>
      </c>
      <c r="L66">
        <v>340.63</v>
      </c>
      <c r="M66">
        <v>63.62</v>
      </c>
      <c r="N66">
        <v>114.48</v>
      </c>
      <c r="O66">
        <v>119.84</v>
      </c>
      <c r="P66">
        <v>123.22</v>
      </c>
      <c r="Q66">
        <v>17.68</v>
      </c>
      <c r="R66">
        <v>36.28</v>
      </c>
      <c r="S66">
        <v>0</v>
      </c>
      <c r="T66">
        <v>0</v>
      </c>
      <c r="U66">
        <v>374.15</v>
      </c>
      <c r="V66">
        <v>20.05</v>
      </c>
      <c r="W66">
        <v>43.3</v>
      </c>
      <c r="X66">
        <v>142.96</v>
      </c>
      <c r="Y66">
        <v>0</v>
      </c>
      <c r="Z66">
        <v>0</v>
      </c>
      <c r="AA66">
        <v>0</v>
      </c>
      <c r="AB66">
        <v>1.93</v>
      </c>
      <c r="AC66">
        <v>0</v>
      </c>
      <c r="AD66">
        <v>8.7799999999999994</v>
      </c>
      <c r="AE66">
        <v>31.77</v>
      </c>
      <c r="AF66">
        <v>8.5500000000000007</v>
      </c>
      <c r="AG66">
        <v>40.15</v>
      </c>
      <c r="AH66">
        <v>45.1</v>
      </c>
      <c r="AI66">
        <v>0</v>
      </c>
      <c r="AJ66">
        <v>0</v>
      </c>
      <c r="AK66">
        <v>50.03</v>
      </c>
      <c r="AL66">
        <v>12.32</v>
      </c>
      <c r="AM66">
        <v>0</v>
      </c>
      <c r="AN66">
        <v>0</v>
      </c>
      <c r="AO66">
        <v>1.59</v>
      </c>
      <c r="AP66">
        <v>10.5</v>
      </c>
      <c r="AQ66">
        <v>0</v>
      </c>
      <c r="AR66">
        <v>3.19</v>
      </c>
      <c r="AS66">
        <v>4.67</v>
      </c>
      <c r="AT66">
        <v>12.92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1874.46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266.02999999999997</v>
      </c>
      <c r="L67">
        <v>388.83</v>
      </c>
      <c r="M67">
        <v>63.62</v>
      </c>
      <c r="N67">
        <v>114.48</v>
      </c>
      <c r="O67">
        <v>119.84</v>
      </c>
      <c r="P67">
        <v>123.22</v>
      </c>
      <c r="Q67">
        <v>17.68</v>
      </c>
      <c r="R67">
        <v>36.28</v>
      </c>
      <c r="S67">
        <v>0</v>
      </c>
      <c r="T67">
        <v>0</v>
      </c>
      <c r="U67">
        <v>374.15</v>
      </c>
      <c r="V67">
        <v>20.05</v>
      </c>
      <c r="W67">
        <v>43.3</v>
      </c>
      <c r="X67">
        <v>142.96</v>
      </c>
      <c r="Y67">
        <v>0</v>
      </c>
      <c r="Z67">
        <v>0</v>
      </c>
      <c r="AA67">
        <v>0</v>
      </c>
      <c r="AB67">
        <v>1.93</v>
      </c>
      <c r="AC67">
        <v>0</v>
      </c>
      <c r="AD67">
        <v>8.7799999999999994</v>
      </c>
      <c r="AE67">
        <v>31.77</v>
      </c>
      <c r="AF67">
        <v>8.5500000000000007</v>
      </c>
      <c r="AG67">
        <v>40.15</v>
      </c>
      <c r="AH67">
        <v>45.1</v>
      </c>
      <c r="AI67">
        <v>0</v>
      </c>
      <c r="AJ67">
        <v>0</v>
      </c>
      <c r="AK67">
        <v>50.03</v>
      </c>
      <c r="AL67">
        <v>12.32</v>
      </c>
      <c r="AM67">
        <v>0</v>
      </c>
      <c r="AN67">
        <v>0</v>
      </c>
      <c r="AO67">
        <v>1.36</v>
      </c>
      <c r="AP67">
        <v>10.25</v>
      </c>
      <c r="AQ67">
        <v>0</v>
      </c>
      <c r="AR67">
        <v>3.19</v>
      </c>
      <c r="AS67">
        <v>4.67</v>
      </c>
      <c r="AT67">
        <v>12.92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1941.46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250.12</v>
      </c>
      <c r="L68">
        <v>388.83</v>
      </c>
      <c r="M68">
        <v>63.62</v>
      </c>
      <c r="N68">
        <v>114.48</v>
      </c>
      <c r="O68">
        <v>119.84</v>
      </c>
      <c r="P68">
        <v>123.22</v>
      </c>
      <c r="Q68">
        <v>19.82</v>
      </c>
      <c r="R68">
        <v>40.869999999999997</v>
      </c>
      <c r="S68">
        <v>0</v>
      </c>
      <c r="T68">
        <v>0</v>
      </c>
      <c r="U68">
        <v>374.15</v>
      </c>
      <c r="V68">
        <v>20.05</v>
      </c>
      <c r="W68">
        <v>43.3</v>
      </c>
      <c r="X68">
        <v>142.96</v>
      </c>
      <c r="Y68">
        <v>0</v>
      </c>
      <c r="Z68">
        <v>0</v>
      </c>
      <c r="AA68">
        <v>0</v>
      </c>
      <c r="AB68">
        <v>1.93</v>
      </c>
      <c r="AC68">
        <v>0</v>
      </c>
      <c r="AD68">
        <v>8.7799999999999994</v>
      </c>
      <c r="AE68">
        <v>31.77</v>
      </c>
      <c r="AF68">
        <v>8.5500000000000007</v>
      </c>
      <c r="AG68">
        <v>40.15</v>
      </c>
      <c r="AH68">
        <v>45.1</v>
      </c>
      <c r="AI68">
        <v>0</v>
      </c>
      <c r="AJ68">
        <v>0</v>
      </c>
      <c r="AK68">
        <v>50.03</v>
      </c>
      <c r="AL68">
        <v>12.32</v>
      </c>
      <c r="AM68">
        <v>0</v>
      </c>
      <c r="AN68">
        <v>0</v>
      </c>
      <c r="AO68">
        <v>1.1599999999999999</v>
      </c>
      <c r="AP68">
        <v>10.25</v>
      </c>
      <c r="AQ68">
        <v>0</v>
      </c>
      <c r="AR68">
        <v>3.19</v>
      </c>
      <c r="AS68">
        <v>4.67</v>
      </c>
      <c r="AT68">
        <v>12.92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1932.08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236.74</v>
      </c>
      <c r="L69">
        <v>418.41</v>
      </c>
      <c r="M69">
        <v>63.62</v>
      </c>
      <c r="N69">
        <v>114.48</v>
      </c>
      <c r="O69">
        <v>119.84</v>
      </c>
      <c r="P69">
        <v>123.22</v>
      </c>
      <c r="Q69">
        <v>19.82</v>
      </c>
      <c r="R69">
        <v>40.869999999999997</v>
      </c>
      <c r="S69">
        <v>0</v>
      </c>
      <c r="T69">
        <v>0</v>
      </c>
      <c r="U69">
        <v>374.15</v>
      </c>
      <c r="V69">
        <v>20.05</v>
      </c>
      <c r="W69">
        <v>43.3</v>
      </c>
      <c r="X69">
        <v>142.96</v>
      </c>
      <c r="Y69">
        <v>0</v>
      </c>
      <c r="Z69">
        <v>0</v>
      </c>
      <c r="AA69">
        <v>0</v>
      </c>
      <c r="AB69">
        <v>1.93</v>
      </c>
      <c r="AC69">
        <v>0</v>
      </c>
      <c r="AD69">
        <v>8.7799999999999994</v>
      </c>
      <c r="AE69">
        <v>31.77</v>
      </c>
      <c r="AF69">
        <v>8.5500000000000007</v>
      </c>
      <c r="AG69">
        <v>40.15</v>
      </c>
      <c r="AH69">
        <v>45.1</v>
      </c>
      <c r="AI69">
        <v>0</v>
      </c>
      <c r="AJ69">
        <v>0</v>
      </c>
      <c r="AK69">
        <v>50.03</v>
      </c>
      <c r="AL69">
        <v>12.32</v>
      </c>
      <c r="AM69">
        <v>0</v>
      </c>
      <c r="AN69">
        <v>0</v>
      </c>
      <c r="AO69">
        <v>1.08</v>
      </c>
      <c r="AP69">
        <v>10.25</v>
      </c>
      <c r="AQ69">
        <v>0</v>
      </c>
      <c r="AR69">
        <v>28.74</v>
      </c>
      <c r="AS69">
        <v>4.67</v>
      </c>
      <c r="AT69">
        <v>12.92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1973.75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258.54000000000002</v>
      </c>
      <c r="L70">
        <v>418.41</v>
      </c>
      <c r="M70">
        <v>63.62</v>
      </c>
      <c r="N70">
        <v>114.48</v>
      </c>
      <c r="O70">
        <v>119.84</v>
      </c>
      <c r="P70">
        <v>123.22</v>
      </c>
      <c r="Q70">
        <v>19.82</v>
      </c>
      <c r="R70">
        <v>40.869999999999997</v>
      </c>
      <c r="S70">
        <v>0</v>
      </c>
      <c r="T70">
        <v>0</v>
      </c>
      <c r="U70">
        <v>374.15</v>
      </c>
      <c r="V70">
        <v>20.05</v>
      </c>
      <c r="W70">
        <v>43.3</v>
      </c>
      <c r="X70">
        <v>142.96</v>
      </c>
      <c r="Y70">
        <v>0</v>
      </c>
      <c r="Z70">
        <v>0</v>
      </c>
      <c r="AA70">
        <v>0</v>
      </c>
      <c r="AB70">
        <v>1.93</v>
      </c>
      <c r="AC70">
        <v>0</v>
      </c>
      <c r="AD70">
        <v>8.7799999999999994</v>
      </c>
      <c r="AE70">
        <v>31.77</v>
      </c>
      <c r="AF70">
        <v>8.5500000000000007</v>
      </c>
      <c r="AG70">
        <v>40.15</v>
      </c>
      <c r="AH70">
        <v>45.1</v>
      </c>
      <c r="AI70">
        <v>0</v>
      </c>
      <c r="AJ70">
        <v>0</v>
      </c>
      <c r="AK70">
        <v>50.03</v>
      </c>
      <c r="AL70">
        <v>12.32</v>
      </c>
      <c r="AM70">
        <v>0</v>
      </c>
      <c r="AN70">
        <v>0</v>
      </c>
      <c r="AO70">
        <v>0.79</v>
      </c>
      <c r="AP70">
        <v>10.25</v>
      </c>
      <c r="AQ70">
        <v>0</v>
      </c>
      <c r="AR70">
        <v>28.74</v>
      </c>
      <c r="AS70">
        <v>4.67</v>
      </c>
      <c r="AT70">
        <v>12.92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1995.2599999999998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312.97000000000003</v>
      </c>
      <c r="L71">
        <v>418.41</v>
      </c>
      <c r="M71">
        <v>63.62</v>
      </c>
      <c r="N71">
        <v>114.48</v>
      </c>
      <c r="O71">
        <v>119.84</v>
      </c>
      <c r="P71">
        <v>123.22</v>
      </c>
      <c r="Q71">
        <v>19.82</v>
      </c>
      <c r="R71">
        <v>40.869999999999997</v>
      </c>
      <c r="S71">
        <v>0</v>
      </c>
      <c r="T71">
        <v>0</v>
      </c>
      <c r="U71">
        <v>374.15</v>
      </c>
      <c r="V71">
        <v>20.05</v>
      </c>
      <c r="W71">
        <v>43.3</v>
      </c>
      <c r="X71">
        <v>142.96</v>
      </c>
      <c r="Y71">
        <v>0</v>
      </c>
      <c r="Z71">
        <v>0</v>
      </c>
      <c r="AA71">
        <v>0</v>
      </c>
      <c r="AB71">
        <v>1.93</v>
      </c>
      <c r="AC71">
        <v>0</v>
      </c>
      <c r="AD71">
        <v>8.7799999999999994</v>
      </c>
      <c r="AE71">
        <v>47.65</v>
      </c>
      <c r="AF71">
        <v>8.5500000000000007</v>
      </c>
      <c r="AG71">
        <v>40.15</v>
      </c>
      <c r="AH71">
        <v>45.1</v>
      </c>
      <c r="AI71">
        <v>0</v>
      </c>
      <c r="AJ71">
        <v>0</v>
      </c>
      <c r="AK71">
        <v>50.03</v>
      </c>
      <c r="AL71">
        <v>12.32</v>
      </c>
      <c r="AM71">
        <v>0</v>
      </c>
      <c r="AN71">
        <v>0</v>
      </c>
      <c r="AO71">
        <v>0.54</v>
      </c>
      <c r="AP71">
        <v>10.25</v>
      </c>
      <c r="AQ71">
        <v>14.39</v>
      </c>
      <c r="AR71">
        <v>5.32</v>
      </c>
      <c r="AS71">
        <v>4.67</v>
      </c>
      <c r="AT71">
        <v>12.92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2056.29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327.25</v>
      </c>
      <c r="L72">
        <v>418.41</v>
      </c>
      <c r="M72">
        <v>63.62</v>
      </c>
      <c r="N72">
        <v>114.48</v>
      </c>
      <c r="O72">
        <v>119.84</v>
      </c>
      <c r="P72">
        <v>123.22</v>
      </c>
      <c r="Q72">
        <v>19.82</v>
      </c>
      <c r="R72">
        <v>40.869999999999997</v>
      </c>
      <c r="S72">
        <v>0</v>
      </c>
      <c r="T72">
        <v>0</v>
      </c>
      <c r="U72">
        <v>374.15</v>
      </c>
      <c r="V72">
        <v>20.05</v>
      </c>
      <c r="W72">
        <v>43.3</v>
      </c>
      <c r="X72">
        <v>142.96</v>
      </c>
      <c r="Y72">
        <v>0</v>
      </c>
      <c r="Z72">
        <v>0</v>
      </c>
      <c r="AA72">
        <v>0</v>
      </c>
      <c r="AB72">
        <v>1.93</v>
      </c>
      <c r="AC72">
        <v>0</v>
      </c>
      <c r="AD72">
        <v>8.7799999999999994</v>
      </c>
      <c r="AE72">
        <v>47.65</v>
      </c>
      <c r="AF72">
        <v>8.5500000000000007</v>
      </c>
      <c r="AG72">
        <v>40.15</v>
      </c>
      <c r="AH72">
        <v>45.1</v>
      </c>
      <c r="AI72">
        <v>0</v>
      </c>
      <c r="AJ72">
        <v>0</v>
      </c>
      <c r="AK72">
        <v>50.03</v>
      </c>
      <c r="AL72">
        <v>12.32</v>
      </c>
      <c r="AM72">
        <v>0</v>
      </c>
      <c r="AN72">
        <v>0</v>
      </c>
      <c r="AO72">
        <v>0.32</v>
      </c>
      <c r="AP72">
        <v>10.25</v>
      </c>
      <c r="AQ72">
        <v>14.39</v>
      </c>
      <c r="AR72">
        <v>3.19</v>
      </c>
      <c r="AS72">
        <v>4.67</v>
      </c>
      <c r="AT72">
        <v>12.92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2068.2199999999998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327.25</v>
      </c>
      <c r="L73">
        <v>418.41</v>
      </c>
      <c r="M73">
        <v>63.62</v>
      </c>
      <c r="N73">
        <v>114.48</v>
      </c>
      <c r="O73">
        <v>119.84</v>
      </c>
      <c r="P73">
        <v>123.22</v>
      </c>
      <c r="Q73">
        <v>19.82</v>
      </c>
      <c r="R73">
        <v>40.869999999999997</v>
      </c>
      <c r="S73">
        <v>0</v>
      </c>
      <c r="T73">
        <v>0</v>
      </c>
      <c r="U73">
        <v>374.15</v>
      </c>
      <c r="V73">
        <v>20.05</v>
      </c>
      <c r="W73">
        <v>43.3</v>
      </c>
      <c r="X73">
        <v>142.96</v>
      </c>
      <c r="Y73">
        <v>0</v>
      </c>
      <c r="Z73">
        <v>0</v>
      </c>
      <c r="AA73">
        <v>0</v>
      </c>
      <c r="AB73">
        <v>1.93</v>
      </c>
      <c r="AC73">
        <v>0</v>
      </c>
      <c r="AD73">
        <v>8.7799999999999994</v>
      </c>
      <c r="AE73">
        <v>47.65</v>
      </c>
      <c r="AF73">
        <v>8.5500000000000007</v>
      </c>
      <c r="AG73">
        <v>40.15</v>
      </c>
      <c r="AH73">
        <v>67.64</v>
      </c>
      <c r="AI73">
        <v>0</v>
      </c>
      <c r="AJ73">
        <v>0</v>
      </c>
      <c r="AK73">
        <v>50.03</v>
      </c>
      <c r="AL73">
        <v>12.32</v>
      </c>
      <c r="AM73">
        <v>0</v>
      </c>
      <c r="AN73">
        <v>0</v>
      </c>
      <c r="AO73">
        <v>0.79</v>
      </c>
      <c r="AP73">
        <v>10.25</v>
      </c>
      <c r="AQ73">
        <v>28.79</v>
      </c>
      <c r="AR73">
        <v>3.19</v>
      </c>
      <c r="AS73">
        <v>4.67</v>
      </c>
      <c r="AT73">
        <v>12.92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2105.63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327.25</v>
      </c>
      <c r="L74">
        <v>428.05</v>
      </c>
      <c r="M74">
        <v>63.62</v>
      </c>
      <c r="N74">
        <v>114.48</v>
      </c>
      <c r="O74">
        <v>119.84</v>
      </c>
      <c r="P74">
        <v>123.22</v>
      </c>
      <c r="Q74">
        <v>19.82</v>
      </c>
      <c r="R74">
        <v>40.869999999999997</v>
      </c>
      <c r="S74">
        <v>0</v>
      </c>
      <c r="T74">
        <v>0</v>
      </c>
      <c r="U74">
        <v>374.15</v>
      </c>
      <c r="V74">
        <v>20.05</v>
      </c>
      <c r="W74">
        <v>43.3</v>
      </c>
      <c r="X74">
        <v>142.96</v>
      </c>
      <c r="Y74">
        <v>0</v>
      </c>
      <c r="Z74">
        <v>1.06</v>
      </c>
      <c r="AA74">
        <v>13.54</v>
      </c>
      <c r="AB74">
        <v>10.92</v>
      </c>
      <c r="AC74">
        <v>9.33</v>
      </c>
      <c r="AD74">
        <v>17.57</v>
      </c>
      <c r="AE74">
        <v>47.65</v>
      </c>
      <c r="AF74">
        <v>8.5500000000000007</v>
      </c>
      <c r="AG74">
        <v>40.15</v>
      </c>
      <c r="AH74">
        <v>90.19</v>
      </c>
      <c r="AI74">
        <v>0</v>
      </c>
      <c r="AJ74">
        <v>0</v>
      </c>
      <c r="AK74">
        <v>50.03</v>
      </c>
      <c r="AL74">
        <v>12.32</v>
      </c>
      <c r="AM74">
        <v>0</v>
      </c>
      <c r="AN74">
        <v>0</v>
      </c>
      <c r="AO74">
        <v>0.59</v>
      </c>
      <c r="AP74">
        <v>10.25</v>
      </c>
      <c r="AQ74">
        <v>45.01</v>
      </c>
      <c r="AR74">
        <v>3.19</v>
      </c>
      <c r="AS74">
        <v>4.67</v>
      </c>
      <c r="AT74">
        <v>12.92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2195.5500000000006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327.25</v>
      </c>
      <c r="L75">
        <v>428.05</v>
      </c>
      <c r="M75">
        <v>63.62</v>
      </c>
      <c r="N75">
        <v>114.48</v>
      </c>
      <c r="O75">
        <v>119.84</v>
      </c>
      <c r="P75">
        <v>123.22</v>
      </c>
      <c r="Q75">
        <v>19.82</v>
      </c>
      <c r="R75">
        <v>40.869999999999997</v>
      </c>
      <c r="S75">
        <v>0</v>
      </c>
      <c r="T75">
        <v>0</v>
      </c>
      <c r="U75">
        <v>374.15</v>
      </c>
      <c r="V75">
        <v>20.05</v>
      </c>
      <c r="W75">
        <v>43.3</v>
      </c>
      <c r="X75">
        <v>142.96</v>
      </c>
      <c r="Y75">
        <v>0</v>
      </c>
      <c r="Z75">
        <v>3.18</v>
      </c>
      <c r="AA75">
        <v>27.09</v>
      </c>
      <c r="AB75">
        <v>11.57</v>
      </c>
      <c r="AC75">
        <v>18.66</v>
      </c>
      <c r="AD75">
        <v>26.49</v>
      </c>
      <c r="AE75">
        <v>47.65</v>
      </c>
      <c r="AF75">
        <v>8.5500000000000007</v>
      </c>
      <c r="AG75">
        <v>40.15</v>
      </c>
      <c r="AH75">
        <v>112.74</v>
      </c>
      <c r="AI75">
        <v>3.68</v>
      </c>
      <c r="AJ75">
        <v>0</v>
      </c>
      <c r="AK75">
        <v>50.03</v>
      </c>
      <c r="AL75">
        <v>12.32</v>
      </c>
      <c r="AM75">
        <v>2.57</v>
      </c>
      <c r="AN75">
        <v>0</v>
      </c>
      <c r="AO75">
        <v>0.54</v>
      </c>
      <c r="AP75">
        <v>10.25</v>
      </c>
      <c r="AQ75">
        <v>45.01</v>
      </c>
      <c r="AR75">
        <v>3.19</v>
      </c>
      <c r="AS75">
        <v>4.67</v>
      </c>
      <c r="AT75">
        <v>12.92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2258.8700000000003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327.25</v>
      </c>
      <c r="L76">
        <v>428.05</v>
      </c>
      <c r="M76">
        <v>63.62</v>
      </c>
      <c r="N76">
        <v>114.48</v>
      </c>
      <c r="O76">
        <v>119.84</v>
      </c>
      <c r="P76">
        <v>123.22</v>
      </c>
      <c r="Q76">
        <v>19.82</v>
      </c>
      <c r="R76">
        <v>40.869999999999997</v>
      </c>
      <c r="S76">
        <v>0</v>
      </c>
      <c r="T76">
        <v>0</v>
      </c>
      <c r="U76">
        <v>374.15</v>
      </c>
      <c r="V76">
        <v>20.05</v>
      </c>
      <c r="W76">
        <v>43.3</v>
      </c>
      <c r="X76">
        <v>142.96</v>
      </c>
      <c r="Y76">
        <v>0</v>
      </c>
      <c r="Z76">
        <v>18.86</v>
      </c>
      <c r="AA76">
        <v>40.630000000000003</v>
      </c>
      <c r="AB76">
        <v>39.32</v>
      </c>
      <c r="AC76">
        <v>29.46</v>
      </c>
      <c r="AD76">
        <v>36.29</v>
      </c>
      <c r="AE76">
        <v>47.65</v>
      </c>
      <c r="AF76">
        <v>19.010000000000002</v>
      </c>
      <c r="AG76">
        <v>40.15</v>
      </c>
      <c r="AH76">
        <v>135.29</v>
      </c>
      <c r="AI76">
        <v>31.91</v>
      </c>
      <c r="AJ76">
        <v>0</v>
      </c>
      <c r="AK76">
        <v>50.03</v>
      </c>
      <c r="AL76">
        <v>12.32</v>
      </c>
      <c r="AM76">
        <v>6.93</v>
      </c>
      <c r="AN76">
        <v>0</v>
      </c>
      <c r="AO76">
        <v>0.63</v>
      </c>
      <c r="AP76">
        <v>12.59</v>
      </c>
      <c r="AQ76">
        <v>60</v>
      </c>
      <c r="AR76">
        <v>3.19</v>
      </c>
      <c r="AS76">
        <v>4.67</v>
      </c>
      <c r="AT76">
        <v>12.92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2419.4600000000005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327.25</v>
      </c>
      <c r="L77">
        <v>428.05</v>
      </c>
      <c r="M77">
        <v>63.62</v>
      </c>
      <c r="N77">
        <v>114.48</v>
      </c>
      <c r="O77">
        <v>119.84</v>
      </c>
      <c r="P77">
        <v>123.22</v>
      </c>
      <c r="Q77">
        <v>19.82</v>
      </c>
      <c r="R77">
        <v>40.869999999999997</v>
      </c>
      <c r="S77">
        <v>0</v>
      </c>
      <c r="T77">
        <v>0</v>
      </c>
      <c r="U77">
        <v>374.15</v>
      </c>
      <c r="V77">
        <v>20.05</v>
      </c>
      <c r="W77">
        <v>43.3</v>
      </c>
      <c r="X77">
        <v>142.96</v>
      </c>
      <c r="Y77">
        <v>0</v>
      </c>
      <c r="Z77">
        <v>18.86</v>
      </c>
      <c r="AA77">
        <v>40.630000000000003</v>
      </c>
      <c r="AB77">
        <v>39.32</v>
      </c>
      <c r="AC77">
        <v>29.46</v>
      </c>
      <c r="AD77">
        <v>36.29</v>
      </c>
      <c r="AE77">
        <v>47.65</v>
      </c>
      <c r="AF77">
        <v>19.010000000000002</v>
      </c>
      <c r="AG77">
        <v>40.15</v>
      </c>
      <c r="AH77">
        <v>135.29</v>
      </c>
      <c r="AI77">
        <v>47.25</v>
      </c>
      <c r="AJ77">
        <v>0</v>
      </c>
      <c r="AK77">
        <v>50.03</v>
      </c>
      <c r="AL77">
        <v>2.25</v>
      </c>
      <c r="AM77">
        <v>15.24</v>
      </c>
      <c r="AN77">
        <v>0</v>
      </c>
      <c r="AO77">
        <v>0.85</v>
      </c>
      <c r="AP77">
        <v>12.59</v>
      </c>
      <c r="AQ77">
        <v>60</v>
      </c>
      <c r="AR77">
        <v>5.32</v>
      </c>
      <c r="AS77">
        <v>4.67</v>
      </c>
      <c r="AT77">
        <v>12.92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2435.3900000000003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327.25</v>
      </c>
      <c r="L78">
        <v>428.05</v>
      </c>
      <c r="M78">
        <v>63.62</v>
      </c>
      <c r="N78">
        <v>114.48</v>
      </c>
      <c r="O78">
        <v>119.84</v>
      </c>
      <c r="P78">
        <v>123.22</v>
      </c>
      <c r="Q78">
        <v>19.82</v>
      </c>
      <c r="R78">
        <v>40.869999999999997</v>
      </c>
      <c r="S78">
        <v>0</v>
      </c>
      <c r="T78">
        <v>0</v>
      </c>
      <c r="U78">
        <v>374.15</v>
      </c>
      <c r="V78">
        <v>20.05</v>
      </c>
      <c r="W78">
        <v>43.3</v>
      </c>
      <c r="X78">
        <v>142.96</v>
      </c>
      <c r="Y78">
        <v>0</v>
      </c>
      <c r="Z78">
        <v>18.86</v>
      </c>
      <c r="AA78">
        <v>40.630000000000003</v>
      </c>
      <c r="AB78">
        <v>39.32</v>
      </c>
      <c r="AC78">
        <v>29.46</v>
      </c>
      <c r="AD78">
        <v>36.29</v>
      </c>
      <c r="AE78">
        <v>47.65</v>
      </c>
      <c r="AF78">
        <v>19.010000000000002</v>
      </c>
      <c r="AG78">
        <v>40.15</v>
      </c>
      <c r="AH78">
        <v>135.29</v>
      </c>
      <c r="AI78">
        <v>47.25</v>
      </c>
      <c r="AJ78">
        <v>0</v>
      </c>
      <c r="AK78">
        <v>50.03</v>
      </c>
      <c r="AL78">
        <v>2.25</v>
      </c>
      <c r="AM78">
        <v>15.24</v>
      </c>
      <c r="AN78">
        <v>0</v>
      </c>
      <c r="AO78">
        <v>1.1000000000000001</v>
      </c>
      <c r="AP78">
        <v>12.11</v>
      </c>
      <c r="AQ78">
        <v>60</v>
      </c>
      <c r="AR78">
        <v>5.32</v>
      </c>
      <c r="AS78">
        <v>4.67</v>
      </c>
      <c r="AT78">
        <v>12.92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2435.1600000000003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327.25</v>
      </c>
      <c r="L79">
        <v>428.05</v>
      </c>
      <c r="M79">
        <v>63.62</v>
      </c>
      <c r="N79">
        <v>114.48</v>
      </c>
      <c r="O79">
        <v>119.84</v>
      </c>
      <c r="P79">
        <v>123.22</v>
      </c>
      <c r="Q79">
        <v>19.82</v>
      </c>
      <c r="R79">
        <v>40.869999999999997</v>
      </c>
      <c r="S79">
        <v>0</v>
      </c>
      <c r="T79">
        <v>0</v>
      </c>
      <c r="U79">
        <v>374.15</v>
      </c>
      <c r="V79">
        <v>20.05</v>
      </c>
      <c r="W79">
        <v>43.86</v>
      </c>
      <c r="X79">
        <v>142.96</v>
      </c>
      <c r="Y79">
        <v>0</v>
      </c>
      <c r="Z79">
        <v>18.86</v>
      </c>
      <c r="AA79">
        <v>40.630000000000003</v>
      </c>
      <c r="AB79">
        <v>39.32</v>
      </c>
      <c r="AC79">
        <v>29.46</v>
      </c>
      <c r="AD79">
        <v>36.29</v>
      </c>
      <c r="AE79">
        <v>47.65</v>
      </c>
      <c r="AF79">
        <v>19.010000000000002</v>
      </c>
      <c r="AG79">
        <v>40.15</v>
      </c>
      <c r="AH79">
        <v>135.29</v>
      </c>
      <c r="AI79">
        <v>47.25</v>
      </c>
      <c r="AJ79">
        <v>0</v>
      </c>
      <c r="AK79">
        <v>50.03</v>
      </c>
      <c r="AL79">
        <v>2.25</v>
      </c>
      <c r="AM79">
        <v>15.24</v>
      </c>
      <c r="AN79">
        <v>0</v>
      </c>
      <c r="AO79">
        <v>1.1599999999999999</v>
      </c>
      <c r="AP79">
        <v>12.11</v>
      </c>
      <c r="AQ79">
        <v>60</v>
      </c>
      <c r="AR79">
        <v>5.32</v>
      </c>
      <c r="AS79">
        <v>4.67</v>
      </c>
      <c r="AT79">
        <v>12.92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2435.7800000000002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327.25</v>
      </c>
      <c r="L80">
        <v>428.05</v>
      </c>
      <c r="M80">
        <v>63.62</v>
      </c>
      <c r="N80">
        <v>114.48</v>
      </c>
      <c r="O80">
        <v>119.84</v>
      </c>
      <c r="P80">
        <v>123.22</v>
      </c>
      <c r="Q80">
        <v>19.82</v>
      </c>
      <c r="R80">
        <v>40.869999999999997</v>
      </c>
      <c r="S80">
        <v>0</v>
      </c>
      <c r="T80">
        <v>0</v>
      </c>
      <c r="U80">
        <v>374.15</v>
      </c>
      <c r="V80">
        <v>20.05</v>
      </c>
      <c r="W80">
        <v>43.89</v>
      </c>
      <c r="X80">
        <v>142.96</v>
      </c>
      <c r="Y80">
        <v>0</v>
      </c>
      <c r="Z80">
        <v>18.86</v>
      </c>
      <c r="AA80">
        <v>40.630000000000003</v>
      </c>
      <c r="AB80">
        <v>39.32</v>
      </c>
      <c r="AC80">
        <v>29.46</v>
      </c>
      <c r="AD80">
        <v>36.29</v>
      </c>
      <c r="AE80">
        <v>47.65</v>
      </c>
      <c r="AF80">
        <v>19.010000000000002</v>
      </c>
      <c r="AG80">
        <v>40.15</v>
      </c>
      <c r="AH80">
        <v>135.29</v>
      </c>
      <c r="AI80">
        <v>47.25</v>
      </c>
      <c r="AJ80">
        <v>0</v>
      </c>
      <c r="AK80">
        <v>50.03</v>
      </c>
      <c r="AL80">
        <v>25.2</v>
      </c>
      <c r="AM80">
        <v>15.24</v>
      </c>
      <c r="AN80">
        <v>0</v>
      </c>
      <c r="AO80">
        <v>1.24</v>
      </c>
      <c r="AP80">
        <v>12.11</v>
      </c>
      <c r="AQ80">
        <v>60</v>
      </c>
      <c r="AR80">
        <v>42.57</v>
      </c>
      <c r="AS80">
        <v>4.67</v>
      </c>
      <c r="AT80">
        <v>12.92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2496.09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327.25</v>
      </c>
      <c r="L81">
        <v>428.05</v>
      </c>
      <c r="M81">
        <v>63.62</v>
      </c>
      <c r="N81">
        <v>114.48</v>
      </c>
      <c r="O81">
        <v>119.84</v>
      </c>
      <c r="P81">
        <v>123.22</v>
      </c>
      <c r="Q81">
        <v>19.82</v>
      </c>
      <c r="R81">
        <v>40.869999999999997</v>
      </c>
      <c r="S81">
        <v>0</v>
      </c>
      <c r="T81">
        <v>0</v>
      </c>
      <c r="U81">
        <v>374.15</v>
      </c>
      <c r="V81">
        <v>20.05</v>
      </c>
      <c r="W81">
        <v>43.89</v>
      </c>
      <c r="X81">
        <v>142.96</v>
      </c>
      <c r="Y81">
        <v>0</v>
      </c>
      <c r="Z81">
        <v>18.86</v>
      </c>
      <c r="AA81">
        <v>40.630000000000003</v>
      </c>
      <c r="AB81">
        <v>39.32</v>
      </c>
      <c r="AC81">
        <v>29.46</v>
      </c>
      <c r="AD81">
        <v>36.29</v>
      </c>
      <c r="AE81">
        <v>47.65</v>
      </c>
      <c r="AF81">
        <v>19.010000000000002</v>
      </c>
      <c r="AG81">
        <v>40.15</v>
      </c>
      <c r="AH81">
        <v>135.29</v>
      </c>
      <c r="AI81">
        <v>47.25</v>
      </c>
      <c r="AJ81">
        <v>0</v>
      </c>
      <c r="AK81">
        <v>50.03</v>
      </c>
      <c r="AL81">
        <v>76.52</v>
      </c>
      <c r="AM81">
        <v>15.24</v>
      </c>
      <c r="AN81">
        <v>0</v>
      </c>
      <c r="AO81">
        <v>1.34</v>
      </c>
      <c r="AP81">
        <v>12.11</v>
      </c>
      <c r="AQ81">
        <v>60</v>
      </c>
      <c r="AR81">
        <v>42.57</v>
      </c>
      <c r="AS81">
        <v>4.67</v>
      </c>
      <c r="AT81">
        <v>12.92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2547.5100000000007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327.25</v>
      </c>
      <c r="L82">
        <v>428.05</v>
      </c>
      <c r="M82">
        <v>63.62</v>
      </c>
      <c r="N82">
        <v>114.48</v>
      </c>
      <c r="O82">
        <v>119.84</v>
      </c>
      <c r="P82">
        <v>123.22</v>
      </c>
      <c r="Q82">
        <v>19.82</v>
      </c>
      <c r="R82">
        <v>40.869999999999997</v>
      </c>
      <c r="S82">
        <v>0</v>
      </c>
      <c r="T82">
        <v>0</v>
      </c>
      <c r="U82">
        <v>374.15</v>
      </c>
      <c r="V82">
        <v>20.05</v>
      </c>
      <c r="W82">
        <v>43.89</v>
      </c>
      <c r="X82">
        <v>142.96</v>
      </c>
      <c r="Y82">
        <v>0</v>
      </c>
      <c r="Z82">
        <v>18.86</v>
      </c>
      <c r="AA82">
        <v>40.630000000000003</v>
      </c>
      <c r="AB82">
        <v>39.32</v>
      </c>
      <c r="AC82">
        <v>29.46</v>
      </c>
      <c r="AD82">
        <v>36.29</v>
      </c>
      <c r="AE82">
        <v>47.65</v>
      </c>
      <c r="AF82">
        <v>19.010000000000002</v>
      </c>
      <c r="AG82">
        <v>40.15</v>
      </c>
      <c r="AH82">
        <v>135.29</v>
      </c>
      <c r="AI82">
        <v>4.91</v>
      </c>
      <c r="AJ82">
        <v>0</v>
      </c>
      <c r="AK82">
        <v>50.03</v>
      </c>
      <c r="AL82">
        <v>76.52</v>
      </c>
      <c r="AM82">
        <v>15.24</v>
      </c>
      <c r="AN82">
        <v>0</v>
      </c>
      <c r="AO82">
        <v>1.49</v>
      </c>
      <c r="AP82">
        <v>12.11</v>
      </c>
      <c r="AQ82">
        <v>60</v>
      </c>
      <c r="AR82">
        <v>42.57</v>
      </c>
      <c r="AS82">
        <v>4.67</v>
      </c>
      <c r="AT82">
        <v>12.92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2505.3200000000002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327.25</v>
      </c>
      <c r="L83">
        <v>399.13</v>
      </c>
      <c r="M83">
        <v>63.62</v>
      </c>
      <c r="N83">
        <v>114.48</v>
      </c>
      <c r="O83">
        <v>119.84</v>
      </c>
      <c r="P83">
        <v>123.22</v>
      </c>
      <c r="Q83">
        <v>19.82</v>
      </c>
      <c r="R83">
        <v>40.869999999999997</v>
      </c>
      <c r="S83">
        <v>0</v>
      </c>
      <c r="T83">
        <v>0</v>
      </c>
      <c r="U83">
        <v>354.64</v>
      </c>
      <c r="V83">
        <v>20.05</v>
      </c>
      <c r="W83">
        <v>43.89</v>
      </c>
      <c r="X83">
        <v>142.96</v>
      </c>
      <c r="Y83">
        <v>0</v>
      </c>
      <c r="Z83">
        <v>18.86</v>
      </c>
      <c r="AA83">
        <v>40.630000000000003</v>
      </c>
      <c r="AB83">
        <v>39.32</v>
      </c>
      <c r="AC83">
        <v>29.46</v>
      </c>
      <c r="AD83">
        <v>36.29</v>
      </c>
      <c r="AE83">
        <v>47.65</v>
      </c>
      <c r="AF83">
        <v>19.010000000000002</v>
      </c>
      <c r="AG83">
        <v>40.15</v>
      </c>
      <c r="AH83">
        <v>135.29</v>
      </c>
      <c r="AI83">
        <v>2.46</v>
      </c>
      <c r="AJ83">
        <v>0</v>
      </c>
      <c r="AK83">
        <v>50.03</v>
      </c>
      <c r="AL83">
        <v>76.52</v>
      </c>
      <c r="AM83">
        <v>11.57</v>
      </c>
      <c r="AN83">
        <v>0</v>
      </c>
      <c r="AO83">
        <v>1.56</v>
      </c>
      <c r="AP83">
        <v>11.36</v>
      </c>
      <c r="AQ83">
        <v>60</v>
      </c>
      <c r="AR83">
        <v>6.39</v>
      </c>
      <c r="AS83">
        <v>4.67</v>
      </c>
      <c r="AT83">
        <v>12.92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2413.9100000000008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327.25</v>
      </c>
      <c r="L84">
        <v>389.49</v>
      </c>
      <c r="M84">
        <v>63.62</v>
      </c>
      <c r="N84">
        <v>114.48</v>
      </c>
      <c r="O84">
        <v>119.84</v>
      </c>
      <c r="P84">
        <v>123.22</v>
      </c>
      <c r="Q84">
        <v>19.82</v>
      </c>
      <c r="R84">
        <v>40.869999999999997</v>
      </c>
      <c r="S84">
        <v>0</v>
      </c>
      <c r="T84">
        <v>0</v>
      </c>
      <c r="U84">
        <v>347.04</v>
      </c>
      <c r="V84">
        <v>20.05</v>
      </c>
      <c r="W84">
        <v>43.89</v>
      </c>
      <c r="X84">
        <v>142.96</v>
      </c>
      <c r="Y84">
        <v>0</v>
      </c>
      <c r="Z84">
        <v>6.29</v>
      </c>
      <c r="AA84">
        <v>40.630000000000003</v>
      </c>
      <c r="AB84">
        <v>25.39</v>
      </c>
      <c r="AC84">
        <v>18.66</v>
      </c>
      <c r="AD84">
        <v>26.49</v>
      </c>
      <c r="AE84">
        <v>47.65</v>
      </c>
      <c r="AF84">
        <v>9.51</v>
      </c>
      <c r="AG84">
        <v>40.15</v>
      </c>
      <c r="AH84">
        <v>112.74</v>
      </c>
      <c r="AI84">
        <v>0</v>
      </c>
      <c r="AJ84">
        <v>0</v>
      </c>
      <c r="AK84">
        <v>50.03</v>
      </c>
      <c r="AL84">
        <v>25.2</v>
      </c>
      <c r="AM84">
        <v>8.52</v>
      </c>
      <c r="AN84">
        <v>0</v>
      </c>
      <c r="AO84">
        <v>1.56</v>
      </c>
      <c r="AP84">
        <v>9.6300000000000008</v>
      </c>
      <c r="AQ84">
        <v>60</v>
      </c>
      <c r="AR84">
        <v>5.32</v>
      </c>
      <c r="AS84">
        <v>4.67</v>
      </c>
      <c r="AT84">
        <v>12.92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2257.8900000000008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327.25</v>
      </c>
      <c r="L85">
        <v>360.57</v>
      </c>
      <c r="M85">
        <v>63.62</v>
      </c>
      <c r="N85">
        <v>114.48</v>
      </c>
      <c r="O85">
        <v>119.84</v>
      </c>
      <c r="P85">
        <v>123.22</v>
      </c>
      <c r="Q85">
        <v>19.82</v>
      </c>
      <c r="R85">
        <v>40.869999999999997</v>
      </c>
      <c r="S85">
        <v>0</v>
      </c>
      <c r="T85">
        <v>0</v>
      </c>
      <c r="U85">
        <v>347.04</v>
      </c>
      <c r="V85">
        <v>20.05</v>
      </c>
      <c r="W85">
        <v>43.89</v>
      </c>
      <c r="X85">
        <v>142.96</v>
      </c>
      <c r="Y85">
        <v>0</v>
      </c>
      <c r="Z85">
        <v>6.29</v>
      </c>
      <c r="AA85">
        <v>40.630000000000003</v>
      </c>
      <c r="AB85">
        <v>10.92</v>
      </c>
      <c r="AC85">
        <v>9.33</v>
      </c>
      <c r="AD85">
        <v>17.57</v>
      </c>
      <c r="AE85">
        <v>47.65</v>
      </c>
      <c r="AF85">
        <v>8.5500000000000007</v>
      </c>
      <c r="AG85">
        <v>40.15</v>
      </c>
      <c r="AH85">
        <v>90.19</v>
      </c>
      <c r="AI85">
        <v>0</v>
      </c>
      <c r="AJ85">
        <v>0</v>
      </c>
      <c r="AK85">
        <v>50.03</v>
      </c>
      <c r="AL85">
        <v>12.32</v>
      </c>
      <c r="AM85">
        <v>7.71</v>
      </c>
      <c r="AN85">
        <v>0</v>
      </c>
      <c r="AO85">
        <v>4.4800000000000004</v>
      </c>
      <c r="AP85">
        <v>9.6300000000000008</v>
      </c>
      <c r="AQ85">
        <v>60</v>
      </c>
      <c r="AR85">
        <v>5.32</v>
      </c>
      <c r="AS85">
        <v>4.67</v>
      </c>
      <c r="AT85">
        <v>12.92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2161.9700000000007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327.25</v>
      </c>
      <c r="L86">
        <v>341.29</v>
      </c>
      <c r="M86">
        <v>63.62</v>
      </c>
      <c r="N86">
        <v>114.48</v>
      </c>
      <c r="O86">
        <v>119.84</v>
      </c>
      <c r="P86">
        <v>123.22</v>
      </c>
      <c r="Q86">
        <v>19.82</v>
      </c>
      <c r="R86">
        <v>40.869999999999997</v>
      </c>
      <c r="S86">
        <v>0</v>
      </c>
      <c r="T86">
        <v>0</v>
      </c>
      <c r="U86">
        <v>347.04</v>
      </c>
      <c r="V86">
        <v>20.05</v>
      </c>
      <c r="W86">
        <v>43.89</v>
      </c>
      <c r="X86">
        <v>142.96</v>
      </c>
      <c r="Y86">
        <v>0</v>
      </c>
      <c r="Z86">
        <v>6.29</v>
      </c>
      <c r="AA86">
        <v>40.630000000000003</v>
      </c>
      <c r="AB86">
        <v>10.92</v>
      </c>
      <c r="AC86">
        <v>9.33</v>
      </c>
      <c r="AD86">
        <v>17.57</v>
      </c>
      <c r="AE86">
        <v>47.65</v>
      </c>
      <c r="AF86">
        <v>8.5500000000000007</v>
      </c>
      <c r="AG86">
        <v>40.15</v>
      </c>
      <c r="AH86">
        <v>67.64</v>
      </c>
      <c r="AI86">
        <v>0</v>
      </c>
      <c r="AJ86">
        <v>0</v>
      </c>
      <c r="AK86">
        <v>50.03</v>
      </c>
      <c r="AL86">
        <v>12.32</v>
      </c>
      <c r="AM86">
        <v>7.71</v>
      </c>
      <c r="AN86">
        <v>0</v>
      </c>
      <c r="AO86">
        <v>4.63</v>
      </c>
      <c r="AP86">
        <v>9.6300000000000008</v>
      </c>
      <c r="AQ86">
        <v>60</v>
      </c>
      <c r="AR86">
        <v>5.32</v>
      </c>
      <c r="AS86">
        <v>4.67</v>
      </c>
      <c r="AT86">
        <v>12.92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2120.2900000000004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327.25</v>
      </c>
      <c r="L87">
        <v>312.37</v>
      </c>
      <c r="M87">
        <v>63.62</v>
      </c>
      <c r="N87">
        <v>114.48</v>
      </c>
      <c r="O87">
        <v>119.84</v>
      </c>
      <c r="P87">
        <v>123.22</v>
      </c>
      <c r="Q87">
        <v>19.82</v>
      </c>
      <c r="R87">
        <v>40.869999999999997</v>
      </c>
      <c r="S87">
        <v>0</v>
      </c>
      <c r="T87">
        <v>0</v>
      </c>
      <c r="U87">
        <v>347.04</v>
      </c>
      <c r="V87">
        <v>20.05</v>
      </c>
      <c r="W87">
        <v>43.89</v>
      </c>
      <c r="X87">
        <v>142.96</v>
      </c>
      <c r="Y87">
        <v>0</v>
      </c>
      <c r="Z87">
        <v>1.06</v>
      </c>
      <c r="AA87">
        <v>40.630000000000003</v>
      </c>
      <c r="AB87">
        <v>10.92</v>
      </c>
      <c r="AC87">
        <v>9.33</v>
      </c>
      <c r="AD87">
        <v>17.57</v>
      </c>
      <c r="AE87">
        <v>47.65</v>
      </c>
      <c r="AF87">
        <v>8.5500000000000007</v>
      </c>
      <c r="AG87">
        <v>40.15</v>
      </c>
      <c r="AH87">
        <v>67.64</v>
      </c>
      <c r="AI87">
        <v>0</v>
      </c>
      <c r="AJ87">
        <v>0</v>
      </c>
      <c r="AK87">
        <v>50.03</v>
      </c>
      <c r="AL87">
        <v>12.32</v>
      </c>
      <c r="AM87">
        <v>7.71</v>
      </c>
      <c r="AN87">
        <v>0</v>
      </c>
      <c r="AO87">
        <v>4.63</v>
      </c>
      <c r="AP87">
        <v>9.6300000000000008</v>
      </c>
      <c r="AQ87">
        <v>60</v>
      </c>
      <c r="AR87">
        <v>10.64</v>
      </c>
      <c r="AS87">
        <v>5.19</v>
      </c>
      <c r="AT87">
        <v>12.92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2091.9800000000005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327.25</v>
      </c>
      <c r="L88">
        <v>331.65</v>
      </c>
      <c r="M88">
        <v>63.62</v>
      </c>
      <c r="N88">
        <v>114.48</v>
      </c>
      <c r="O88">
        <v>119.84</v>
      </c>
      <c r="P88">
        <v>123.22</v>
      </c>
      <c r="Q88">
        <v>19.82</v>
      </c>
      <c r="R88">
        <v>40.869999999999997</v>
      </c>
      <c r="S88">
        <v>0</v>
      </c>
      <c r="T88">
        <v>0</v>
      </c>
      <c r="U88">
        <v>347.04</v>
      </c>
      <c r="V88">
        <v>20.05</v>
      </c>
      <c r="W88">
        <v>43.89</v>
      </c>
      <c r="X88">
        <v>142.96</v>
      </c>
      <c r="Y88">
        <v>0</v>
      </c>
      <c r="Z88">
        <v>0</v>
      </c>
      <c r="AA88">
        <v>40.630000000000003</v>
      </c>
      <c r="AB88">
        <v>10.92</v>
      </c>
      <c r="AC88">
        <v>9.33</v>
      </c>
      <c r="AD88">
        <v>17.57</v>
      </c>
      <c r="AE88">
        <v>47.65</v>
      </c>
      <c r="AF88">
        <v>8.5500000000000007</v>
      </c>
      <c r="AG88">
        <v>40.15</v>
      </c>
      <c r="AH88">
        <v>45.1</v>
      </c>
      <c r="AI88">
        <v>0</v>
      </c>
      <c r="AJ88">
        <v>0</v>
      </c>
      <c r="AK88">
        <v>50.03</v>
      </c>
      <c r="AL88">
        <v>12.32</v>
      </c>
      <c r="AM88">
        <v>7.71</v>
      </c>
      <c r="AN88">
        <v>0</v>
      </c>
      <c r="AO88">
        <v>4.82</v>
      </c>
      <c r="AP88">
        <v>9.6300000000000008</v>
      </c>
      <c r="AQ88">
        <v>60</v>
      </c>
      <c r="AR88">
        <v>28.74</v>
      </c>
      <c r="AS88">
        <v>5.19</v>
      </c>
      <c r="AT88">
        <v>12.92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2105.9499999999998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327.25</v>
      </c>
      <c r="L89">
        <v>360.57</v>
      </c>
      <c r="M89">
        <v>63.62</v>
      </c>
      <c r="N89">
        <v>114.48</v>
      </c>
      <c r="O89">
        <v>119.84</v>
      </c>
      <c r="P89">
        <v>123.22</v>
      </c>
      <c r="Q89">
        <v>19.82</v>
      </c>
      <c r="R89">
        <v>40.869999999999997</v>
      </c>
      <c r="S89">
        <v>0</v>
      </c>
      <c r="T89">
        <v>0</v>
      </c>
      <c r="U89">
        <v>347.04</v>
      </c>
      <c r="V89">
        <v>20.05</v>
      </c>
      <c r="W89">
        <v>43.89</v>
      </c>
      <c r="X89">
        <v>142.96</v>
      </c>
      <c r="Y89">
        <v>0</v>
      </c>
      <c r="Z89">
        <v>0</v>
      </c>
      <c r="AA89">
        <v>27.09</v>
      </c>
      <c r="AB89">
        <v>10.92</v>
      </c>
      <c r="AC89">
        <v>9.33</v>
      </c>
      <c r="AD89">
        <v>17.57</v>
      </c>
      <c r="AE89">
        <v>47.65</v>
      </c>
      <c r="AF89">
        <v>8.5500000000000007</v>
      </c>
      <c r="AG89">
        <v>40.15</v>
      </c>
      <c r="AH89">
        <v>45.1</v>
      </c>
      <c r="AI89">
        <v>0</v>
      </c>
      <c r="AJ89">
        <v>0</v>
      </c>
      <c r="AK89">
        <v>50.03</v>
      </c>
      <c r="AL89">
        <v>25.2</v>
      </c>
      <c r="AM89">
        <v>7.71</v>
      </c>
      <c r="AN89">
        <v>0</v>
      </c>
      <c r="AO89">
        <v>4.82</v>
      </c>
      <c r="AP89">
        <v>9.6300000000000008</v>
      </c>
      <c r="AQ89">
        <v>60</v>
      </c>
      <c r="AR89">
        <v>28.74</v>
      </c>
      <c r="AS89">
        <v>5.19</v>
      </c>
      <c r="AT89">
        <v>12.92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2134.2099999999996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327.25</v>
      </c>
      <c r="L90">
        <v>379.85</v>
      </c>
      <c r="M90">
        <v>63.62</v>
      </c>
      <c r="N90">
        <v>114.48</v>
      </c>
      <c r="O90">
        <v>119.84</v>
      </c>
      <c r="P90">
        <v>123.22</v>
      </c>
      <c r="Q90">
        <v>19.82</v>
      </c>
      <c r="R90">
        <v>40.869999999999997</v>
      </c>
      <c r="S90">
        <v>0</v>
      </c>
      <c r="T90">
        <v>0</v>
      </c>
      <c r="U90">
        <v>347.04</v>
      </c>
      <c r="V90">
        <v>20.05</v>
      </c>
      <c r="W90">
        <v>43.89</v>
      </c>
      <c r="X90">
        <v>142.96</v>
      </c>
      <c r="Y90">
        <v>0</v>
      </c>
      <c r="Z90">
        <v>0</v>
      </c>
      <c r="AA90">
        <v>27.09</v>
      </c>
      <c r="AB90">
        <v>10.92</v>
      </c>
      <c r="AC90">
        <v>9.33</v>
      </c>
      <c r="AD90">
        <v>17.57</v>
      </c>
      <c r="AE90">
        <v>47.65</v>
      </c>
      <c r="AF90">
        <v>8.5500000000000007</v>
      </c>
      <c r="AG90">
        <v>40.15</v>
      </c>
      <c r="AH90">
        <v>45.1</v>
      </c>
      <c r="AI90">
        <v>0</v>
      </c>
      <c r="AJ90">
        <v>0</v>
      </c>
      <c r="AK90">
        <v>50.03</v>
      </c>
      <c r="AL90">
        <v>25.2</v>
      </c>
      <c r="AM90">
        <v>7.71</v>
      </c>
      <c r="AN90">
        <v>0</v>
      </c>
      <c r="AO90">
        <v>4.96</v>
      </c>
      <c r="AP90">
        <v>9.6300000000000008</v>
      </c>
      <c r="AQ90">
        <v>60</v>
      </c>
      <c r="AR90">
        <v>28.74</v>
      </c>
      <c r="AS90">
        <v>5.19</v>
      </c>
      <c r="AT90">
        <v>12.92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2153.6299999999997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327.25</v>
      </c>
      <c r="L91">
        <v>370.21</v>
      </c>
      <c r="M91">
        <v>63.62</v>
      </c>
      <c r="N91">
        <v>114.48</v>
      </c>
      <c r="O91">
        <v>119.84</v>
      </c>
      <c r="P91">
        <v>123.22</v>
      </c>
      <c r="Q91">
        <v>19.82</v>
      </c>
      <c r="R91">
        <v>40.869999999999997</v>
      </c>
      <c r="S91">
        <v>0</v>
      </c>
      <c r="T91">
        <v>0</v>
      </c>
      <c r="U91">
        <v>347.04</v>
      </c>
      <c r="V91">
        <v>20.05</v>
      </c>
      <c r="W91">
        <v>43.89</v>
      </c>
      <c r="X91">
        <v>142.96</v>
      </c>
      <c r="Y91">
        <v>0</v>
      </c>
      <c r="Z91">
        <v>0</v>
      </c>
      <c r="AA91">
        <v>12.03</v>
      </c>
      <c r="AB91">
        <v>10.92</v>
      </c>
      <c r="AC91">
        <v>9.33</v>
      </c>
      <c r="AD91">
        <v>17.57</v>
      </c>
      <c r="AE91">
        <v>31.77</v>
      </c>
      <c r="AF91">
        <v>8.5500000000000007</v>
      </c>
      <c r="AG91">
        <v>40.15</v>
      </c>
      <c r="AH91">
        <v>45.1</v>
      </c>
      <c r="AI91">
        <v>0</v>
      </c>
      <c r="AJ91">
        <v>0</v>
      </c>
      <c r="AK91">
        <v>50.03</v>
      </c>
      <c r="AL91">
        <v>25.2</v>
      </c>
      <c r="AM91">
        <v>7.71</v>
      </c>
      <c r="AN91">
        <v>0</v>
      </c>
      <c r="AO91">
        <v>2.36</v>
      </c>
      <c r="AP91">
        <v>8.89</v>
      </c>
      <c r="AQ91">
        <v>58.78</v>
      </c>
      <c r="AR91">
        <v>10.64</v>
      </c>
      <c r="AS91">
        <v>5.19</v>
      </c>
      <c r="AT91">
        <v>12.92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2090.39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327.25</v>
      </c>
      <c r="L92">
        <v>370.21</v>
      </c>
      <c r="M92">
        <v>63.62</v>
      </c>
      <c r="N92">
        <v>114.48</v>
      </c>
      <c r="O92">
        <v>119.84</v>
      </c>
      <c r="P92">
        <v>123.22</v>
      </c>
      <c r="Q92">
        <v>19.82</v>
      </c>
      <c r="R92">
        <v>40.869999999999997</v>
      </c>
      <c r="S92">
        <v>0</v>
      </c>
      <c r="T92">
        <v>0</v>
      </c>
      <c r="U92">
        <v>347.04</v>
      </c>
      <c r="V92">
        <v>20.05</v>
      </c>
      <c r="W92">
        <v>43.89</v>
      </c>
      <c r="X92">
        <v>142.96</v>
      </c>
      <c r="Y92">
        <v>0</v>
      </c>
      <c r="Z92">
        <v>0</v>
      </c>
      <c r="AA92">
        <v>11.42</v>
      </c>
      <c r="AB92">
        <v>10.92</v>
      </c>
      <c r="AC92">
        <v>9.33</v>
      </c>
      <c r="AD92">
        <v>17.57</v>
      </c>
      <c r="AE92">
        <v>31.77</v>
      </c>
      <c r="AF92">
        <v>8.5500000000000007</v>
      </c>
      <c r="AG92">
        <v>40.15</v>
      </c>
      <c r="AH92">
        <v>45.1</v>
      </c>
      <c r="AI92">
        <v>0</v>
      </c>
      <c r="AJ92">
        <v>0</v>
      </c>
      <c r="AK92">
        <v>50.03</v>
      </c>
      <c r="AL92">
        <v>25.2</v>
      </c>
      <c r="AM92">
        <v>7.71</v>
      </c>
      <c r="AN92">
        <v>0</v>
      </c>
      <c r="AO92">
        <v>2.36</v>
      </c>
      <c r="AP92">
        <v>8.89</v>
      </c>
      <c r="AQ92">
        <v>45.01</v>
      </c>
      <c r="AR92">
        <v>6.39</v>
      </c>
      <c r="AS92">
        <v>5.19</v>
      </c>
      <c r="AT92">
        <v>12.92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2071.7600000000002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327.25</v>
      </c>
      <c r="L93">
        <v>379.85</v>
      </c>
      <c r="M93">
        <v>63.62</v>
      </c>
      <c r="N93">
        <v>114.48</v>
      </c>
      <c r="O93">
        <v>119.84</v>
      </c>
      <c r="P93">
        <v>123.22</v>
      </c>
      <c r="Q93">
        <v>19.82</v>
      </c>
      <c r="R93">
        <v>40.869999999999997</v>
      </c>
      <c r="S93">
        <v>0</v>
      </c>
      <c r="T93">
        <v>0</v>
      </c>
      <c r="U93">
        <v>347.04</v>
      </c>
      <c r="V93">
        <v>20.05</v>
      </c>
      <c r="W93">
        <v>43.89</v>
      </c>
      <c r="X93">
        <v>142.96</v>
      </c>
      <c r="Y93">
        <v>0</v>
      </c>
      <c r="Z93">
        <v>0</v>
      </c>
      <c r="AA93">
        <v>11.42</v>
      </c>
      <c r="AB93">
        <v>12.2</v>
      </c>
      <c r="AC93">
        <v>9.33</v>
      </c>
      <c r="AD93">
        <v>17.57</v>
      </c>
      <c r="AE93">
        <v>31.77</v>
      </c>
      <c r="AF93">
        <v>8.5500000000000007</v>
      </c>
      <c r="AG93">
        <v>40.15</v>
      </c>
      <c r="AH93">
        <v>45.1</v>
      </c>
      <c r="AI93">
        <v>0</v>
      </c>
      <c r="AJ93">
        <v>0</v>
      </c>
      <c r="AK93">
        <v>50.03</v>
      </c>
      <c r="AL93">
        <v>25.2</v>
      </c>
      <c r="AM93">
        <v>2.57</v>
      </c>
      <c r="AN93">
        <v>0</v>
      </c>
      <c r="AO93">
        <v>0</v>
      </c>
      <c r="AP93">
        <v>8.89</v>
      </c>
      <c r="AQ93">
        <v>45.01</v>
      </c>
      <c r="AR93">
        <v>6.39</v>
      </c>
      <c r="AS93">
        <v>5.19</v>
      </c>
      <c r="AT93">
        <v>12.92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2075.1799999999998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327.25</v>
      </c>
      <c r="L94">
        <v>384.67</v>
      </c>
      <c r="M94">
        <v>63.62</v>
      </c>
      <c r="N94">
        <v>114.48</v>
      </c>
      <c r="O94">
        <v>119.84</v>
      </c>
      <c r="P94">
        <v>123.22</v>
      </c>
      <c r="Q94">
        <v>19.82</v>
      </c>
      <c r="R94">
        <v>40.869999999999997</v>
      </c>
      <c r="S94">
        <v>0</v>
      </c>
      <c r="T94">
        <v>0</v>
      </c>
      <c r="U94">
        <v>347.04</v>
      </c>
      <c r="V94">
        <v>20.05</v>
      </c>
      <c r="W94">
        <v>43.89</v>
      </c>
      <c r="X94">
        <v>142.96</v>
      </c>
      <c r="Y94">
        <v>0</v>
      </c>
      <c r="Z94">
        <v>0</v>
      </c>
      <c r="AA94">
        <v>11.42</v>
      </c>
      <c r="AB94">
        <v>12.2</v>
      </c>
      <c r="AC94">
        <v>9.33</v>
      </c>
      <c r="AD94">
        <v>8.7799999999999994</v>
      </c>
      <c r="AE94">
        <v>31.77</v>
      </c>
      <c r="AF94">
        <v>8.5500000000000007</v>
      </c>
      <c r="AG94">
        <v>40.15</v>
      </c>
      <c r="AH94">
        <v>45.1</v>
      </c>
      <c r="AI94">
        <v>0</v>
      </c>
      <c r="AJ94">
        <v>0</v>
      </c>
      <c r="AK94">
        <v>50.03</v>
      </c>
      <c r="AL94">
        <v>25.2</v>
      </c>
      <c r="AM94">
        <v>0</v>
      </c>
      <c r="AN94">
        <v>0</v>
      </c>
      <c r="AO94">
        <v>0</v>
      </c>
      <c r="AP94">
        <v>8.89</v>
      </c>
      <c r="AQ94">
        <v>45.01</v>
      </c>
      <c r="AR94">
        <v>6.39</v>
      </c>
      <c r="AS94">
        <v>5.19</v>
      </c>
      <c r="AT94">
        <v>12.92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2068.6400000000003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327.25</v>
      </c>
      <c r="L95">
        <v>384.67</v>
      </c>
      <c r="M95">
        <v>63.62</v>
      </c>
      <c r="N95">
        <v>114.48</v>
      </c>
      <c r="O95">
        <v>119.84</v>
      </c>
      <c r="P95">
        <v>123.22</v>
      </c>
      <c r="Q95">
        <v>20.09</v>
      </c>
      <c r="R95">
        <v>40.869999999999997</v>
      </c>
      <c r="S95">
        <v>0</v>
      </c>
      <c r="T95">
        <v>0</v>
      </c>
      <c r="U95">
        <v>347.04</v>
      </c>
      <c r="V95">
        <v>20.05</v>
      </c>
      <c r="W95">
        <v>43.89</v>
      </c>
      <c r="X95">
        <v>142.96</v>
      </c>
      <c r="Y95">
        <v>0</v>
      </c>
      <c r="Z95">
        <v>0</v>
      </c>
      <c r="AA95">
        <v>11.42</v>
      </c>
      <c r="AB95">
        <v>12.2</v>
      </c>
      <c r="AC95">
        <v>9.33</v>
      </c>
      <c r="AD95">
        <v>8.7799999999999994</v>
      </c>
      <c r="AE95">
        <v>31.77</v>
      </c>
      <c r="AF95">
        <v>8.5500000000000007</v>
      </c>
      <c r="AG95">
        <v>40.15</v>
      </c>
      <c r="AH95">
        <v>45.1</v>
      </c>
      <c r="AI95">
        <v>0</v>
      </c>
      <c r="AJ95">
        <v>0</v>
      </c>
      <c r="AK95">
        <v>50.03</v>
      </c>
      <c r="AL95">
        <v>25.2</v>
      </c>
      <c r="AM95">
        <v>0</v>
      </c>
      <c r="AN95">
        <v>0</v>
      </c>
      <c r="AO95">
        <v>0</v>
      </c>
      <c r="AP95">
        <v>8.89</v>
      </c>
      <c r="AQ95">
        <v>45.01</v>
      </c>
      <c r="AR95">
        <v>3.19</v>
      </c>
      <c r="AS95">
        <v>5.19</v>
      </c>
      <c r="AT95">
        <v>12.92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2065.71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327.25</v>
      </c>
      <c r="L96">
        <v>375.03</v>
      </c>
      <c r="M96">
        <v>63.62</v>
      </c>
      <c r="N96">
        <v>114.48</v>
      </c>
      <c r="O96">
        <v>119.84</v>
      </c>
      <c r="P96">
        <v>123.22</v>
      </c>
      <c r="Q96">
        <v>20.09</v>
      </c>
      <c r="R96">
        <v>40.869999999999997</v>
      </c>
      <c r="S96">
        <v>0</v>
      </c>
      <c r="T96">
        <v>0</v>
      </c>
      <c r="U96">
        <v>347.04</v>
      </c>
      <c r="V96">
        <v>20.05</v>
      </c>
      <c r="W96">
        <v>43.89</v>
      </c>
      <c r="X96">
        <v>142.96</v>
      </c>
      <c r="Y96">
        <v>0</v>
      </c>
      <c r="Z96">
        <v>0</v>
      </c>
      <c r="AA96">
        <v>11.42</v>
      </c>
      <c r="AB96">
        <v>12.2</v>
      </c>
      <c r="AC96">
        <v>9.33</v>
      </c>
      <c r="AD96">
        <v>8.7799999999999994</v>
      </c>
      <c r="AE96">
        <v>31.77</v>
      </c>
      <c r="AF96">
        <v>8.5500000000000007</v>
      </c>
      <c r="AG96">
        <v>40.15</v>
      </c>
      <c r="AH96">
        <v>45.1</v>
      </c>
      <c r="AI96">
        <v>0</v>
      </c>
      <c r="AJ96">
        <v>0</v>
      </c>
      <c r="AK96">
        <v>50.03</v>
      </c>
      <c r="AL96">
        <v>25.2</v>
      </c>
      <c r="AM96">
        <v>0</v>
      </c>
      <c r="AN96">
        <v>0</v>
      </c>
      <c r="AO96">
        <v>0</v>
      </c>
      <c r="AP96">
        <v>8.89</v>
      </c>
      <c r="AQ96">
        <v>45.01</v>
      </c>
      <c r="AR96">
        <v>3.19</v>
      </c>
      <c r="AS96">
        <v>5.19</v>
      </c>
      <c r="AT96">
        <v>12.92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2056.0700000000002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327.25</v>
      </c>
      <c r="L97">
        <v>365.39</v>
      </c>
      <c r="M97">
        <v>63.62</v>
      </c>
      <c r="N97">
        <v>114.48</v>
      </c>
      <c r="O97">
        <v>119.84</v>
      </c>
      <c r="P97">
        <v>123.22</v>
      </c>
      <c r="Q97">
        <v>20.09</v>
      </c>
      <c r="R97">
        <v>40.869999999999997</v>
      </c>
      <c r="S97">
        <v>0</v>
      </c>
      <c r="T97">
        <v>0</v>
      </c>
      <c r="U97">
        <v>347.04</v>
      </c>
      <c r="V97">
        <v>20.05</v>
      </c>
      <c r="W97">
        <v>43.89</v>
      </c>
      <c r="X97">
        <v>142.96</v>
      </c>
      <c r="Y97">
        <v>0</v>
      </c>
      <c r="Z97">
        <v>0</v>
      </c>
      <c r="AA97">
        <v>11.42</v>
      </c>
      <c r="AB97">
        <v>12.2</v>
      </c>
      <c r="AC97">
        <v>9.33</v>
      </c>
      <c r="AD97">
        <v>8.7799999999999994</v>
      </c>
      <c r="AE97">
        <v>31.77</v>
      </c>
      <c r="AF97">
        <v>8.5500000000000007</v>
      </c>
      <c r="AG97">
        <v>40.15</v>
      </c>
      <c r="AH97">
        <v>45.1</v>
      </c>
      <c r="AI97">
        <v>0</v>
      </c>
      <c r="AJ97">
        <v>0</v>
      </c>
      <c r="AK97">
        <v>50.03</v>
      </c>
      <c r="AL97">
        <v>25.2</v>
      </c>
      <c r="AM97">
        <v>0</v>
      </c>
      <c r="AN97">
        <v>0</v>
      </c>
      <c r="AO97">
        <v>0</v>
      </c>
      <c r="AP97">
        <v>8.89</v>
      </c>
      <c r="AQ97">
        <v>45.01</v>
      </c>
      <c r="AR97">
        <v>3.19</v>
      </c>
      <c r="AS97">
        <v>4.54</v>
      </c>
      <c r="AT97">
        <v>12.92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2045.78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327.25</v>
      </c>
      <c r="L98">
        <v>355.75</v>
      </c>
      <c r="M98">
        <v>63.62</v>
      </c>
      <c r="N98">
        <v>114.48</v>
      </c>
      <c r="O98">
        <v>119.84</v>
      </c>
      <c r="P98">
        <v>123.22</v>
      </c>
      <c r="Q98">
        <v>20.09</v>
      </c>
      <c r="R98">
        <v>40.869999999999997</v>
      </c>
      <c r="S98">
        <v>0</v>
      </c>
      <c r="T98">
        <v>0</v>
      </c>
      <c r="U98">
        <v>347.04</v>
      </c>
      <c r="V98">
        <v>20.05</v>
      </c>
      <c r="W98">
        <v>43.89</v>
      </c>
      <c r="X98">
        <v>142.96</v>
      </c>
      <c r="Y98">
        <v>0</v>
      </c>
      <c r="Z98">
        <v>0</v>
      </c>
      <c r="AA98">
        <v>11.42</v>
      </c>
      <c r="AB98">
        <v>12.2</v>
      </c>
      <c r="AC98">
        <v>9.33</v>
      </c>
      <c r="AD98">
        <v>8.7799999999999994</v>
      </c>
      <c r="AE98">
        <v>31.77</v>
      </c>
      <c r="AF98">
        <v>8.5500000000000007</v>
      </c>
      <c r="AG98">
        <v>40.15</v>
      </c>
      <c r="AH98">
        <v>45.1</v>
      </c>
      <c r="AI98">
        <v>0</v>
      </c>
      <c r="AJ98">
        <v>0</v>
      </c>
      <c r="AK98">
        <v>50.03</v>
      </c>
      <c r="AL98">
        <v>25.2</v>
      </c>
      <c r="AM98">
        <v>0</v>
      </c>
      <c r="AN98">
        <v>0</v>
      </c>
      <c r="AO98">
        <v>0</v>
      </c>
      <c r="AP98">
        <v>8.89</v>
      </c>
      <c r="AQ98">
        <v>45.01</v>
      </c>
      <c r="AR98">
        <v>3.19</v>
      </c>
      <c r="AS98">
        <v>4.54</v>
      </c>
      <c r="AT98">
        <v>12.92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2036.14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5.9902549999999994</v>
      </c>
      <c r="L99">
        <f t="shared" si="2"/>
        <v>6.5985850000000008</v>
      </c>
      <c r="M99">
        <f t="shared" si="2"/>
        <v>1.777579999999999</v>
      </c>
      <c r="N99">
        <f t="shared" si="2"/>
        <v>2.7475199999999935</v>
      </c>
      <c r="O99">
        <f t="shared" si="2"/>
        <v>2.8761600000000027</v>
      </c>
      <c r="P99">
        <f t="shared" si="2"/>
        <v>2.9504899999999967</v>
      </c>
      <c r="Q99">
        <f t="shared" si="2"/>
        <v>0.39270999999999939</v>
      </c>
      <c r="R99">
        <f t="shared" si="2"/>
        <v>0.79930749999999884</v>
      </c>
      <c r="S99">
        <f t="shared" si="2"/>
        <v>0</v>
      </c>
      <c r="T99">
        <f t="shared" si="2"/>
        <v>0</v>
      </c>
      <c r="U99">
        <f t="shared" si="2"/>
        <v>9.0215225000000157</v>
      </c>
      <c r="V99">
        <f t="shared" si="2"/>
        <v>0.37590749999999967</v>
      </c>
      <c r="W99">
        <f t="shared" si="2"/>
        <v>0.99114500000000028</v>
      </c>
      <c r="X99">
        <f t="shared" si="2"/>
        <v>3.3733624999999927</v>
      </c>
      <c r="Y99">
        <f t="shared" si="2"/>
        <v>0</v>
      </c>
      <c r="Z99">
        <f t="shared" si="2"/>
        <v>9.1192500000000037E-2</v>
      </c>
      <c r="AA99">
        <f t="shared" si="2"/>
        <v>0.19799249999999993</v>
      </c>
      <c r="AB99">
        <f t="shared" si="2"/>
        <v>0.29471499999999984</v>
      </c>
      <c r="AC99">
        <f t="shared" si="2"/>
        <v>0.20967000000000019</v>
      </c>
      <c r="AD99">
        <f t="shared" si="2"/>
        <v>0.3417249999999995</v>
      </c>
      <c r="AE99">
        <f t="shared" si="2"/>
        <v>0.88952000000000031</v>
      </c>
      <c r="AF99">
        <f t="shared" si="2"/>
        <v>0.22731999999999977</v>
      </c>
      <c r="AG99">
        <f t="shared" si="2"/>
        <v>0.96360000000000146</v>
      </c>
      <c r="AH99">
        <f t="shared" si="2"/>
        <v>1.3776825000000013</v>
      </c>
      <c r="AI99">
        <f t="shared" si="2"/>
        <v>0.12135249999999999</v>
      </c>
      <c r="AJ99">
        <f t="shared" si="2"/>
        <v>0</v>
      </c>
      <c r="AK99">
        <f t="shared" si="2"/>
        <v>1.2007200000000009</v>
      </c>
      <c r="AL99">
        <f t="shared" si="2"/>
        <v>0.58054749999999955</v>
      </c>
      <c r="AM99">
        <f t="shared" si="2"/>
        <v>4.6320000000000007E-2</v>
      </c>
      <c r="AN99">
        <f t="shared" si="2"/>
        <v>0</v>
      </c>
      <c r="AO99">
        <f t="shared" si="2"/>
        <v>4.7867500000000014E-2</v>
      </c>
      <c r="AP99">
        <f t="shared" si="2"/>
        <v>0.25519249999999999</v>
      </c>
      <c r="AQ99">
        <f t="shared" si="2"/>
        <v>0.48645499999999992</v>
      </c>
      <c r="AR99">
        <f t="shared" si="2"/>
        <v>0.22108500000000014</v>
      </c>
      <c r="AS99">
        <f t="shared" si="2"/>
        <v>0.19055499999999984</v>
      </c>
      <c r="AT99">
        <f t="shared" si="2"/>
        <v>0.31372249999999996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45.951780000000042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O3" sqref="O3:O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45580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113" t="s">
        <v>528</v>
      </c>
      <c r="O1" t="s">
        <v>495</v>
      </c>
      <c r="P1" t="s">
        <v>496</v>
      </c>
      <c r="Q1" t="s">
        <v>497</v>
      </c>
      <c r="R1" s="94" t="s">
        <v>498</v>
      </c>
      <c r="S1" s="94" t="s">
        <v>499</v>
      </c>
      <c r="T1" s="94" t="s">
        <v>500</v>
      </c>
      <c r="U1" t="s">
        <v>501</v>
      </c>
      <c r="V1" t="s">
        <v>338</v>
      </c>
      <c r="W1" t="s">
        <v>502</v>
      </c>
      <c r="X1" t="s">
        <v>503</v>
      </c>
      <c r="Y1" t="s">
        <v>504</v>
      </c>
      <c r="Z1" t="s">
        <v>505</v>
      </c>
      <c r="AA1" t="s">
        <v>506</v>
      </c>
      <c r="AB1" t="s">
        <v>507</v>
      </c>
      <c r="AC1" t="s">
        <v>508</v>
      </c>
      <c r="AD1" s="149" t="s">
        <v>509</v>
      </c>
      <c r="AE1" s="149" t="s">
        <v>517</v>
      </c>
      <c r="AF1" s="149" t="s">
        <v>516</v>
      </c>
      <c r="AG1" s="67" t="s">
        <v>510</v>
      </c>
      <c r="AH1" s="67" t="s">
        <v>511</v>
      </c>
      <c r="AI1" s="67" t="s">
        <v>512</v>
      </c>
      <c r="AJ1" t="s">
        <v>513</v>
      </c>
      <c r="AK1" s="148" t="s">
        <v>514</v>
      </c>
      <c r="AL1" s="148" t="s">
        <v>515</v>
      </c>
      <c r="AM1" t="s">
        <v>535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528</v>
      </c>
      <c r="O2" t="s">
        <v>495</v>
      </c>
      <c r="P2" t="s">
        <v>496</v>
      </c>
      <c r="Q2" t="s">
        <v>497</v>
      </c>
      <c r="R2" s="94" t="s">
        <v>498</v>
      </c>
      <c r="S2" s="94" t="s">
        <v>499</v>
      </c>
      <c r="T2" s="94" t="s">
        <v>500</v>
      </c>
      <c r="U2" t="s">
        <v>501</v>
      </c>
      <c r="V2" t="s">
        <v>338</v>
      </c>
      <c r="W2" t="s">
        <v>502</v>
      </c>
      <c r="X2" t="s">
        <v>503</v>
      </c>
      <c r="Y2" t="s">
        <v>504</v>
      </c>
      <c r="Z2" t="s">
        <v>505</v>
      </c>
      <c r="AA2" t="s">
        <v>506</v>
      </c>
      <c r="AB2" t="s">
        <v>507</v>
      </c>
      <c r="AC2" t="s">
        <v>508</v>
      </c>
      <c r="AD2" t="s">
        <v>509</v>
      </c>
      <c r="AE2" t="s">
        <v>517</v>
      </c>
      <c r="AF2" t="s">
        <v>516</v>
      </c>
      <c r="AG2" t="s">
        <v>510</v>
      </c>
      <c r="AH2" t="s">
        <v>511</v>
      </c>
      <c r="AI2" t="s">
        <v>512</v>
      </c>
      <c r="AJ2" t="s">
        <v>513</v>
      </c>
      <c r="AK2" t="s">
        <v>514</v>
      </c>
      <c r="AL2" t="s">
        <v>515</v>
      </c>
    </row>
    <row r="3" spans="1:39">
      <c r="A3" t="s">
        <v>45</v>
      </c>
      <c r="B3" s="35">
        <v>261.73</v>
      </c>
      <c r="C3" s="35">
        <v>0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70.290000000000006</v>
      </c>
      <c r="N3">
        <v>272.57</v>
      </c>
      <c r="O3">
        <v>83.56</v>
      </c>
      <c r="P3">
        <v>3.57</v>
      </c>
      <c r="Q3">
        <v>7</v>
      </c>
      <c r="R3" s="94">
        <v>0</v>
      </c>
      <c r="S3" s="94">
        <v>0</v>
      </c>
      <c r="T3" s="94">
        <v>0</v>
      </c>
      <c r="U3">
        <v>3.45</v>
      </c>
      <c r="V3">
        <v>0</v>
      </c>
      <c r="W3">
        <v>3.34</v>
      </c>
      <c r="X3">
        <v>20.55</v>
      </c>
      <c r="Y3">
        <v>6.86</v>
      </c>
      <c r="Z3">
        <v>6.85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6.66</v>
      </c>
      <c r="AH3">
        <v>12.86</v>
      </c>
      <c r="AI3">
        <v>12.86</v>
      </c>
      <c r="AJ3">
        <v>30.28</v>
      </c>
      <c r="AK3">
        <v>0</v>
      </c>
      <c r="AL3">
        <v>0</v>
      </c>
    </row>
    <row r="4" spans="1:39">
      <c r="A4" t="s">
        <v>46</v>
      </c>
      <c r="B4" s="35">
        <v>261.73</v>
      </c>
      <c r="C4" s="35">
        <v>0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70.290000000000006</v>
      </c>
      <c r="N4">
        <v>272.57</v>
      </c>
      <c r="O4">
        <v>83.56</v>
      </c>
      <c r="P4">
        <v>3.57</v>
      </c>
      <c r="Q4">
        <v>7</v>
      </c>
      <c r="R4" s="94">
        <v>0</v>
      </c>
      <c r="S4" s="94">
        <v>0</v>
      </c>
      <c r="T4" s="94">
        <v>0</v>
      </c>
      <c r="U4">
        <v>3.45</v>
      </c>
      <c r="V4">
        <v>0</v>
      </c>
      <c r="W4">
        <v>3.34</v>
      </c>
      <c r="X4">
        <v>20.55</v>
      </c>
      <c r="Y4">
        <v>6.86</v>
      </c>
      <c r="Z4">
        <v>6.85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6.66</v>
      </c>
      <c r="AH4">
        <v>12.86</v>
      </c>
      <c r="AI4">
        <v>12.86</v>
      </c>
      <c r="AJ4">
        <v>30.28</v>
      </c>
      <c r="AK4">
        <v>0</v>
      </c>
      <c r="AL4">
        <v>0</v>
      </c>
    </row>
    <row r="5" spans="1:39">
      <c r="A5" t="s">
        <v>47</v>
      </c>
      <c r="B5" s="35">
        <v>261.73</v>
      </c>
      <c r="C5" s="35">
        <v>0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70.290000000000006</v>
      </c>
      <c r="N5">
        <v>272.57</v>
      </c>
      <c r="O5">
        <v>83.56</v>
      </c>
      <c r="P5">
        <v>3.57</v>
      </c>
      <c r="Q5">
        <v>7</v>
      </c>
      <c r="R5" s="94">
        <v>0</v>
      </c>
      <c r="S5" s="94">
        <v>0</v>
      </c>
      <c r="T5" s="94">
        <v>0</v>
      </c>
      <c r="U5">
        <v>3.45</v>
      </c>
      <c r="V5">
        <v>0</v>
      </c>
      <c r="W5">
        <v>3.06</v>
      </c>
      <c r="X5">
        <v>20.55</v>
      </c>
      <c r="Y5">
        <v>6.86</v>
      </c>
      <c r="Z5">
        <v>6.85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6.66</v>
      </c>
      <c r="AH5">
        <v>12.86</v>
      </c>
      <c r="AI5">
        <v>12.86</v>
      </c>
      <c r="AJ5">
        <v>30.28</v>
      </c>
      <c r="AK5">
        <v>0</v>
      </c>
      <c r="AL5">
        <v>0</v>
      </c>
    </row>
    <row r="6" spans="1:39">
      <c r="A6" t="s">
        <v>48</v>
      </c>
      <c r="B6" s="35">
        <v>261.73</v>
      </c>
      <c r="C6" s="35">
        <v>0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70.290000000000006</v>
      </c>
      <c r="N6">
        <v>272.57</v>
      </c>
      <c r="O6">
        <v>83.56</v>
      </c>
      <c r="P6">
        <v>3.57</v>
      </c>
      <c r="Q6">
        <v>7</v>
      </c>
      <c r="R6" s="94">
        <v>0</v>
      </c>
      <c r="S6" s="94">
        <v>0</v>
      </c>
      <c r="T6" s="94">
        <v>0</v>
      </c>
      <c r="U6">
        <v>3.45</v>
      </c>
      <c r="V6">
        <v>0</v>
      </c>
      <c r="W6">
        <v>3.06</v>
      </c>
      <c r="X6">
        <v>20.55</v>
      </c>
      <c r="Y6">
        <v>6.86</v>
      </c>
      <c r="Z6">
        <v>6.85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6.66</v>
      </c>
      <c r="AH6">
        <v>12.86</v>
      </c>
      <c r="AI6">
        <v>12.86</v>
      </c>
      <c r="AJ6">
        <v>30.28</v>
      </c>
      <c r="AK6">
        <v>0</v>
      </c>
      <c r="AL6">
        <v>0</v>
      </c>
    </row>
    <row r="7" spans="1:39">
      <c r="A7" t="s">
        <v>49</v>
      </c>
      <c r="B7" s="35">
        <v>231.36</v>
      </c>
      <c r="C7" s="35">
        <v>0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70.290000000000006</v>
      </c>
      <c r="N7">
        <v>272.57</v>
      </c>
      <c r="O7">
        <v>83.56</v>
      </c>
      <c r="P7">
        <v>3.57</v>
      </c>
      <c r="Q7">
        <v>7</v>
      </c>
      <c r="R7" s="94">
        <v>0</v>
      </c>
      <c r="S7" s="94">
        <v>0</v>
      </c>
      <c r="T7" s="94">
        <v>0</v>
      </c>
      <c r="U7">
        <v>3.3</v>
      </c>
      <c r="V7">
        <v>0</v>
      </c>
      <c r="W7">
        <v>3.06</v>
      </c>
      <c r="X7">
        <v>20.55</v>
      </c>
      <c r="Y7">
        <v>6.86</v>
      </c>
      <c r="Z7">
        <v>6.85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6.66</v>
      </c>
      <c r="AH7">
        <v>12.86</v>
      </c>
      <c r="AI7">
        <v>12.86</v>
      </c>
      <c r="AJ7">
        <v>30.28</v>
      </c>
      <c r="AK7">
        <v>0</v>
      </c>
      <c r="AL7">
        <v>0</v>
      </c>
    </row>
    <row r="8" spans="1:39">
      <c r="A8" t="s">
        <v>50</v>
      </c>
      <c r="B8" s="35">
        <v>231.36</v>
      </c>
      <c r="C8" s="35">
        <v>0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70.290000000000006</v>
      </c>
      <c r="N8">
        <v>272.57</v>
      </c>
      <c r="O8">
        <v>83.56</v>
      </c>
      <c r="P8">
        <v>3.57</v>
      </c>
      <c r="Q8">
        <v>7</v>
      </c>
      <c r="R8" s="94">
        <v>0</v>
      </c>
      <c r="S8" s="94">
        <v>0</v>
      </c>
      <c r="T8" s="94">
        <v>0</v>
      </c>
      <c r="U8">
        <v>3.3</v>
      </c>
      <c r="V8">
        <v>0</v>
      </c>
      <c r="W8">
        <v>3.06</v>
      </c>
      <c r="X8">
        <v>20.55</v>
      </c>
      <c r="Y8">
        <v>6.86</v>
      </c>
      <c r="Z8">
        <v>6.85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6.66</v>
      </c>
      <c r="AH8">
        <v>12.86</v>
      </c>
      <c r="AI8">
        <v>12.86</v>
      </c>
      <c r="AJ8">
        <v>30.28</v>
      </c>
      <c r="AK8">
        <v>0</v>
      </c>
      <c r="AL8">
        <v>0</v>
      </c>
    </row>
    <row r="9" spans="1:39">
      <c r="A9" t="s">
        <v>51</v>
      </c>
      <c r="B9" s="35">
        <v>231.36</v>
      </c>
      <c r="C9" s="35">
        <v>0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70.290000000000006</v>
      </c>
      <c r="N9">
        <v>272.57</v>
      </c>
      <c r="O9">
        <v>83.56</v>
      </c>
      <c r="P9">
        <v>3.57</v>
      </c>
      <c r="Q9">
        <v>7</v>
      </c>
      <c r="R9" s="94">
        <v>0</v>
      </c>
      <c r="S9" s="94">
        <v>0</v>
      </c>
      <c r="T9" s="94">
        <v>0</v>
      </c>
      <c r="U9">
        <v>3.3</v>
      </c>
      <c r="V9">
        <v>0</v>
      </c>
      <c r="W9">
        <v>3.06</v>
      </c>
      <c r="X9">
        <v>20.55</v>
      </c>
      <c r="Y9">
        <v>6.86</v>
      </c>
      <c r="Z9">
        <v>6.85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6.66</v>
      </c>
      <c r="AH9">
        <v>12.86</v>
      </c>
      <c r="AI9">
        <v>12.86</v>
      </c>
      <c r="AJ9">
        <v>30.28</v>
      </c>
      <c r="AK9">
        <v>0</v>
      </c>
      <c r="AL9">
        <v>0</v>
      </c>
    </row>
    <row r="10" spans="1:39">
      <c r="A10" t="s">
        <v>52</v>
      </c>
      <c r="B10" s="35">
        <v>231.36</v>
      </c>
      <c r="C10" s="35">
        <v>0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70.290000000000006</v>
      </c>
      <c r="N10">
        <v>272.57</v>
      </c>
      <c r="O10">
        <v>83.56</v>
      </c>
      <c r="P10">
        <v>3.57</v>
      </c>
      <c r="Q10">
        <v>7</v>
      </c>
      <c r="R10" s="94">
        <v>0</v>
      </c>
      <c r="S10" s="94">
        <v>0</v>
      </c>
      <c r="T10" s="94">
        <v>0</v>
      </c>
      <c r="U10">
        <v>3.3</v>
      </c>
      <c r="V10">
        <v>0</v>
      </c>
      <c r="W10">
        <v>3.06</v>
      </c>
      <c r="X10">
        <v>20.55</v>
      </c>
      <c r="Y10">
        <v>6.86</v>
      </c>
      <c r="Z10">
        <v>6.85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6.66</v>
      </c>
      <c r="AH10">
        <v>12.86</v>
      </c>
      <c r="AI10">
        <v>12.86</v>
      </c>
      <c r="AJ10">
        <v>30.28</v>
      </c>
      <c r="AK10">
        <v>0</v>
      </c>
      <c r="AL10">
        <v>0</v>
      </c>
    </row>
    <row r="11" spans="1:39">
      <c r="A11" t="s">
        <v>53</v>
      </c>
      <c r="B11" s="35">
        <v>231.36</v>
      </c>
      <c r="C11" s="35">
        <v>0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70.290000000000006</v>
      </c>
      <c r="N11">
        <v>272.57</v>
      </c>
      <c r="O11">
        <v>53.02</v>
      </c>
      <c r="P11">
        <v>3.49</v>
      </c>
      <c r="Q11">
        <v>7</v>
      </c>
      <c r="R11" s="94">
        <v>0</v>
      </c>
      <c r="S11" s="94">
        <v>0</v>
      </c>
      <c r="T11" s="94">
        <v>0</v>
      </c>
      <c r="U11">
        <v>3.22</v>
      </c>
      <c r="V11">
        <v>0</v>
      </c>
      <c r="W11">
        <v>3.06</v>
      </c>
      <c r="X11">
        <v>20.55</v>
      </c>
      <c r="Y11">
        <v>6.86</v>
      </c>
      <c r="Z11">
        <v>6.85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6.66</v>
      </c>
      <c r="AH11">
        <v>12.86</v>
      </c>
      <c r="AI11">
        <v>12.86</v>
      </c>
      <c r="AJ11">
        <v>29.78</v>
      </c>
      <c r="AK11">
        <v>0</v>
      </c>
      <c r="AL11">
        <v>0</v>
      </c>
    </row>
    <row r="12" spans="1:39">
      <c r="A12" t="s">
        <v>54</v>
      </c>
      <c r="B12" s="35">
        <v>214.31</v>
      </c>
      <c r="C12" s="35">
        <v>0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70.290000000000006</v>
      </c>
      <c r="N12">
        <v>272.57</v>
      </c>
      <c r="O12">
        <v>53.02</v>
      </c>
      <c r="P12">
        <v>3.49</v>
      </c>
      <c r="Q12">
        <v>7</v>
      </c>
      <c r="R12" s="94">
        <v>0</v>
      </c>
      <c r="S12" s="94">
        <v>0</v>
      </c>
      <c r="T12" s="94">
        <v>0</v>
      </c>
      <c r="U12">
        <v>3.22</v>
      </c>
      <c r="V12">
        <v>0</v>
      </c>
      <c r="W12">
        <v>3.06</v>
      </c>
      <c r="X12">
        <v>20.55</v>
      </c>
      <c r="Y12">
        <v>6.86</v>
      </c>
      <c r="Z12">
        <v>6.85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6.66</v>
      </c>
      <c r="AH12">
        <v>12.86</v>
      </c>
      <c r="AI12">
        <v>12.86</v>
      </c>
      <c r="AJ12">
        <v>29.78</v>
      </c>
      <c r="AK12">
        <v>0</v>
      </c>
      <c r="AL12">
        <v>0</v>
      </c>
    </row>
    <row r="13" spans="1:39">
      <c r="A13" t="s">
        <v>55</v>
      </c>
      <c r="B13" s="35">
        <v>204.67</v>
      </c>
      <c r="C13" s="35">
        <v>0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70.290000000000006</v>
      </c>
      <c r="N13">
        <v>272.57</v>
      </c>
      <c r="O13">
        <v>53.02</v>
      </c>
      <c r="P13">
        <v>3.49</v>
      </c>
      <c r="Q13">
        <v>7</v>
      </c>
      <c r="R13" s="94">
        <v>0</v>
      </c>
      <c r="S13" s="94">
        <v>0</v>
      </c>
      <c r="T13" s="94">
        <v>0</v>
      </c>
      <c r="U13">
        <v>3.22</v>
      </c>
      <c r="V13">
        <v>0</v>
      </c>
      <c r="W13">
        <v>3.06</v>
      </c>
      <c r="X13">
        <v>20.55</v>
      </c>
      <c r="Y13">
        <v>6.86</v>
      </c>
      <c r="Z13">
        <v>6.85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6.66</v>
      </c>
      <c r="AH13">
        <v>12.86</v>
      </c>
      <c r="AI13">
        <v>12.86</v>
      </c>
      <c r="AJ13">
        <v>29.78</v>
      </c>
      <c r="AK13">
        <v>0</v>
      </c>
      <c r="AL13">
        <v>0</v>
      </c>
    </row>
    <row r="14" spans="1:39">
      <c r="A14" t="s">
        <v>56</v>
      </c>
      <c r="B14" s="35">
        <v>204.67</v>
      </c>
      <c r="C14" s="35">
        <v>0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70.290000000000006</v>
      </c>
      <c r="N14">
        <v>272.57</v>
      </c>
      <c r="O14">
        <v>53.02</v>
      </c>
      <c r="P14">
        <v>3.49</v>
      </c>
      <c r="Q14">
        <v>7</v>
      </c>
      <c r="R14" s="94">
        <v>0</v>
      </c>
      <c r="S14" s="94">
        <v>0</v>
      </c>
      <c r="T14" s="94">
        <v>0</v>
      </c>
      <c r="U14">
        <v>3.22</v>
      </c>
      <c r="V14">
        <v>0</v>
      </c>
      <c r="W14">
        <v>3.06</v>
      </c>
      <c r="X14">
        <v>20.55</v>
      </c>
      <c r="Y14">
        <v>6.86</v>
      </c>
      <c r="Z14">
        <v>6.85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6.66</v>
      </c>
      <c r="AH14">
        <v>12.86</v>
      </c>
      <c r="AI14">
        <v>12.86</v>
      </c>
      <c r="AJ14">
        <v>29.78</v>
      </c>
      <c r="AK14">
        <v>0</v>
      </c>
      <c r="AL14">
        <v>0</v>
      </c>
    </row>
    <row r="15" spans="1:39">
      <c r="A15" t="s">
        <v>57</v>
      </c>
      <c r="B15" s="35">
        <v>110.86</v>
      </c>
      <c r="C15" s="35">
        <v>0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70.290000000000006</v>
      </c>
      <c r="N15">
        <v>272.57</v>
      </c>
      <c r="O15">
        <v>53.02</v>
      </c>
      <c r="P15">
        <v>3.41</v>
      </c>
      <c r="Q15">
        <v>7</v>
      </c>
      <c r="R15" s="94">
        <v>0</v>
      </c>
      <c r="S15" s="94">
        <v>0</v>
      </c>
      <c r="T15" s="94">
        <v>0</v>
      </c>
      <c r="U15">
        <v>3.22</v>
      </c>
      <c r="V15">
        <v>0</v>
      </c>
      <c r="W15">
        <v>3.06</v>
      </c>
      <c r="X15">
        <v>20.55</v>
      </c>
      <c r="Y15">
        <v>6.86</v>
      </c>
      <c r="Z15">
        <v>6.85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6.66</v>
      </c>
      <c r="AH15">
        <v>12.86</v>
      </c>
      <c r="AI15">
        <v>12.86</v>
      </c>
      <c r="AJ15">
        <v>29.78</v>
      </c>
      <c r="AK15">
        <v>0</v>
      </c>
      <c r="AL15">
        <v>0</v>
      </c>
    </row>
    <row r="16" spans="1:39">
      <c r="A16" t="s">
        <v>58</v>
      </c>
      <c r="B16" s="35">
        <v>110.86</v>
      </c>
      <c r="C16" s="35">
        <v>0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70.290000000000006</v>
      </c>
      <c r="N16">
        <v>272.57</v>
      </c>
      <c r="O16">
        <v>53.02</v>
      </c>
      <c r="P16">
        <v>3.41</v>
      </c>
      <c r="Q16">
        <v>7</v>
      </c>
      <c r="R16" s="94">
        <v>0</v>
      </c>
      <c r="S16" s="94">
        <v>0</v>
      </c>
      <c r="T16" s="94">
        <v>0</v>
      </c>
      <c r="U16">
        <v>3.22</v>
      </c>
      <c r="V16">
        <v>0</v>
      </c>
      <c r="W16">
        <v>3.06</v>
      </c>
      <c r="X16">
        <v>20.55</v>
      </c>
      <c r="Y16">
        <v>6.86</v>
      </c>
      <c r="Z16">
        <v>6.85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6.66</v>
      </c>
      <c r="AH16">
        <v>12.86</v>
      </c>
      <c r="AI16">
        <v>12.86</v>
      </c>
      <c r="AJ16">
        <v>29.78</v>
      </c>
      <c r="AK16">
        <v>0</v>
      </c>
      <c r="AL16">
        <v>0</v>
      </c>
    </row>
    <row r="17" spans="1:38">
      <c r="A17" t="s">
        <v>59</v>
      </c>
      <c r="B17" s="35">
        <v>110.86</v>
      </c>
      <c r="C17" s="35">
        <v>0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70.290000000000006</v>
      </c>
      <c r="N17">
        <v>272.57</v>
      </c>
      <c r="O17">
        <v>53.02</v>
      </c>
      <c r="P17">
        <v>3.41</v>
      </c>
      <c r="Q17">
        <v>7</v>
      </c>
      <c r="R17" s="94">
        <v>0</v>
      </c>
      <c r="S17" s="94">
        <v>0</v>
      </c>
      <c r="T17" s="94">
        <v>0</v>
      </c>
      <c r="U17">
        <v>3.22</v>
      </c>
      <c r="V17">
        <v>0</v>
      </c>
      <c r="W17">
        <v>3.06</v>
      </c>
      <c r="X17">
        <v>20.55</v>
      </c>
      <c r="Y17">
        <v>6.86</v>
      </c>
      <c r="Z17">
        <v>6.85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6.66</v>
      </c>
      <c r="AH17">
        <v>12.86</v>
      </c>
      <c r="AI17">
        <v>12.86</v>
      </c>
      <c r="AJ17">
        <v>29.27</v>
      </c>
      <c r="AK17">
        <v>0</v>
      </c>
      <c r="AL17">
        <v>0</v>
      </c>
    </row>
    <row r="18" spans="1:38">
      <c r="A18" t="s">
        <v>60</v>
      </c>
      <c r="B18" s="35">
        <v>110.86</v>
      </c>
      <c r="C18" s="35">
        <v>0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70.290000000000006</v>
      </c>
      <c r="N18">
        <v>272.57</v>
      </c>
      <c r="O18">
        <v>53.02</v>
      </c>
      <c r="P18">
        <v>3.41</v>
      </c>
      <c r="Q18">
        <v>7</v>
      </c>
      <c r="R18" s="94">
        <v>0</v>
      </c>
      <c r="S18" s="94">
        <v>0</v>
      </c>
      <c r="T18" s="94">
        <v>0</v>
      </c>
      <c r="U18">
        <v>3.22</v>
      </c>
      <c r="V18">
        <v>0</v>
      </c>
      <c r="W18">
        <v>3.06</v>
      </c>
      <c r="X18">
        <v>20.55</v>
      </c>
      <c r="Y18">
        <v>6.86</v>
      </c>
      <c r="Z18">
        <v>6.85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6.66</v>
      </c>
      <c r="AH18">
        <v>12.86</v>
      </c>
      <c r="AI18">
        <v>12.86</v>
      </c>
      <c r="AJ18">
        <v>29.27</v>
      </c>
      <c r="AK18">
        <v>0</v>
      </c>
      <c r="AL18">
        <v>0</v>
      </c>
    </row>
    <row r="19" spans="1:38">
      <c r="A19" t="s">
        <v>61</v>
      </c>
      <c r="B19" s="35">
        <v>110.86</v>
      </c>
      <c r="C19" s="35">
        <v>0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70.290000000000006</v>
      </c>
      <c r="N19">
        <v>272.57</v>
      </c>
      <c r="O19">
        <v>53.02</v>
      </c>
      <c r="P19">
        <v>3.34</v>
      </c>
      <c r="Q19">
        <v>7</v>
      </c>
      <c r="R19" s="94">
        <v>0</v>
      </c>
      <c r="S19" s="94">
        <v>0</v>
      </c>
      <c r="T19" s="94">
        <v>0</v>
      </c>
      <c r="U19">
        <v>3.22</v>
      </c>
      <c r="V19">
        <v>0</v>
      </c>
      <c r="W19">
        <v>2.97</v>
      </c>
      <c r="X19">
        <v>20.55</v>
      </c>
      <c r="Y19">
        <v>6.86</v>
      </c>
      <c r="Z19">
        <v>6.85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6.66</v>
      </c>
      <c r="AH19">
        <v>12.86</v>
      </c>
      <c r="AI19">
        <v>12.86</v>
      </c>
      <c r="AJ19">
        <v>29.27</v>
      </c>
      <c r="AK19">
        <v>0</v>
      </c>
      <c r="AL19">
        <v>0</v>
      </c>
    </row>
    <row r="20" spans="1:38">
      <c r="A20" t="s">
        <v>62</v>
      </c>
      <c r="B20" s="35">
        <v>110.86</v>
      </c>
      <c r="C20" s="35">
        <v>0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70.290000000000006</v>
      </c>
      <c r="N20">
        <v>272.57</v>
      </c>
      <c r="O20">
        <v>53.02</v>
      </c>
      <c r="P20">
        <v>3.34</v>
      </c>
      <c r="Q20">
        <v>7</v>
      </c>
      <c r="R20" s="94">
        <v>0</v>
      </c>
      <c r="S20" s="94">
        <v>0</v>
      </c>
      <c r="T20" s="94">
        <v>0</v>
      </c>
      <c r="U20">
        <v>3.22</v>
      </c>
      <c r="V20">
        <v>0</v>
      </c>
      <c r="W20">
        <v>2.97</v>
      </c>
      <c r="X20">
        <v>20.55</v>
      </c>
      <c r="Y20">
        <v>6.86</v>
      </c>
      <c r="Z20">
        <v>6.85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6.66</v>
      </c>
      <c r="AH20">
        <v>12.86</v>
      </c>
      <c r="AI20">
        <v>12.86</v>
      </c>
      <c r="AJ20">
        <v>29.27</v>
      </c>
      <c r="AK20">
        <v>0</v>
      </c>
      <c r="AL20">
        <v>0</v>
      </c>
    </row>
    <row r="21" spans="1:38">
      <c r="A21" t="s">
        <v>63</v>
      </c>
      <c r="B21" s="35">
        <v>110.86</v>
      </c>
      <c r="C21" s="35">
        <v>0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70.290000000000006</v>
      </c>
      <c r="N21">
        <v>272.57</v>
      </c>
      <c r="O21">
        <v>53.02</v>
      </c>
      <c r="P21">
        <v>3.34</v>
      </c>
      <c r="Q21">
        <v>7</v>
      </c>
      <c r="R21" s="94">
        <v>0</v>
      </c>
      <c r="S21" s="94">
        <v>0</v>
      </c>
      <c r="T21" s="94">
        <v>0</v>
      </c>
      <c r="U21">
        <v>3.22</v>
      </c>
      <c r="V21">
        <v>0</v>
      </c>
      <c r="W21">
        <v>2.97</v>
      </c>
      <c r="X21">
        <v>20.55</v>
      </c>
      <c r="Y21">
        <v>6.86</v>
      </c>
      <c r="Z21">
        <v>6.85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6.66</v>
      </c>
      <c r="AH21">
        <v>12.86</v>
      </c>
      <c r="AI21">
        <v>12.86</v>
      </c>
      <c r="AJ21">
        <v>28.77</v>
      </c>
      <c r="AK21">
        <v>0</v>
      </c>
      <c r="AL21">
        <v>0</v>
      </c>
    </row>
    <row r="22" spans="1:38">
      <c r="A22" t="s">
        <v>64</v>
      </c>
      <c r="B22" s="35">
        <v>110.86</v>
      </c>
      <c r="C22" s="35">
        <v>0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70.290000000000006</v>
      </c>
      <c r="N22">
        <v>272.57</v>
      </c>
      <c r="O22">
        <v>53.02</v>
      </c>
      <c r="P22">
        <v>3.34</v>
      </c>
      <c r="Q22">
        <v>7</v>
      </c>
      <c r="R22" s="94">
        <v>0</v>
      </c>
      <c r="S22" s="94">
        <v>0</v>
      </c>
      <c r="T22" s="94">
        <v>0</v>
      </c>
      <c r="U22">
        <v>3.22</v>
      </c>
      <c r="V22">
        <v>0</v>
      </c>
      <c r="W22">
        <v>2.97</v>
      </c>
      <c r="X22">
        <v>20.55</v>
      </c>
      <c r="Y22">
        <v>6.86</v>
      </c>
      <c r="Z22">
        <v>6.85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6.66</v>
      </c>
      <c r="AH22">
        <v>12.86</v>
      </c>
      <c r="AI22">
        <v>12.86</v>
      </c>
      <c r="AJ22">
        <v>28.77</v>
      </c>
      <c r="AK22">
        <v>0</v>
      </c>
      <c r="AL22">
        <v>0</v>
      </c>
    </row>
    <row r="23" spans="1:38">
      <c r="A23" t="s">
        <v>65</v>
      </c>
      <c r="B23" s="35">
        <v>110.86</v>
      </c>
      <c r="C23" s="35">
        <v>0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70.290000000000006</v>
      </c>
      <c r="N23">
        <v>272.57</v>
      </c>
      <c r="O23">
        <v>53.02</v>
      </c>
      <c r="P23">
        <v>3.34</v>
      </c>
      <c r="Q23">
        <v>7</v>
      </c>
      <c r="R23" s="94">
        <v>0</v>
      </c>
      <c r="S23" s="94">
        <v>0</v>
      </c>
      <c r="T23" s="94">
        <v>0</v>
      </c>
      <c r="U23">
        <v>3.22</v>
      </c>
      <c r="V23">
        <v>0</v>
      </c>
      <c r="W23">
        <v>2.97</v>
      </c>
      <c r="X23">
        <v>20.55</v>
      </c>
      <c r="Y23">
        <v>6.86</v>
      </c>
      <c r="Z23">
        <v>6.85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6.66</v>
      </c>
      <c r="AH23">
        <v>12.86</v>
      </c>
      <c r="AI23">
        <v>12.86</v>
      </c>
      <c r="AJ23">
        <v>28.77</v>
      </c>
      <c r="AK23">
        <v>0</v>
      </c>
      <c r="AL23">
        <v>0</v>
      </c>
    </row>
    <row r="24" spans="1:38">
      <c r="A24" t="s">
        <v>66</v>
      </c>
      <c r="B24" s="35">
        <v>110.86</v>
      </c>
      <c r="C24" s="35">
        <v>0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70.290000000000006</v>
      </c>
      <c r="N24">
        <v>272.57</v>
      </c>
      <c r="O24">
        <v>53.02</v>
      </c>
      <c r="P24">
        <v>3.34</v>
      </c>
      <c r="Q24">
        <v>7</v>
      </c>
      <c r="R24" s="94">
        <v>0</v>
      </c>
      <c r="S24" s="94">
        <v>0</v>
      </c>
      <c r="T24" s="94">
        <v>0</v>
      </c>
      <c r="U24">
        <v>3.22</v>
      </c>
      <c r="V24">
        <v>0</v>
      </c>
      <c r="W24">
        <v>2.97</v>
      </c>
      <c r="X24">
        <v>20.55</v>
      </c>
      <c r="Y24">
        <v>6.86</v>
      </c>
      <c r="Z24">
        <v>6.85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6.66</v>
      </c>
      <c r="AH24">
        <v>12.86</v>
      </c>
      <c r="AI24">
        <v>12.86</v>
      </c>
      <c r="AJ24">
        <v>28.77</v>
      </c>
      <c r="AK24">
        <v>0</v>
      </c>
      <c r="AL24">
        <v>0</v>
      </c>
    </row>
    <row r="25" spans="1:38">
      <c r="A25" t="s">
        <v>67</v>
      </c>
      <c r="B25" s="35">
        <v>110.86</v>
      </c>
      <c r="C25" s="35">
        <v>0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70.290000000000006</v>
      </c>
      <c r="N25">
        <v>272.57</v>
      </c>
      <c r="O25">
        <v>53.02</v>
      </c>
      <c r="P25">
        <v>3.34</v>
      </c>
      <c r="Q25">
        <v>7</v>
      </c>
      <c r="R25" s="94">
        <v>0</v>
      </c>
      <c r="S25" s="94">
        <v>0</v>
      </c>
      <c r="T25" s="94">
        <v>0</v>
      </c>
      <c r="U25">
        <v>3.22</v>
      </c>
      <c r="V25">
        <v>0</v>
      </c>
      <c r="W25">
        <v>2.97</v>
      </c>
      <c r="X25">
        <v>20.55</v>
      </c>
      <c r="Y25">
        <v>6.86</v>
      </c>
      <c r="Z25">
        <v>6.85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6.66</v>
      </c>
      <c r="AH25">
        <v>12.86</v>
      </c>
      <c r="AI25">
        <v>12.86</v>
      </c>
      <c r="AJ25">
        <v>28.77</v>
      </c>
      <c r="AK25">
        <v>0</v>
      </c>
      <c r="AL25">
        <v>0</v>
      </c>
    </row>
    <row r="26" spans="1:38">
      <c r="A26" t="s">
        <v>68</v>
      </c>
      <c r="B26" s="35">
        <v>110.86</v>
      </c>
      <c r="C26" s="35">
        <v>0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70.290000000000006</v>
      </c>
      <c r="N26">
        <v>272.57</v>
      </c>
      <c r="O26">
        <v>53.02</v>
      </c>
      <c r="P26">
        <v>3.34</v>
      </c>
      <c r="Q26">
        <v>7</v>
      </c>
      <c r="R26" s="94">
        <v>0</v>
      </c>
      <c r="S26" s="94">
        <v>0</v>
      </c>
      <c r="T26" s="94">
        <v>0</v>
      </c>
      <c r="U26">
        <v>3.22</v>
      </c>
      <c r="V26">
        <v>0</v>
      </c>
      <c r="W26">
        <v>2.97</v>
      </c>
      <c r="X26">
        <v>20.55</v>
      </c>
      <c r="Y26">
        <v>6.86</v>
      </c>
      <c r="Z26">
        <v>6.85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6.66</v>
      </c>
      <c r="AH26">
        <v>12.86</v>
      </c>
      <c r="AI26">
        <v>12.86</v>
      </c>
      <c r="AJ26">
        <v>28.77</v>
      </c>
      <c r="AK26">
        <v>0</v>
      </c>
      <c r="AL26">
        <v>0</v>
      </c>
    </row>
    <row r="27" spans="1:38">
      <c r="A27" t="s">
        <v>69</v>
      </c>
      <c r="B27" s="35">
        <v>110.86</v>
      </c>
      <c r="C27" s="35">
        <v>0</v>
      </c>
      <c r="D27" s="94">
        <f t="shared" si="0"/>
        <v>19.329999999999998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70.290000000000006</v>
      </c>
      <c r="N27">
        <v>272.57</v>
      </c>
      <c r="O27">
        <v>53.02</v>
      </c>
      <c r="P27">
        <v>3.26</v>
      </c>
      <c r="Q27">
        <v>7</v>
      </c>
      <c r="R27" s="94">
        <v>8.25</v>
      </c>
      <c r="S27" s="94">
        <v>3</v>
      </c>
      <c r="T27" s="94">
        <v>8.08</v>
      </c>
      <c r="U27">
        <v>3.22</v>
      </c>
      <c r="V27">
        <v>0</v>
      </c>
      <c r="W27">
        <v>2.97</v>
      </c>
      <c r="X27">
        <v>20.55</v>
      </c>
      <c r="Y27">
        <v>6.86</v>
      </c>
      <c r="Z27">
        <v>6.85</v>
      </c>
      <c r="AA27">
        <v>0</v>
      </c>
      <c r="AB27">
        <v>0</v>
      </c>
      <c r="AC27">
        <v>0</v>
      </c>
      <c r="AD27">
        <v>0</v>
      </c>
      <c r="AE27">
        <v>1</v>
      </c>
      <c r="AF27">
        <v>0</v>
      </c>
      <c r="AG27">
        <v>6.66</v>
      </c>
      <c r="AH27">
        <v>12.86</v>
      </c>
      <c r="AI27">
        <v>12.86</v>
      </c>
      <c r="AJ27">
        <v>28.26</v>
      </c>
      <c r="AK27">
        <v>0</v>
      </c>
      <c r="AL27">
        <v>0</v>
      </c>
    </row>
    <row r="28" spans="1:38">
      <c r="A28" t="s">
        <v>70</v>
      </c>
      <c r="B28" s="35">
        <v>110.86</v>
      </c>
      <c r="C28" s="35">
        <v>0</v>
      </c>
      <c r="D28" s="94">
        <f t="shared" si="0"/>
        <v>42.94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70.290000000000006</v>
      </c>
      <c r="N28">
        <v>272.57</v>
      </c>
      <c r="O28">
        <v>53.02</v>
      </c>
      <c r="P28">
        <v>3.26</v>
      </c>
      <c r="Q28">
        <v>7</v>
      </c>
      <c r="R28" s="94">
        <v>17.649999999999999</v>
      </c>
      <c r="S28" s="94">
        <v>8</v>
      </c>
      <c r="T28" s="94">
        <v>17.29</v>
      </c>
      <c r="U28">
        <v>3.14</v>
      </c>
      <c r="V28">
        <v>1.1299999999999999</v>
      </c>
      <c r="W28">
        <v>2.97</v>
      </c>
      <c r="X28">
        <v>20.55</v>
      </c>
      <c r="Y28">
        <v>6.86</v>
      </c>
      <c r="Z28">
        <v>6.85</v>
      </c>
      <c r="AA28">
        <v>0</v>
      </c>
      <c r="AB28">
        <v>0</v>
      </c>
      <c r="AC28">
        <v>0</v>
      </c>
      <c r="AD28">
        <v>0</v>
      </c>
      <c r="AE28">
        <v>2</v>
      </c>
      <c r="AF28">
        <v>1</v>
      </c>
      <c r="AG28">
        <v>6.66</v>
      </c>
      <c r="AH28">
        <v>12.86</v>
      </c>
      <c r="AI28">
        <v>12.86</v>
      </c>
      <c r="AJ28">
        <v>27.25</v>
      </c>
      <c r="AK28">
        <v>1</v>
      </c>
      <c r="AL28">
        <v>0</v>
      </c>
    </row>
    <row r="29" spans="1:38">
      <c r="A29" t="s">
        <v>71</v>
      </c>
      <c r="B29" s="35">
        <v>110.86</v>
      </c>
      <c r="C29" s="35">
        <v>0</v>
      </c>
      <c r="D29" s="94">
        <f t="shared" si="0"/>
        <v>69.180000000000007</v>
      </c>
      <c r="E29" s="35"/>
      <c r="F29" s="35"/>
      <c r="G29" s="35"/>
      <c r="H29" s="35"/>
      <c r="I29" s="35"/>
      <c r="J29" s="38">
        <v>0.39</v>
      </c>
      <c r="K29" s="38">
        <v>0.39</v>
      </c>
      <c r="L29" s="38">
        <v>0.4</v>
      </c>
      <c r="M29">
        <v>70.290000000000006</v>
      </c>
      <c r="N29">
        <v>272.57</v>
      </c>
      <c r="O29">
        <v>53.02</v>
      </c>
      <c r="P29">
        <v>3.26</v>
      </c>
      <c r="Q29">
        <v>7</v>
      </c>
      <c r="R29" s="94">
        <v>29.39</v>
      </c>
      <c r="S29" s="94">
        <v>11</v>
      </c>
      <c r="T29" s="94">
        <v>28.79</v>
      </c>
      <c r="U29">
        <v>3.14</v>
      </c>
      <c r="V29">
        <v>6.6</v>
      </c>
      <c r="W29">
        <v>2.97</v>
      </c>
      <c r="X29">
        <v>20.55</v>
      </c>
      <c r="Y29">
        <v>6.86</v>
      </c>
      <c r="Z29">
        <v>6.85</v>
      </c>
      <c r="AA29">
        <v>0.44</v>
      </c>
      <c r="AB29">
        <v>0.09</v>
      </c>
      <c r="AC29">
        <v>2</v>
      </c>
      <c r="AD29">
        <v>0</v>
      </c>
      <c r="AE29">
        <v>5</v>
      </c>
      <c r="AF29">
        <v>3</v>
      </c>
      <c r="AG29">
        <v>6.66</v>
      </c>
      <c r="AH29">
        <v>12.86</v>
      </c>
      <c r="AI29">
        <v>12.86</v>
      </c>
      <c r="AJ29">
        <v>27.25</v>
      </c>
      <c r="AK29">
        <v>4</v>
      </c>
      <c r="AL29">
        <v>1</v>
      </c>
    </row>
    <row r="30" spans="1:38">
      <c r="A30" t="s">
        <v>72</v>
      </c>
      <c r="B30" s="35">
        <v>110.86</v>
      </c>
      <c r="C30" s="35">
        <v>0</v>
      </c>
      <c r="D30" s="94">
        <f t="shared" si="0"/>
        <v>80</v>
      </c>
      <c r="E30" s="35"/>
      <c r="F30" s="35"/>
      <c r="G30" s="35"/>
      <c r="H30" s="35"/>
      <c r="I30" s="35"/>
      <c r="J30" s="38">
        <v>0.7</v>
      </c>
      <c r="K30" s="38">
        <v>0.7</v>
      </c>
      <c r="L30" s="38">
        <v>0.72</v>
      </c>
      <c r="M30">
        <v>70.290000000000006</v>
      </c>
      <c r="N30">
        <v>272.57</v>
      </c>
      <c r="O30">
        <v>53.02</v>
      </c>
      <c r="P30">
        <v>3.26</v>
      </c>
      <c r="Q30">
        <v>7</v>
      </c>
      <c r="R30" s="94">
        <v>33</v>
      </c>
      <c r="S30" s="94">
        <v>14</v>
      </c>
      <c r="T30" s="94">
        <v>33</v>
      </c>
      <c r="U30">
        <v>3.14</v>
      </c>
      <c r="V30">
        <v>13.85</v>
      </c>
      <c r="W30">
        <v>2.97</v>
      </c>
      <c r="X30">
        <v>20.55</v>
      </c>
      <c r="Y30">
        <v>6.86</v>
      </c>
      <c r="Z30">
        <v>6.85</v>
      </c>
      <c r="AA30">
        <v>2.19</v>
      </c>
      <c r="AB30">
        <v>0.44</v>
      </c>
      <c r="AC30">
        <v>3</v>
      </c>
      <c r="AD30">
        <v>2</v>
      </c>
      <c r="AE30">
        <v>8</v>
      </c>
      <c r="AF30">
        <v>4</v>
      </c>
      <c r="AG30">
        <v>6.66</v>
      </c>
      <c r="AH30">
        <v>12.86</v>
      </c>
      <c r="AI30">
        <v>12.86</v>
      </c>
      <c r="AJ30">
        <v>27.25</v>
      </c>
      <c r="AK30">
        <v>7</v>
      </c>
      <c r="AL30">
        <v>3</v>
      </c>
    </row>
    <row r="31" spans="1:38">
      <c r="A31" t="s">
        <v>73</v>
      </c>
      <c r="B31" s="35">
        <v>110.86</v>
      </c>
      <c r="C31" s="35">
        <v>0</v>
      </c>
      <c r="D31" s="94">
        <f t="shared" si="0"/>
        <v>82</v>
      </c>
      <c r="E31" s="35"/>
      <c r="F31" s="35"/>
      <c r="G31" s="35"/>
      <c r="H31" s="35"/>
      <c r="I31" s="35"/>
      <c r="J31" s="38">
        <v>1.17</v>
      </c>
      <c r="K31" s="38">
        <v>1.17</v>
      </c>
      <c r="L31" s="38">
        <v>1.2</v>
      </c>
      <c r="M31">
        <v>70.290000000000006</v>
      </c>
      <c r="N31">
        <v>272.57</v>
      </c>
      <c r="O31">
        <v>53.02</v>
      </c>
      <c r="P31">
        <v>3.26</v>
      </c>
      <c r="Q31">
        <v>7</v>
      </c>
      <c r="R31" s="94">
        <v>33</v>
      </c>
      <c r="S31" s="94">
        <v>16</v>
      </c>
      <c r="T31" s="94">
        <v>33</v>
      </c>
      <c r="U31">
        <v>3.14</v>
      </c>
      <c r="V31">
        <v>21.25</v>
      </c>
      <c r="W31">
        <v>2.97</v>
      </c>
      <c r="X31">
        <v>20.55</v>
      </c>
      <c r="Y31">
        <v>6.86</v>
      </c>
      <c r="Z31">
        <v>6.85</v>
      </c>
      <c r="AA31">
        <v>7.71</v>
      </c>
      <c r="AB31">
        <v>1.54</v>
      </c>
      <c r="AC31">
        <v>7</v>
      </c>
      <c r="AD31">
        <v>5</v>
      </c>
      <c r="AE31">
        <v>10</v>
      </c>
      <c r="AF31">
        <v>5</v>
      </c>
      <c r="AG31">
        <v>6.66</v>
      </c>
      <c r="AH31">
        <v>12.74</v>
      </c>
      <c r="AI31">
        <v>12.74</v>
      </c>
      <c r="AJ31">
        <v>27.25</v>
      </c>
      <c r="AK31">
        <v>14</v>
      </c>
      <c r="AL31">
        <v>6</v>
      </c>
    </row>
    <row r="32" spans="1:38">
      <c r="A32" t="s">
        <v>74</v>
      </c>
      <c r="B32" s="35">
        <v>110.86</v>
      </c>
      <c r="C32" s="35">
        <v>0</v>
      </c>
      <c r="D32" s="94">
        <f t="shared" si="0"/>
        <v>89</v>
      </c>
      <c r="E32" s="35"/>
      <c r="F32" s="35"/>
      <c r="G32" s="35"/>
      <c r="H32" s="35"/>
      <c r="I32" s="35"/>
      <c r="J32" s="38">
        <v>2.23</v>
      </c>
      <c r="K32" s="38">
        <v>2.23</v>
      </c>
      <c r="L32" s="38">
        <v>2.2799999999999998</v>
      </c>
      <c r="M32">
        <v>70.290000000000006</v>
      </c>
      <c r="N32">
        <v>272.57</v>
      </c>
      <c r="O32">
        <v>53.02</v>
      </c>
      <c r="P32">
        <v>3.26</v>
      </c>
      <c r="Q32">
        <v>7</v>
      </c>
      <c r="R32" s="94">
        <v>33</v>
      </c>
      <c r="S32" s="94">
        <v>23</v>
      </c>
      <c r="T32" s="94">
        <v>33</v>
      </c>
      <c r="U32">
        <v>3.14</v>
      </c>
      <c r="V32">
        <v>29.8</v>
      </c>
      <c r="W32">
        <v>2.97</v>
      </c>
      <c r="X32">
        <v>20.55</v>
      </c>
      <c r="Y32">
        <v>6.86</v>
      </c>
      <c r="Z32">
        <v>6.85</v>
      </c>
      <c r="AA32">
        <v>15.18</v>
      </c>
      <c r="AB32">
        <v>3.03</v>
      </c>
      <c r="AC32">
        <v>10</v>
      </c>
      <c r="AD32">
        <v>7</v>
      </c>
      <c r="AE32">
        <v>15</v>
      </c>
      <c r="AF32">
        <v>7</v>
      </c>
      <c r="AG32">
        <v>6.66</v>
      </c>
      <c r="AH32">
        <v>12.74</v>
      </c>
      <c r="AI32">
        <v>12.74</v>
      </c>
      <c r="AJ32">
        <v>27.25</v>
      </c>
      <c r="AK32">
        <v>25</v>
      </c>
      <c r="AL32">
        <v>10</v>
      </c>
    </row>
    <row r="33" spans="1:38">
      <c r="A33" t="s">
        <v>75</v>
      </c>
      <c r="B33" s="35">
        <v>110.86</v>
      </c>
      <c r="C33" s="35">
        <v>0</v>
      </c>
      <c r="D33" s="94">
        <f t="shared" si="0"/>
        <v>98</v>
      </c>
      <c r="E33" s="35"/>
      <c r="F33" s="35"/>
      <c r="G33" s="35"/>
      <c r="H33" s="35"/>
      <c r="I33" s="35"/>
      <c r="J33" s="38">
        <v>3.03</v>
      </c>
      <c r="K33" s="38">
        <v>3.03</v>
      </c>
      <c r="L33" s="38">
        <v>3.1</v>
      </c>
      <c r="M33">
        <v>70.290000000000006</v>
      </c>
      <c r="N33">
        <v>272.57</v>
      </c>
      <c r="O33">
        <v>53.02</v>
      </c>
      <c r="P33">
        <v>3.26</v>
      </c>
      <c r="Q33">
        <v>7</v>
      </c>
      <c r="R33" s="94">
        <v>32.659999999999997</v>
      </c>
      <c r="S33" s="94">
        <v>32.67</v>
      </c>
      <c r="T33" s="94">
        <v>32.67</v>
      </c>
      <c r="U33">
        <v>3.14</v>
      </c>
      <c r="V33">
        <v>39.979999999999997</v>
      </c>
      <c r="W33">
        <v>2.97</v>
      </c>
      <c r="X33">
        <v>20.55</v>
      </c>
      <c r="Y33">
        <v>6.86</v>
      </c>
      <c r="Z33">
        <v>6.85</v>
      </c>
      <c r="AA33">
        <v>30.27</v>
      </c>
      <c r="AB33">
        <v>6.05</v>
      </c>
      <c r="AC33">
        <v>14</v>
      </c>
      <c r="AD33">
        <v>9</v>
      </c>
      <c r="AE33">
        <v>18</v>
      </c>
      <c r="AF33">
        <v>9</v>
      </c>
      <c r="AG33">
        <v>6.66</v>
      </c>
      <c r="AH33">
        <v>12.74</v>
      </c>
      <c r="AI33">
        <v>12.74</v>
      </c>
      <c r="AJ33">
        <v>27.25</v>
      </c>
      <c r="AK33">
        <v>39</v>
      </c>
      <c r="AL33">
        <v>16</v>
      </c>
    </row>
    <row r="34" spans="1:38">
      <c r="A34" t="s">
        <v>76</v>
      </c>
      <c r="B34" s="35">
        <v>110.86</v>
      </c>
      <c r="C34" s="35">
        <v>0</v>
      </c>
      <c r="D34" s="94">
        <f t="shared" si="0"/>
        <v>99</v>
      </c>
      <c r="E34" s="35"/>
      <c r="F34" s="35"/>
      <c r="G34" s="35"/>
      <c r="H34" s="35"/>
      <c r="I34" s="35"/>
      <c r="J34" s="38">
        <v>3.82</v>
      </c>
      <c r="K34" s="38">
        <v>3.82</v>
      </c>
      <c r="L34" s="38">
        <v>3.92</v>
      </c>
      <c r="M34">
        <v>70.290000000000006</v>
      </c>
      <c r="N34">
        <v>272.57</v>
      </c>
      <c r="O34">
        <v>53.02</v>
      </c>
      <c r="P34">
        <v>3.26</v>
      </c>
      <c r="Q34">
        <v>7</v>
      </c>
      <c r="R34" s="94">
        <v>33</v>
      </c>
      <c r="S34" s="94">
        <v>33</v>
      </c>
      <c r="T34" s="94">
        <v>33</v>
      </c>
      <c r="U34">
        <v>3.14</v>
      </c>
      <c r="V34">
        <v>51.13</v>
      </c>
      <c r="W34">
        <v>2.97</v>
      </c>
      <c r="X34">
        <v>20.55</v>
      </c>
      <c r="Y34">
        <v>6.86</v>
      </c>
      <c r="Z34">
        <v>6.85</v>
      </c>
      <c r="AA34">
        <v>47.34</v>
      </c>
      <c r="AB34">
        <v>9.4700000000000006</v>
      </c>
      <c r="AC34">
        <v>19</v>
      </c>
      <c r="AD34">
        <v>13</v>
      </c>
      <c r="AE34">
        <v>25</v>
      </c>
      <c r="AF34">
        <v>12</v>
      </c>
      <c r="AG34">
        <v>6.66</v>
      </c>
      <c r="AH34">
        <v>12.74</v>
      </c>
      <c r="AI34">
        <v>12.74</v>
      </c>
      <c r="AJ34">
        <v>27.25</v>
      </c>
      <c r="AK34">
        <v>53</v>
      </c>
      <c r="AL34">
        <v>22</v>
      </c>
    </row>
    <row r="35" spans="1:38">
      <c r="A35" t="s">
        <v>77</v>
      </c>
      <c r="B35" s="35">
        <v>157.53</v>
      </c>
      <c r="C35" s="35">
        <v>0</v>
      </c>
      <c r="D35" s="94">
        <f t="shared" si="0"/>
        <v>99</v>
      </c>
      <c r="E35" s="35"/>
      <c r="F35" s="35"/>
      <c r="G35" s="35"/>
      <c r="H35" s="35"/>
      <c r="I35" s="35"/>
      <c r="J35" s="38">
        <v>4.76</v>
      </c>
      <c r="K35" s="38">
        <v>4.76</v>
      </c>
      <c r="L35" s="38">
        <v>4.87</v>
      </c>
      <c r="M35">
        <v>70.290000000000006</v>
      </c>
      <c r="N35">
        <v>272.57</v>
      </c>
      <c r="O35">
        <v>53.02</v>
      </c>
      <c r="P35">
        <v>3.26</v>
      </c>
      <c r="Q35">
        <v>7</v>
      </c>
      <c r="R35" s="94">
        <v>33</v>
      </c>
      <c r="S35" s="94">
        <v>33</v>
      </c>
      <c r="T35" s="94">
        <v>33</v>
      </c>
      <c r="U35">
        <v>3.14</v>
      </c>
      <c r="V35">
        <v>62.19</v>
      </c>
      <c r="W35">
        <v>2.97</v>
      </c>
      <c r="X35">
        <v>20.55</v>
      </c>
      <c r="Y35">
        <v>6.86</v>
      </c>
      <c r="Z35">
        <v>6.85</v>
      </c>
      <c r="AA35">
        <v>64.34</v>
      </c>
      <c r="AB35">
        <v>12.87</v>
      </c>
      <c r="AC35">
        <v>27</v>
      </c>
      <c r="AD35">
        <v>16</v>
      </c>
      <c r="AE35">
        <v>30</v>
      </c>
      <c r="AF35">
        <v>15</v>
      </c>
      <c r="AG35">
        <v>6.66</v>
      </c>
      <c r="AH35">
        <v>12.74</v>
      </c>
      <c r="AI35">
        <v>12.74</v>
      </c>
      <c r="AJ35">
        <v>28.26</v>
      </c>
      <c r="AK35">
        <v>67</v>
      </c>
      <c r="AL35">
        <v>28</v>
      </c>
    </row>
    <row r="36" spans="1:38">
      <c r="A36" t="s">
        <v>78</v>
      </c>
      <c r="B36" s="35">
        <v>157.53</v>
      </c>
      <c r="C36" s="35">
        <v>0</v>
      </c>
      <c r="D36" s="94">
        <f t="shared" si="0"/>
        <v>99</v>
      </c>
      <c r="E36" s="35"/>
      <c r="F36" s="35"/>
      <c r="G36" s="35"/>
      <c r="H36" s="35"/>
      <c r="I36" s="35"/>
      <c r="J36" s="38">
        <v>5.68</v>
      </c>
      <c r="K36" s="38">
        <v>5.68</v>
      </c>
      <c r="L36" s="38">
        <v>5.83</v>
      </c>
      <c r="M36">
        <v>70.290000000000006</v>
      </c>
      <c r="N36">
        <v>231.36</v>
      </c>
      <c r="O36">
        <v>53.02</v>
      </c>
      <c r="P36">
        <v>3.26</v>
      </c>
      <c r="Q36">
        <v>7</v>
      </c>
      <c r="R36" s="94">
        <v>33</v>
      </c>
      <c r="S36" s="94">
        <v>33</v>
      </c>
      <c r="T36" s="94">
        <v>33</v>
      </c>
      <c r="U36">
        <v>3.14</v>
      </c>
      <c r="V36">
        <v>72.45</v>
      </c>
      <c r="W36">
        <v>2.97</v>
      </c>
      <c r="X36">
        <v>20.55</v>
      </c>
      <c r="Y36">
        <v>6.86</v>
      </c>
      <c r="Z36">
        <v>6.85</v>
      </c>
      <c r="AA36">
        <v>83.04</v>
      </c>
      <c r="AB36">
        <v>16.61</v>
      </c>
      <c r="AC36">
        <v>34</v>
      </c>
      <c r="AD36">
        <v>20</v>
      </c>
      <c r="AE36">
        <v>37</v>
      </c>
      <c r="AF36">
        <v>18</v>
      </c>
      <c r="AG36">
        <v>6.66</v>
      </c>
      <c r="AH36">
        <v>12.74</v>
      </c>
      <c r="AI36">
        <v>12.74</v>
      </c>
      <c r="AJ36">
        <v>28.26</v>
      </c>
      <c r="AK36">
        <v>81</v>
      </c>
      <c r="AL36">
        <v>34</v>
      </c>
    </row>
    <row r="37" spans="1:38">
      <c r="A37" t="s">
        <v>79</v>
      </c>
      <c r="B37" s="35">
        <v>157.53</v>
      </c>
      <c r="C37" s="35">
        <v>0</v>
      </c>
      <c r="D37" s="94">
        <f t="shared" si="0"/>
        <v>99</v>
      </c>
      <c r="E37" s="35"/>
      <c r="F37" s="35"/>
      <c r="G37" s="35"/>
      <c r="H37" s="35"/>
      <c r="I37" s="35"/>
      <c r="J37" s="38">
        <v>6.61</v>
      </c>
      <c r="K37" s="38">
        <v>6.61</v>
      </c>
      <c r="L37" s="38">
        <v>6.78</v>
      </c>
      <c r="M37">
        <v>70.290000000000006</v>
      </c>
      <c r="N37">
        <v>192.8</v>
      </c>
      <c r="O37">
        <v>53.02</v>
      </c>
      <c r="P37">
        <v>3.26</v>
      </c>
      <c r="Q37">
        <v>7</v>
      </c>
      <c r="R37" s="94">
        <v>33</v>
      </c>
      <c r="S37" s="94">
        <v>33</v>
      </c>
      <c r="T37" s="94">
        <v>33</v>
      </c>
      <c r="U37">
        <v>3.14</v>
      </c>
      <c r="V37">
        <v>81.849999999999994</v>
      </c>
      <c r="W37">
        <v>2.97</v>
      </c>
      <c r="X37">
        <v>20.55</v>
      </c>
      <c r="Y37">
        <v>6.86</v>
      </c>
      <c r="Z37">
        <v>6.85</v>
      </c>
      <c r="AA37">
        <v>101.17</v>
      </c>
      <c r="AB37">
        <v>20.23</v>
      </c>
      <c r="AC37">
        <v>38</v>
      </c>
      <c r="AD37">
        <v>23</v>
      </c>
      <c r="AE37">
        <v>44</v>
      </c>
      <c r="AF37">
        <v>21</v>
      </c>
      <c r="AG37">
        <v>6.66</v>
      </c>
      <c r="AH37">
        <v>12.74</v>
      </c>
      <c r="AI37">
        <v>12.74</v>
      </c>
      <c r="AJ37">
        <v>29.27</v>
      </c>
      <c r="AK37">
        <v>95</v>
      </c>
      <c r="AL37">
        <v>40</v>
      </c>
    </row>
    <row r="38" spans="1:38">
      <c r="A38" t="s">
        <v>80</v>
      </c>
      <c r="B38" s="35">
        <v>157.53</v>
      </c>
      <c r="C38" s="35">
        <v>0</v>
      </c>
      <c r="D38" s="94">
        <f t="shared" si="0"/>
        <v>99</v>
      </c>
      <c r="E38" s="35"/>
      <c r="F38" s="35"/>
      <c r="G38" s="35"/>
      <c r="H38" s="35"/>
      <c r="I38" s="35"/>
      <c r="J38" s="38">
        <v>7.53</v>
      </c>
      <c r="K38" s="38">
        <v>7.53</v>
      </c>
      <c r="L38" s="38">
        <v>7.73</v>
      </c>
      <c r="M38">
        <v>70.290000000000006</v>
      </c>
      <c r="N38">
        <v>192.8</v>
      </c>
      <c r="O38">
        <v>53.02</v>
      </c>
      <c r="P38">
        <v>3.26</v>
      </c>
      <c r="Q38">
        <v>7</v>
      </c>
      <c r="R38" s="94">
        <v>33</v>
      </c>
      <c r="S38" s="94">
        <v>33</v>
      </c>
      <c r="T38" s="94">
        <v>33</v>
      </c>
      <c r="U38">
        <v>3.14</v>
      </c>
      <c r="V38">
        <v>90.73</v>
      </c>
      <c r="W38">
        <v>2.97</v>
      </c>
      <c r="X38">
        <v>20.55</v>
      </c>
      <c r="Y38">
        <v>6.86</v>
      </c>
      <c r="Z38">
        <v>6.85</v>
      </c>
      <c r="AA38">
        <v>118.12</v>
      </c>
      <c r="AB38">
        <v>23.62</v>
      </c>
      <c r="AC38">
        <v>45</v>
      </c>
      <c r="AD38">
        <v>26</v>
      </c>
      <c r="AE38">
        <v>51</v>
      </c>
      <c r="AF38">
        <v>24</v>
      </c>
      <c r="AG38">
        <v>6.66</v>
      </c>
      <c r="AH38">
        <v>12.74</v>
      </c>
      <c r="AI38">
        <v>12.74</v>
      </c>
      <c r="AJ38">
        <v>29.27</v>
      </c>
      <c r="AK38">
        <v>109</v>
      </c>
      <c r="AL38">
        <v>46</v>
      </c>
    </row>
    <row r="39" spans="1:38">
      <c r="A39" t="s">
        <v>81</v>
      </c>
      <c r="B39" s="35">
        <v>157.53</v>
      </c>
      <c r="C39" s="35">
        <v>0</v>
      </c>
      <c r="D39" s="94">
        <f t="shared" si="0"/>
        <v>99</v>
      </c>
      <c r="E39" s="35"/>
      <c r="F39" s="35"/>
      <c r="G39" s="35"/>
      <c r="H39" s="35"/>
      <c r="I39" s="35"/>
      <c r="J39" s="38">
        <v>8.35</v>
      </c>
      <c r="K39" s="38">
        <v>8.35</v>
      </c>
      <c r="L39" s="38">
        <v>8.56</v>
      </c>
      <c r="M39">
        <v>70.290000000000006</v>
      </c>
      <c r="N39">
        <v>192.8</v>
      </c>
      <c r="O39">
        <v>53.02</v>
      </c>
      <c r="P39">
        <v>3.26</v>
      </c>
      <c r="Q39">
        <v>7</v>
      </c>
      <c r="R39" s="94">
        <v>33</v>
      </c>
      <c r="S39" s="94">
        <v>33</v>
      </c>
      <c r="T39" s="94">
        <v>33</v>
      </c>
      <c r="U39">
        <v>3.07</v>
      </c>
      <c r="V39">
        <v>99</v>
      </c>
      <c r="W39">
        <v>3.06</v>
      </c>
      <c r="X39">
        <v>20</v>
      </c>
      <c r="Y39">
        <v>6.66</v>
      </c>
      <c r="Z39">
        <v>6.67</v>
      </c>
      <c r="AA39">
        <v>125.95</v>
      </c>
      <c r="AB39">
        <v>25.19</v>
      </c>
      <c r="AC39">
        <v>52</v>
      </c>
      <c r="AD39">
        <v>28</v>
      </c>
      <c r="AE39">
        <v>58</v>
      </c>
      <c r="AF39">
        <v>27</v>
      </c>
      <c r="AG39">
        <v>6.66</v>
      </c>
      <c r="AH39">
        <v>10.67</v>
      </c>
      <c r="AI39">
        <v>10.67</v>
      </c>
      <c r="AJ39">
        <v>29.27</v>
      </c>
      <c r="AK39">
        <v>123</v>
      </c>
      <c r="AL39">
        <v>52</v>
      </c>
    </row>
    <row r="40" spans="1:38">
      <c r="A40" t="s">
        <v>82</v>
      </c>
      <c r="B40" s="35">
        <v>157.53</v>
      </c>
      <c r="C40" s="35">
        <v>0</v>
      </c>
      <c r="D40" s="94">
        <f t="shared" si="0"/>
        <v>99</v>
      </c>
      <c r="E40" s="35"/>
      <c r="F40" s="35"/>
      <c r="G40" s="35"/>
      <c r="H40" s="35"/>
      <c r="I40" s="35"/>
      <c r="J40" s="38">
        <v>9.2100000000000009</v>
      </c>
      <c r="K40" s="38">
        <v>9.2100000000000009</v>
      </c>
      <c r="L40" s="38">
        <v>9.44</v>
      </c>
      <c r="M40">
        <v>70.290000000000006</v>
      </c>
      <c r="N40">
        <v>231.36</v>
      </c>
      <c r="O40">
        <v>53.02</v>
      </c>
      <c r="P40">
        <v>3.26</v>
      </c>
      <c r="Q40">
        <v>7</v>
      </c>
      <c r="R40" s="94">
        <v>33</v>
      </c>
      <c r="S40" s="94">
        <v>33</v>
      </c>
      <c r="T40" s="94">
        <v>33</v>
      </c>
      <c r="U40">
        <v>3.07</v>
      </c>
      <c r="V40">
        <v>106.44</v>
      </c>
      <c r="W40">
        <v>3.06</v>
      </c>
      <c r="X40">
        <v>20</v>
      </c>
      <c r="Y40">
        <v>6.66</v>
      </c>
      <c r="Z40">
        <v>6.67</v>
      </c>
      <c r="AA40">
        <v>140.11000000000001</v>
      </c>
      <c r="AB40">
        <v>28.02</v>
      </c>
      <c r="AC40">
        <v>58</v>
      </c>
      <c r="AD40">
        <v>31</v>
      </c>
      <c r="AE40">
        <v>63</v>
      </c>
      <c r="AF40">
        <v>30</v>
      </c>
      <c r="AG40">
        <v>6.66</v>
      </c>
      <c r="AH40">
        <v>10.67</v>
      </c>
      <c r="AI40">
        <v>10.67</v>
      </c>
      <c r="AJ40">
        <v>29.27</v>
      </c>
      <c r="AK40">
        <v>137</v>
      </c>
      <c r="AL40">
        <v>58</v>
      </c>
    </row>
    <row r="41" spans="1:38">
      <c r="A41" t="s">
        <v>83</v>
      </c>
      <c r="B41" s="35">
        <v>157.53</v>
      </c>
      <c r="C41" s="35">
        <v>0</v>
      </c>
      <c r="D41" s="94">
        <f t="shared" si="0"/>
        <v>99</v>
      </c>
      <c r="E41" s="35"/>
      <c r="F41" s="35"/>
      <c r="G41" s="35"/>
      <c r="H41" s="35"/>
      <c r="I41" s="35"/>
      <c r="J41" s="38">
        <v>10.08</v>
      </c>
      <c r="K41" s="38">
        <v>10.08</v>
      </c>
      <c r="L41" s="38">
        <v>10.34</v>
      </c>
      <c r="M41">
        <v>70.290000000000006</v>
      </c>
      <c r="N41">
        <v>272.57</v>
      </c>
      <c r="O41">
        <v>53.02</v>
      </c>
      <c r="P41">
        <v>3.26</v>
      </c>
      <c r="Q41">
        <v>7</v>
      </c>
      <c r="R41" s="94">
        <v>33</v>
      </c>
      <c r="S41" s="94">
        <v>33</v>
      </c>
      <c r="T41" s="94">
        <v>33</v>
      </c>
      <c r="U41">
        <v>3.07</v>
      </c>
      <c r="V41">
        <v>113.04</v>
      </c>
      <c r="W41">
        <v>3.06</v>
      </c>
      <c r="X41">
        <v>20</v>
      </c>
      <c r="Y41">
        <v>6.66</v>
      </c>
      <c r="Z41">
        <v>6.67</v>
      </c>
      <c r="AA41">
        <v>152.54</v>
      </c>
      <c r="AB41">
        <v>30.51</v>
      </c>
      <c r="AC41">
        <v>71</v>
      </c>
      <c r="AD41">
        <v>35</v>
      </c>
      <c r="AE41">
        <v>69</v>
      </c>
      <c r="AF41">
        <v>33</v>
      </c>
      <c r="AG41">
        <v>6.66</v>
      </c>
      <c r="AH41">
        <v>10.67</v>
      </c>
      <c r="AI41">
        <v>10.67</v>
      </c>
      <c r="AJ41">
        <v>29.78</v>
      </c>
      <c r="AK41">
        <v>151</v>
      </c>
      <c r="AL41">
        <v>64</v>
      </c>
    </row>
    <row r="42" spans="1:38">
      <c r="A42" t="s">
        <v>84</v>
      </c>
      <c r="B42" s="35">
        <v>157.53</v>
      </c>
      <c r="C42" s="35">
        <v>0</v>
      </c>
      <c r="D42" s="94">
        <f t="shared" si="0"/>
        <v>99</v>
      </c>
      <c r="E42" s="35"/>
      <c r="F42" s="35"/>
      <c r="G42" s="35"/>
      <c r="H42" s="35"/>
      <c r="I42" s="35"/>
      <c r="J42" s="38">
        <v>11.2</v>
      </c>
      <c r="K42" s="38">
        <v>11.2</v>
      </c>
      <c r="L42" s="38">
        <v>11.49</v>
      </c>
      <c r="M42">
        <v>70.290000000000006</v>
      </c>
      <c r="N42">
        <v>272.57</v>
      </c>
      <c r="O42">
        <v>53.02</v>
      </c>
      <c r="P42">
        <v>3.26</v>
      </c>
      <c r="Q42">
        <v>7</v>
      </c>
      <c r="R42" s="94">
        <v>33</v>
      </c>
      <c r="S42" s="94">
        <v>33</v>
      </c>
      <c r="T42" s="94">
        <v>33</v>
      </c>
      <c r="U42">
        <v>3.07</v>
      </c>
      <c r="V42">
        <v>118.97</v>
      </c>
      <c r="W42">
        <v>3.06</v>
      </c>
      <c r="X42">
        <v>20</v>
      </c>
      <c r="Y42">
        <v>6.66</v>
      </c>
      <c r="Z42">
        <v>6.67</v>
      </c>
      <c r="AA42">
        <v>165.22</v>
      </c>
      <c r="AB42">
        <v>33.04</v>
      </c>
      <c r="AC42">
        <v>77</v>
      </c>
      <c r="AD42">
        <v>37</v>
      </c>
      <c r="AE42">
        <v>73</v>
      </c>
      <c r="AF42">
        <v>35</v>
      </c>
      <c r="AG42">
        <v>6.66</v>
      </c>
      <c r="AH42">
        <v>10.67</v>
      </c>
      <c r="AI42">
        <v>10.67</v>
      </c>
      <c r="AJ42">
        <v>29.78</v>
      </c>
      <c r="AK42">
        <v>161</v>
      </c>
      <c r="AL42">
        <v>69</v>
      </c>
    </row>
    <row r="43" spans="1:38">
      <c r="A43" t="s">
        <v>85</v>
      </c>
      <c r="B43" s="35">
        <v>171.24</v>
      </c>
      <c r="C43" s="35">
        <v>0</v>
      </c>
      <c r="D43" s="94">
        <f t="shared" si="0"/>
        <v>99</v>
      </c>
      <c r="E43" s="35"/>
      <c r="F43" s="35"/>
      <c r="G43" s="35"/>
      <c r="H43" s="35"/>
      <c r="I43" s="35"/>
      <c r="J43" s="38">
        <v>11.82</v>
      </c>
      <c r="K43" s="38">
        <v>11.82</v>
      </c>
      <c r="L43" s="38">
        <v>12.12</v>
      </c>
      <c r="M43">
        <v>70.290000000000006</v>
      </c>
      <c r="N43">
        <v>272.57</v>
      </c>
      <c r="O43">
        <v>53.02</v>
      </c>
      <c r="P43">
        <v>3.26</v>
      </c>
      <c r="Q43">
        <v>7</v>
      </c>
      <c r="R43" s="94">
        <v>33</v>
      </c>
      <c r="S43" s="94">
        <v>33</v>
      </c>
      <c r="T43" s="94">
        <v>33</v>
      </c>
      <c r="U43">
        <v>3.07</v>
      </c>
      <c r="V43">
        <v>124.16</v>
      </c>
      <c r="W43">
        <v>3.06</v>
      </c>
      <c r="X43">
        <v>20</v>
      </c>
      <c r="Y43">
        <v>6.66</v>
      </c>
      <c r="Z43">
        <v>6.67</v>
      </c>
      <c r="AA43">
        <v>182.39</v>
      </c>
      <c r="AB43">
        <v>36.479999999999997</v>
      </c>
      <c r="AC43">
        <v>80</v>
      </c>
      <c r="AD43">
        <v>39</v>
      </c>
      <c r="AE43">
        <v>80</v>
      </c>
      <c r="AF43">
        <v>38</v>
      </c>
      <c r="AG43">
        <v>6.66</v>
      </c>
      <c r="AH43">
        <v>10.67</v>
      </c>
      <c r="AI43">
        <v>10.67</v>
      </c>
      <c r="AJ43">
        <v>29.78</v>
      </c>
      <c r="AK43">
        <v>172</v>
      </c>
      <c r="AL43">
        <v>73</v>
      </c>
    </row>
    <row r="44" spans="1:38">
      <c r="A44" t="s">
        <v>86</v>
      </c>
      <c r="B44" s="35">
        <v>171.24</v>
      </c>
      <c r="C44" s="35">
        <v>0</v>
      </c>
      <c r="D44" s="94">
        <f t="shared" si="0"/>
        <v>99</v>
      </c>
      <c r="E44" s="35"/>
      <c r="F44" s="35"/>
      <c r="G44" s="35"/>
      <c r="H44" s="35"/>
      <c r="I44" s="35"/>
      <c r="J44" s="38">
        <v>12.92</v>
      </c>
      <c r="K44" s="38">
        <v>12.92</v>
      </c>
      <c r="L44" s="38">
        <v>13.25</v>
      </c>
      <c r="M44">
        <v>70.290000000000006</v>
      </c>
      <c r="N44">
        <v>272.57</v>
      </c>
      <c r="O44">
        <v>53.02</v>
      </c>
      <c r="P44">
        <v>3.26</v>
      </c>
      <c r="Q44">
        <v>7</v>
      </c>
      <c r="R44" s="94">
        <v>33</v>
      </c>
      <c r="S44" s="94">
        <v>33</v>
      </c>
      <c r="T44" s="94">
        <v>33</v>
      </c>
      <c r="U44">
        <v>3.07</v>
      </c>
      <c r="V44">
        <v>128.37</v>
      </c>
      <c r="W44">
        <v>3.06</v>
      </c>
      <c r="X44">
        <v>20</v>
      </c>
      <c r="Y44">
        <v>6.66</v>
      </c>
      <c r="Z44">
        <v>6.67</v>
      </c>
      <c r="AA44">
        <v>193.61</v>
      </c>
      <c r="AB44">
        <v>38.72</v>
      </c>
      <c r="AC44">
        <v>85</v>
      </c>
      <c r="AD44">
        <v>41</v>
      </c>
      <c r="AE44">
        <v>85</v>
      </c>
      <c r="AF44">
        <v>40</v>
      </c>
      <c r="AG44">
        <v>6.66</v>
      </c>
      <c r="AH44">
        <v>10.67</v>
      </c>
      <c r="AI44">
        <v>10.67</v>
      </c>
      <c r="AJ44">
        <v>29.78</v>
      </c>
      <c r="AK44">
        <v>182</v>
      </c>
      <c r="AL44">
        <v>78</v>
      </c>
    </row>
    <row r="45" spans="1:38">
      <c r="A45" t="s">
        <v>87</v>
      </c>
      <c r="B45" s="35">
        <v>171.24</v>
      </c>
      <c r="C45" s="35">
        <v>0</v>
      </c>
      <c r="D45" s="94">
        <f t="shared" si="0"/>
        <v>99</v>
      </c>
      <c r="E45" s="35"/>
      <c r="F45" s="35"/>
      <c r="G45" s="35"/>
      <c r="H45" s="35"/>
      <c r="I45" s="35"/>
      <c r="J45" s="38">
        <v>13.6</v>
      </c>
      <c r="K45" s="38">
        <v>13.6</v>
      </c>
      <c r="L45" s="38">
        <v>13.94</v>
      </c>
      <c r="M45">
        <v>70.290000000000006</v>
      </c>
      <c r="N45">
        <v>272.57</v>
      </c>
      <c r="O45">
        <v>53.02</v>
      </c>
      <c r="P45">
        <v>3.26</v>
      </c>
      <c r="Q45">
        <v>7</v>
      </c>
      <c r="R45" s="94">
        <v>33</v>
      </c>
      <c r="S45" s="94">
        <v>33</v>
      </c>
      <c r="T45" s="94">
        <v>33</v>
      </c>
      <c r="U45">
        <v>3.07</v>
      </c>
      <c r="V45">
        <v>132.19</v>
      </c>
      <c r="W45">
        <v>3.06</v>
      </c>
      <c r="X45">
        <v>20</v>
      </c>
      <c r="Y45">
        <v>6.66</v>
      </c>
      <c r="Z45">
        <v>6.67</v>
      </c>
      <c r="AA45">
        <v>230</v>
      </c>
      <c r="AB45">
        <v>46</v>
      </c>
      <c r="AC45">
        <v>87</v>
      </c>
      <c r="AD45">
        <v>44</v>
      </c>
      <c r="AE45">
        <v>89</v>
      </c>
      <c r="AF45">
        <v>43</v>
      </c>
      <c r="AG45">
        <v>6.66</v>
      </c>
      <c r="AH45">
        <v>10.67</v>
      </c>
      <c r="AI45">
        <v>10.67</v>
      </c>
      <c r="AJ45">
        <v>29.27</v>
      </c>
      <c r="AK45">
        <v>189</v>
      </c>
      <c r="AL45">
        <v>81</v>
      </c>
    </row>
    <row r="46" spans="1:38">
      <c r="A46" t="s">
        <v>88</v>
      </c>
      <c r="B46" s="35">
        <v>171.24</v>
      </c>
      <c r="C46" s="35">
        <v>0</v>
      </c>
      <c r="D46" s="94">
        <f t="shared" si="0"/>
        <v>99</v>
      </c>
      <c r="E46" s="35"/>
      <c r="F46" s="35"/>
      <c r="G46" s="35"/>
      <c r="H46" s="35"/>
      <c r="I46" s="35"/>
      <c r="J46" s="38">
        <v>14.34</v>
      </c>
      <c r="K46" s="38">
        <v>14.34</v>
      </c>
      <c r="L46" s="38">
        <v>14.7</v>
      </c>
      <c r="M46">
        <v>70.290000000000006</v>
      </c>
      <c r="N46">
        <v>272.57</v>
      </c>
      <c r="O46">
        <v>53.02</v>
      </c>
      <c r="P46">
        <v>3.26</v>
      </c>
      <c r="Q46">
        <v>7</v>
      </c>
      <c r="R46" s="94">
        <v>33</v>
      </c>
      <c r="S46" s="94">
        <v>33</v>
      </c>
      <c r="T46" s="94">
        <v>33</v>
      </c>
      <c r="U46">
        <v>3.07</v>
      </c>
      <c r="V46">
        <v>135.4</v>
      </c>
      <c r="W46">
        <v>3.06</v>
      </c>
      <c r="X46">
        <v>20</v>
      </c>
      <c r="Y46">
        <v>6.66</v>
      </c>
      <c r="Z46">
        <v>6.67</v>
      </c>
      <c r="AA46">
        <v>230</v>
      </c>
      <c r="AB46">
        <v>46</v>
      </c>
      <c r="AC46">
        <v>88</v>
      </c>
      <c r="AD46">
        <v>45</v>
      </c>
      <c r="AE46">
        <v>91</v>
      </c>
      <c r="AF46">
        <v>44</v>
      </c>
      <c r="AG46">
        <v>6.66</v>
      </c>
      <c r="AH46">
        <v>10.67</v>
      </c>
      <c r="AI46">
        <v>10.67</v>
      </c>
      <c r="AJ46">
        <v>29.27</v>
      </c>
      <c r="AK46">
        <v>196</v>
      </c>
      <c r="AL46">
        <v>84</v>
      </c>
    </row>
    <row r="47" spans="1:38">
      <c r="A47" t="s">
        <v>89</v>
      </c>
      <c r="B47" s="35">
        <v>171.24</v>
      </c>
      <c r="C47" s="35">
        <v>0</v>
      </c>
      <c r="D47" s="94">
        <f t="shared" si="0"/>
        <v>99</v>
      </c>
      <c r="E47" s="35"/>
      <c r="F47" s="35"/>
      <c r="G47" s="35"/>
      <c r="H47" s="35"/>
      <c r="I47" s="35"/>
      <c r="J47" s="38">
        <v>14.97</v>
      </c>
      <c r="K47" s="38">
        <v>14.97</v>
      </c>
      <c r="L47" s="38">
        <v>15.35</v>
      </c>
      <c r="M47">
        <v>70.290000000000006</v>
      </c>
      <c r="N47">
        <v>272.57</v>
      </c>
      <c r="O47">
        <v>53.02</v>
      </c>
      <c r="P47">
        <v>3.26</v>
      </c>
      <c r="Q47">
        <v>7</v>
      </c>
      <c r="R47" s="94">
        <v>33</v>
      </c>
      <c r="S47" s="94">
        <v>33</v>
      </c>
      <c r="T47" s="94">
        <v>33</v>
      </c>
      <c r="U47">
        <v>2.91</v>
      </c>
      <c r="V47">
        <v>138.24</v>
      </c>
      <c r="W47">
        <v>3.06</v>
      </c>
      <c r="X47">
        <v>20</v>
      </c>
      <c r="Y47">
        <v>6.66</v>
      </c>
      <c r="Z47">
        <v>6.67</v>
      </c>
      <c r="AA47">
        <v>230</v>
      </c>
      <c r="AB47">
        <v>46</v>
      </c>
      <c r="AC47">
        <v>86</v>
      </c>
      <c r="AD47">
        <v>43</v>
      </c>
      <c r="AE47">
        <v>92</v>
      </c>
      <c r="AF47">
        <v>44</v>
      </c>
      <c r="AG47">
        <v>6.66</v>
      </c>
      <c r="AH47">
        <v>10.67</v>
      </c>
      <c r="AI47">
        <v>10.67</v>
      </c>
      <c r="AJ47">
        <v>28.26</v>
      </c>
      <c r="AK47">
        <v>196</v>
      </c>
      <c r="AL47">
        <v>84</v>
      </c>
    </row>
    <row r="48" spans="1:38">
      <c r="A48" t="s">
        <v>90</v>
      </c>
      <c r="B48" s="35">
        <v>171.24</v>
      </c>
      <c r="C48" s="35">
        <v>0</v>
      </c>
      <c r="D48" s="94">
        <f t="shared" si="0"/>
        <v>99</v>
      </c>
      <c r="E48" s="35"/>
      <c r="F48" s="35"/>
      <c r="G48" s="35"/>
      <c r="H48" s="35"/>
      <c r="I48" s="35"/>
      <c r="J48" s="38">
        <v>15.59</v>
      </c>
      <c r="K48" s="38">
        <v>15.59</v>
      </c>
      <c r="L48" s="38">
        <v>15.98</v>
      </c>
      <c r="M48">
        <v>70.290000000000006</v>
      </c>
      <c r="N48">
        <v>272.57</v>
      </c>
      <c r="O48">
        <v>53.02</v>
      </c>
      <c r="P48">
        <v>3.26</v>
      </c>
      <c r="Q48">
        <v>7</v>
      </c>
      <c r="R48" s="94">
        <v>33</v>
      </c>
      <c r="S48" s="94">
        <v>33</v>
      </c>
      <c r="T48" s="94">
        <v>33</v>
      </c>
      <c r="U48">
        <v>2.91</v>
      </c>
      <c r="V48">
        <v>140.62</v>
      </c>
      <c r="W48">
        <v>3.06</v>
      </c>
      <c r="X48">
        <v>20</v>
      </c>
      <c r="Y48">
        <v>6.66</v>
      </c>
      <c r="Z48">
        <v>6.67</v>
      </c>
      <c r="AA48">
        <v>230</v>
      </c>
      <c r="AB48">
        <v>46</v>
      </c>
      <c r="AC48">
        <v>86</v>
      </c>
      <c r="AD48">
        <v>43</v>
      </c>
      <c r="AE48">
        <v>93</v>
      </c>
      <c r="AF48">
        <v>45</v>
      </c>
      <c r="AG48">
        <v>6.66</v>
      </c>
      <c r="AH48">
        <v>10.67</v>
      </c>
      <c r="AI48">
        <v>10.67</v>
      </c>
      <c r="AJ48">
        <v>28.26</v>
      </c>
      <c r="AK48">
        <v>196</v>
      </c>
      <c r="AL48">
        <v>84</v>
      </c>
    </row>
    <row r="49" spans="1:38">
      <c r="A49" t="s">
        <v>91</v>
      </c>
      <c r="B49" s="35">
        <v>171.24</v>
      </c>
      <c r="C49" s="35">
        <v>0</v>
      </c>
      <c r="D49" s="94">
        <f t="shared" si="0"/>
        <v>99</v>
      </c>
      <c r="E49" s="35"/>
      <c r="F49" s="35"/>
      <c r="G49" s="35"/>
      <c r="H49" s="35"/>
      <c r="I49" s="35"/>
      <c r="J49" s="38">
        <v>15.59</v>
      </c>
      <c r="K49" s="38">
        <v>15.59</v>
      </c>
      <c r="L49" s="38">
        <v>15.98</v>
      </c>
      <c r="M49">
        <v>70.290000000000006</v>
      </c>
      <c r="N49">
        <v>272.57</v>
      </c>
      <c r="O49">
        <v>53.02</v>
      </c>
      <c r="P49">
        <v>3.26</v>
      </c>
      <c r="Q49">
        <v>7</v>
      </c>
      <c r="R49" s="94">
        <v>33</v>
      </c>
      <c r="S49" s="94">
        <v>33</v>
      </c>
      <c r="T49" s="94">
        <v>33</v>
      </c>
      <c r="U49">
        <v>2.91</v>
      </c>
      <c r="V49">
        <v>142.27000000000001</v>
      </c>
      <c r="W49">
        <v>3.06</v>
      </c>
      <c r="X49">
        <v>20</v>
      </c>
      <c r="Y49">
        <v>6.66</v>
      </c>
      <c r="Z49">
        <v>6.67</v>
      </c>
      <c r="AA49">
        <v>230</v>
      </c>
      <c r="AB49">
        <v>46</v>
      </c>
      <c r="AC49">
        <v>86</v>
      </c>
      <c r="AD49">
        <v>44</v>
      </c>
      <c r="AE49">
        <v>93</v>
      </c>
      <c r="AF49">
        <v>45</v>
      </c>
      <c r="AG49">
        <v>6.66</v>
      </c>
      <c r="AH49">
        <v>10.67</v>
      </c>
      <c r="AI49">
        <v>10.67</v>
      </c>
      <c r="AJ49">
        <v>28.26</v>
      </c>
      <c r="AK49">
        <v>196</v>
      </c>
      <c r="AL49">
        <v>84</v>
      </c>
    </row>
    <row r="50" spans="1:38">
      <c r="A50" t="s">
        <v>92</v>
      </c>
      <c r="B50" s="35">
        <v>171.24</v>
      </c>
      <c r="C50" s="35">
        <v>0</v>
      </c>
      <c r="D50" s="94">
        <f t="shared" si="0"/>
        <v>99</v>
      </c>
      <c r="E50" s="35"/>
      <c r="F50" s="35"/>
      <c r="G50" s="35"/>
      <c r="H50" s="35"/>
      <c r="I50" s="35"/>
      <c r="J50" s="38">
        <v>15.59</v>
      </c>
      <c r="K50" s="38">
        <v>15.59</v>
      </c>
      <c r="L50" s="38">
        <v>15.98</v>
      </c>
      <c r="M50">
        <v>70.290000000000006</v>
      </c>
      <c r="N50">
        <v>272.57</v>
      </c>
      <c r="O50">
        <v>53.02</v>
      </c>
      <c r="P50">
        <v>3.26</v>
      </c>
      <c r="Q50">
        <v>7</v>
      </c>
      <c r="R50" s="94">
        <v>33</v>
      </c>
      <c r="S50" s="94">
        <v>33</v>
      </c>
      <c r="T50" s="94">
        <v>33</v>
      </c>
      <c r="U50">
        <v>2.91</v>
      </c>
      <c r="V50">
        <v>143.22</v>
      </c>
      <c r="W50">
        <v>3.06</v>
      </c>
      <c r="X50">
        <v>20</v>
      </c>
      <c r="Y50">
        <v>6.66</v>
      </c>
      <c r="Z50">
        <v>6.67</v>
      </c>
      <c r="AA50">
        <v>230</v>
      </c>
      <c r="AB50">
        <v>46</v>
      </c>
      <c r="AC50">
        <v>86</v>
      </c>
      <c r="AD50">
        <v>44</v>
      </c>
      <c r="AE50">
        <v>95</v>
      </c>
      <c r="AF50">
        <v>45</v>
      </c>
      <c r="AG50">
        <v>6.66</v>
      </c>
      <c r="AH50">
        <v>10.67</v>
      </c>
      <c r="AI50">
        <v>10.67</v>
      </c>
      <c r="AJ50">
        <v>28.26</v>
      </c>
      <c r="AK50">
        <v>196</v>
      </c>
      <c r="AL50">
        <v>84</v>
      </c>
    </row>
    <row r="51" spans="1:38">
      <c r="A51" t="s">
        <v>93</v>
      </c>
      <c r="B51" s="35">
        <v>171.24</v>
      </c>
      <c r="C51" s="35">
        <v>0</v>
      </c>
      <c r="D51" s="94">
        <f t="shared" si="0"/>
        <v>99</v>
      </c>
      <c r="E51" s="35"/>
      <c r="F51" s="35"/>
      <c r="G51" s="35"/>
      <c r="H51" s="35"/>
      <c r="I51" s="35"/>
      <c r="J51" s="38">
        <v>15.59</v>
      </c>
      <c r="K51" s="38">
        <v>15.59</v>
      </c>
      <c r="L51" s="38">
        <v>15.98</v>
      </c>
      <c r="M51">
        <v>70.290000000000006</v>
      </c>
      <c r="N51">
        <v>272.57</v>
      </c>
      <c r="O51">
        <v>53.02</v>
      </c>
      <c r="P51">
        <v>3.41</v>
      </c>
      <c r="Q51">
        <v>7</v>
      </c>
      <c r="R51" s="94">
        <v>33</v>
      </c>
      <c r="S51" s="94">
        <v>33</v>
      </c>
      <c r="T51" s="94">
        <v>33</v>
      </c>
      <c r="U51">
        <v>3.07</v>
      </c>
      <c r="V51">
        <v>144.27000000000001</v>
      </c>
      <c r="W51">
        <v>3.06</v>
      </c>
      <c r="X51">
        <v>20</v>
      </c>
      <c r="Y51">
        <v>6.66</v>
      </c>
      <c r="Z51">
        <v>6.67</v>
      </c>
      <c r="AA51">
        <v>230</v>
      </c>
      <c r="AB51">
        <v>46</v>
      </c>
      <c r="AC51">
        <v>86</v>
      </c>
      <c r="AD51">
        <v>44</v>
      </c>
      <c r="AE51">
        <v>95</v>
      </c>
      <c r="AF51">
        <v>45</v>
      </c>
      <c r="AG51">
        <v>6.66</v>
      </c>
      <c r="AH51">
        <v>10.67</v>
      </c>
      <c r="AI51">
        <v>10.67</v>
      </c>
      <c r="AJ51">
        <v>28.26</v>
      </c>
      <c r="AK51">
        <v>196</v>
      </c>
      <c r="AL51">
        <v>84</v>
      </c>
    </row>
    <row r="52" spans="1:38">
      <c r="A52" t="s">
        <v>94</v>
      </c>
      <c r="B52" s="35">
        <v>171.24</v>
      </c>
      <c r="C52" s="35">
        <v>0</v>
      </c>
      <c r="D52" s="94">
        <f t="shared" si="0"/>
        <v>99</v>
      </c>
      <c r="E52" s="35"/>
      <c r="F52" s="35"/>
      <c r="G52" s="35"/>
      <c r="H52" s="35"/>
      <c r="I52" s="35"/>
      <c r="J52" s="38">
        <v>15.59</v>
      </c>
      <c r="K52" s="38">
        <v>15.59</v>
      </c>
      <c r="L52" s="38">
        <v>15.98</v>
      </c>
      <c r="M52">
        <v>70.290000000000006</v>
      </c>
      <c r="N52">
        <v>272.57</v>
      </c>
      <c r="O52">
        <v>53.02</v>
      </c>
      <c r="P52">
        <v>3.41</v>
      </c>
      <c r="Q52">
        <v>7</v>
      </c>
      <c r="R52" s="94">
        <v>33</v>
      </c>
      <c r="S52" s="94">
        <v>33</v>
      </c>
      <c r="T52" s="94">
        <v>33</v>
      </c>
      <c r="U52">
        <v>3.07</v>
      </c>
      <c r="V52">
        <v>143.35</v>
      </c>
      <c r="W52">
        <v>3.06</v>
      </c>
      <c r="X52">
        <v>20</v>
      </c>
      <c r="Y52">
        <v>6.66</v>
      </c>
      <c r="Z52">
        <v>6.67</v>
      </c>
      <c r="AA52">
        <v>230</v>
      </c>
      <c r="AB52">
        <v>46</v>
      </c>
      <c r="AC52">
        <v>86</v>
      </c>
      <c r="AD52">
        <v>44</v>
      </c>
      <c r="AE52">
        <v>95</v>
      </c>
      <c r="AF52">
        <v>45</v>
      </c>
      <c r="AG52">
        <v>6.66</v>
      </c>
      <c r="AH52">
        <v>10.67</v>
      </c>
      <c r="AI52">
        <v>10.67</v>
      </c>
      <c r="AJ52">
        <v>28.26</v>
      </c>
      <c r="AK52">
        <v>196</v>
      </c>
      <c r="AL52">
        <v>84</v>
      </c>
    </row>
    <row r="53" spans="1:38">
      <c r="A53" t="s">
        <v>95</v>
      </c>
      <c r="B53" s="35">
        <v>171.24</v>
      </c>
      <c r="C53" s="35">
        <v>0</v>
      </c>
      <c r="D53" s="94">
        <f t="shared" si="0"/>
        <v>99</v>
      </c>
      <c r="E53" s="35"/>
      <c r="F53" s="35"/>
      <c r="G53" s="35"/>
      <c r="H53" s="35"/>
      <c r="I53" s="35"/>
      <c r="J53" s="38">
        <v>15.59</v>
      </c>
      <c r="K53" s="38">
        <v>15.59</v>
      </c>
      <c r="L53" s="38">
        <v>15.98</v>
      </c>
      <c r="M53">
        <v>70.290000000000006</v>
      </c>
      <c r="N53">
        <v>272.57</v>
      </c>
      <c r="O53">
        <v>53.02</v>
      </c>
      <c r="P53">
        <v>3.41</v>
      </c>
      <c r="Q53">
        <v>7</v>
      </c>
      <c r="R53" s="94">
        <v>33</v>
      </c>
      <c r="S53" s="94">
        <v>33</v>
      </c>
      <c r="T53" s="94">
        <v>33</v>
      </c>
      <c r="U53">
        <v>3.07</v>
      </c>
      <c r="V53">
        <v>141.49</v>
      </c>
      <c r="W53">
        <v>3.06</v>
      </c>
      <c r="X53">
        <v>20</v>
      </c>
      <c r="Y53">
        <v>6.66</v>
      </c>
      <c r="Z53">
        <v>6.67</v>
      </c>
      <c r="AA53">
        <v>230</v>
      </c>
      <c r="AB53">
        <v>46</v>
      </c>
      <c r="AC53">
        <v>86</v>
      </c>
      <c r="AD53">
        <v>44</v>
      </c>
      <c r="AE53">
        <v>95</v>
      </c>
      <c r="AF53">
        <v>45</v>
      </c>
      <c r="AG53">
        <v>6.66</v>
      </c>
      <c r="AH53">
        <v>10.67</v>
      </c>
      <c r="AI53">
        <v>10.67</v>
      </c>
      <c r="AJ53">
        <v>28.26</v>
      </c>
      <c r="AK53">
        <v>196</v>
      </c>
      <c r="AL53">
        <v>84</v>
      </c>
    </row>
    <row r="54" spans="1:38">
      <c r="A54" t="s">
        <v>96</v>
      </c>
      <c r="B54" s="35">
        <v>171.24</v>
      </c>
      <c r="C54" s="35">
        <v>0</v>
      </c>
      <c r="D54" s="94">
        <f t="shared" si="0"/>
        <v>99</v>
      </c>
      <c r="E54" s="35"/>
      <c r="F54" s="35"/>
      <c r="G54" s="35"/>
      <c r="H54" s="35"/>
      <c r="I54" s="35"/>
      <c r="J54" s="38">
        <v>15.59</v>
      </c>
      <c r="K54" s="38">
        <v>15.59</v>
      </c>
      <c r="L54" s="38">
        <v>15.98</v>
      </c>
      <c r="M54">
        <v>70.290000000000006</v>
      </c>
      <c r="N54">
        <v>272.57</v>
      </c>
      <c r="O54">
        <v>53.02</v>
      </c>
      <c r="P54">
        <v>3.41</v>
      </c>
      <c r="Q54">
        <v>7</v>
      </c>
      <c r="R54" s="94">
        <v>33</v>
      </c>
      <c r="S54" s="94">
        <v>33</v>
      </c>
      <c r="T54" s="94">
        <v>33</v>
      </c>
      <c r="U54">
        <v>3.07</v>
      </c>
      <c r="V54">
        <v>138.69</v>
      </c>
      <c r="W54">
        <v>3.06</v>
      </c>
      <c r="X54">
        <v>20</v>
      </c>
      <c r="Y54">
        <v>6.66</v>
      </c>
      <c r="Z54">
        <v>6.67</v>
      </c>
      <c r="AA54">
        <v>230</v>
      </c>
      <c r="AB54">
        <v>46</v>
      </c>
      <c r="AC54">
        <v>86</v>
      </c>
      <c r="AD54">
        <v>44</v>
      </c>
      <c r="AE54">
        <v>95</v>
      </c>
      <c r="AF54">
        <v>45</v>
      </c>
      <c r="AG54">
        <v>6.66</v>
      </c>
      <c r="AH54">
        <v>10.67</v>
      </c>
      <c r="AI54">
        <v>10.67</v>
      </c>
      <c r="AJ54">
        <v>27.75</v>
      </c>
      <c r="AK54">
        <v>196</v>
      </c>
      <c r="AL54">
        <v>84</v>
      </c>
    </row>
    <row r="55" spans="1:38">
      <c r="A55" t="s">
        <v>97</v>
      </c>
      <c r="B55" s="35">
        <v>171.24</v>
      </c>
      <c r="C55" s="35">
        <v>0</v>
      </c>
      <c r="D55" s="94">
        <f t="shared" si="0"/>
        <v>99</v>
      </c>
      <c r="E55" s="35"/>
      <c r="F55" s="35"/>
      <c r="G55" s="35"/>
      <c r="H55" s="35"/>
      <c r="I55" s="35"/>
      <c r="J55" s="38">
        <v>15.59</v>
      </c>
      <c r="K55" s="38">
        <v>15.59</v>
      </c>
      <c r="L55" s="38">
        <v>15.98</v>
      </c>
      <c r="M55">
        <v>70.290000000000006</v>
      </c>
      <c r="N55">
        <v>231.36</v>
      </c>
      <c r="O55">
        <v>53.02</v>
      </c>
      <c r="P55">
        <v>3.41</v>
      </c>
      <c r="Q55">
        <v>7</v>
      </c>
      <c r="R55" s="94">
        <v>33</v>
      </c>
      <c r="S55" s="94">
        <v>33</v>
      </c>
      <c r="T55" s="94">
        <v>33</v>
      </c>
      <c r="U55">
        <v>3.22</v>
      </c>
      <c r="V55">
        <v>134.88999999999999</v>
      </c>
      <c r="W55">
        <v>3.25</v>
      </c>
      <c r="X55">
        <v>20</v>
      </c>
      <c r="Y55">
        <v>6.66</v>
      </c>
      <c r="Z55">
        <v>6.67</v>
      </c>
      <c r="AA55">
        <v>230</v>
      </c>
      <c r="AB55">
        <v>46</v>
      </c>
      <c r="AC55">
        <v>88</v>
      </c>
      <c r="AD55">
        <v>43</v>
      </c>
      <c r="AE55">
        <v>95</v>
      </c>
      <c r="AF55">
        <v>45</v>
      </c>
      <c r="AG55">
        <v>6.66</v>
      </c>
      <c r="AH55">
        <v>10.67</v>
      </c>
      <c r="AI55">
        <v>10.67</v>
      </c>
      <c r="AJ55">
        <v>27.75</v>
      </c>
      <c r="AK55">
        <v>196</v>
      </c>
      <c r="AL55">
        <v>84</v>
      </c>
    </row>
    <row r="56" spans="1:38">
      <c r="A56" t="s">
        <v>98</v>
      </c>
      <c r="B56" s="35">
        <v>171.24</v>
      </c>
      <c r="C56" s="35">
        <v>0</v>
      </c>
      <c r="D56" s="94">
        <f t="shared" si="0"/>
        <v>99</v>
      </c>
      <c r="E56" s="35"/>
      <c r="F56" s="35"/>
      <c r="G56" s="35"/>
      <c r="H56" s="35"/>
      <c r="I56" s="35"/>
      <c r="J56" s="38">
        <v>15.59</v>
      </c>
      <c r="K56" s="38">
        <v>15.59</v>
      </c>
      <c r="L56" s="38">
        <v>15.98</v>
      </c>
      <c r="M56">
        <v>70.290000000000006</v>
      </c>
      <c r="N56">
        <v>231.36</v>
      </c>
      <c r="O56">
        <v>53.02</v>
      </c>
      <c r="P56">
        <v>3.41</v>
      </c>
      <c r="Q56">
        <v>7</v>
      </c>
      <c r="R56" s="94">
        <v>33</v>
      </c>
      <c r="S56" s="94">
        <v>33</v>
      </c>
      <c r="T56" s="94">
        <v>33</v>
      </c>
      <c r="U56">
        <v>3.22</v>
      </c>
      <c r="V56">
        <v>130.28</v>
      </c>
      <c r="W56">
        <v>3.25</v>
      </c>
      <c r="X56">
        <v>20</v>
      </c>
      <c r="Y56">
        <v>6.66</v>
      </c>
      <c r="Z56">
        <v>6.67</v>
      </c>
      <c r="AA56">
        <v>230</v>
      </c>
      <c r="AB56">
        <v>46</v>
      </c>
      <c r="AC56">
        <v>88</v>
      </c>
      <c r="AD56">
        <v>42</v>
      </c>
      <c r="AE56">
        <v>95</v>
      </c>
      <c r="AF56">
        <v>45</v>
      </c>
      <c r="AG56">
        <v>6.66</v>
      </c>
      <c r="AH56">
        <v>10.67</v>
      </c>
      <c r="AI56">
        <v>10.67</v>
      </c>
      <c r="AJ56">
        <v>27.75</v>
      </c>
      <c r="AK56">
        <v>196</v>
      </c>
      <c r="AL56">
        <v>84</v>
      </c>
    </row>
    <row r="57" spans="1:38">
      <c r="A57" t="s">
        <v>99</v>
      </c>
      <c r="B57" s="35">
        <v>171.24</v>
      </c>
      <c r="C57" s="35">
        <v>0</v>
      </c>
      <c r="D57" s="94">
        <f t="shared" si="0"/>
        <v>99</v>
      </c>
      <c r="E57" s="35"/>
      <c r="F57" s="35"/>
      <c r="G57" s="35"/>
      <c r="H57" s="35"/>
      <c r="I57" s="35"/>
      <c r="J57" s="38">
        <v>15.59</v>
      </c>
      <c r="K57" s="38">
        <v>15.59</v>
      </c>
      <c r="L57" s="38">
        <v>15.98</v>
      </c>
      <c r="M57">
        <v>70.290000000000006</v>
      </c>
      <c r="N57">
        <v>231.36</v>
      </c>
      <c r="O57">
        <v>53.02</v>
      </c>
      <c r="P57">
        <v>3.41</v>
      </c>
      <c r="Q57">
        <v>12.61</v>
      </c>
      <c r="R57" s="94">
        <v>33</v>
      </c>
      <c r="S57" s="94">
        <v>33</v>
      </c>
      <c r="T57" s="94">
        <v>33</v>
      </c>
      <c r="U57">
        <v>3.22</v>
      </c>
      <c r="V57">
        <v>124.15</v>
      </c>
      <c r="W57">
        <v>3.25</v>
      </c>
      <c r="X57">
        <v>20</v>
      </c>
      <c r="Y57">
        <v>6.66</v>
      </c>
      <c r="Z57">
        <v>6.67</v>
      </c>
      <c r="AA57">
        <v>230</v>
      </c>
      <c r="AB57">
        <v>46</v>
      </c>
      <c r="AC57">
        <v>86</v>
      </c>
      <c r="AD57">
        <v>41</v>
      </c>
      <c r="AE57">
        <v>93</v>
      </c>
      <c r="AF57">
        <v>45</v>
      </c>
      <c r="AG57">
        <v>6.66</v>
      </c>
      <c r="AH57">
        <v>10.67</v>
      </c>
      <c r="AI57">
        <v>10.67</v>
      </c>
      <c r="AJ57">
        <v>27.75</v>
      </c>
      <c r="AK57">
        <v>193</v>
      </c>
      <c r="AL57">
        <v>82</v>
      </c>
    </row>
    <row r="58" spans="1:38">
      <c r="A58" t="s">
        <v>100</v>
      </c>
      <c r="B58" s="35">
        <v>171.24</v>
      </c>
      <c r="C58" s="35">
        <v>0</v>
      </c>
      <c r="D58" s="94">
        <f t="shared" si="0"/>
        <v>99</v>
      </c>
      <c r="E58" s="35"/>
      <c r="F58" s="35"/>
      <c r="G58" s="35"/>
      <c r="H58" s="35"/>
      <c r="I58" s="35"/>
      <c r="J58" s="38">
        <v>14.84</v>
      </c>
      <c r="K58" s="38">
        <v>14.84</v>
      </c>
      <c r="L58" s="38">
        <v>15.21</v>
      </c>
      <c r="M58">
        <v>70.290000000000006</v>
      </c>
      <c r="N58">
        <v>231.36</v>
      </c>
      <c r="O58">
        <v>53.02</v>
      </c>
      <c r="P58">
        <v>3.41</v>
      </c>
      <c r="Q58">
        <v>12.61</v>
      </c>
      <c r="R58" s="94">
        <v>33</v>
      </c>
      <c r="S58" s="94">
        <v>33</v>
      </c>
      <c r="T58" s="94">
        <v>33</v>
      </c>
      <c r="U58">
        <v>3.22</v>
      </c>
      <c r="V58">
        <v>118.41</v>
      </c>
      <c r="W58">
        <v>3.25</v>
      </c>
      <c r="X58">
        <v>20</v>
      </c>
      <c r="Y58">
        <v>6.66</v>
      </c>
      <c r="Z58">
        <v>6.67</v>
      </c>
      <c r="AA58">
        <v>230</v>
      </c>
      <c r="AB58">
        <v>46</v>
      </c>
      <c r="AC58">
        <v>86</v>
      </c>
      <c r="AD58">
        <v>41</v>
      </c>
      <c r="AE58">
        <v>91</v>
      </c>
      <c r="AF58">
        <v>43</v>
      </c>
      <c r="AG58">
        <v>6.66</v>
      </c>
      <c r="AH58">
        <v>10.67</v>
      </c>
      <c r="AI58">
        <v>10.67</v>
      </c>
      <c r="AJ58">
        <v>27.75</v>
      </c>
      <c r="AK58">
        <v>189</v>
      </c>
      <c r="AL58">
        <v>81</v>
      </c>
    </row>
    <row r="59" spans="1:38">
      <c r="A59" t="s">
        <v>101</v>
      </c>
      <c r="B59" s="35">
        <v>171.24</v>
      </c>
      <c r="C59" s="35">
        <v>0</v>
      </c>
      <c r="D59" s="94">
        <f t="shared" si="0"/>
        <v>99</v>
      </c>
      <c r="E59" s="35"/>
      <c r="F59" s="35"/>
      <c r="G59" s="35"/>
      <c r="H59" s="35"/>
      <c r="I59" s="35"/>
      <c r="J59" s="38">
        <v>14.41</v>
      </c>
      <c r="K59" s="38">
        <v>14.41</v>
      </c>
      <c r="L59" s="38">
        <v>14.77</v>
      </c>
      <c r="M59">
        <v>70.290000000000006</v>
      </c>
      <c r="N59">
        <v>231.36</v>
      </c>
      <c r="O59">
        <v>53.02</v>
      </c>
      <c r="P59">
        <v>3.57</v>
      </c>
      <c r="Q59">
        <v>12.61</v>
      </c>
      <c r="R59" s="94">
        <v>33</v>
      </c>
      <c r="S59" s="94">
        <v>33</v>
      </c>
      <c r="T59" s="94">
        <v>33</v>
      </c>
      <c r="U59">
        <v>3.45</v>
      </c>
      <c r="V59">
        <v>112.49</v>
      </c>
      <c r="W59">
        <v>3.25</v>
      </c>
      <c r="X59">
        <v>20</v>
      </c>
      <c r="Y59">
        <v>6.66</v>
      </c>
      <c r="Z59">
        <v>6.67</v>
      </c>
      <c r="AA59">
        <v>229.73</v>
      </c>
      <c r="AB59">
        <v>45.94</v>
      </c>
      <c r="AC59">
        <v>86</v>
      </c>
      <c r="AD59">
        <v>39</v>
      </c>
      <c r="AE59">
        <v>87</v>
      </c>
      <c r="AF59">
        <v>41</v>
      </c>
      <c r="AG59">
        <v>6.66</v>
      </c>
      <c r="AH59">
        <v>10.67</v>
      </c>
      <c r="AI59">
        <v>10.67</v>
      </c>
      <c r="AJ59">
        <v>27.75</v>
      </c>
      <c r="AK59">
        <v>186</v>
      </c>
      <c r="AL59">
        <v>79</v>
      </c>
    </row>
    <row r="60" spans="1:38">
      <c r="A60" t="s">
        <v>102</v>
      </c>
      <c r="B60" s="35">
        <v>171.24</v>
      </c>
      <c r="C60" s="35">
        <v>0</v>
      </c>
      <c r="D60" s="94">
        <f t="shared" si="0"/>
        <v>99</v>
      </c>
      <c r="E60" s="35"/>
      <c r="F60" s="35"/>
      <c r="G60" s="35"/>
      <c r="H60" s="35"/>
      <c r="I60" s="35"/>
      <c r="J60" s="38">
        <v>13.86</v>
      </c>
      <c r="K60" s="38">
        <v>13.86</v>
      </c>
      <c r="L60" s="38">
        <v>14.21</v>
      </c>
      <c r="M60">
        <v>70.290000000000006</v>
      </c>
      <c r="N60">
        <v>231.36</v>
      </c>
      <c r="O60">
        <v>53.02</v>
      </c>
      <c r="P60">
        <v>3.57</v>
      </c>
      <c r="Q60">
        <v>12.61</v>
      </c>
      <c r="R60" s="94">
        <v>33</v>
      </c>
      <c r="S60" s="94">
        <v>33</v>
      </c>
      <c r="T60" s="94">
        <v>33</v>
      </c>
      <c r="U60">
        <v>3.45</v>
      </c>
      <c r="V60">
        <v>106.46</v>
      </c>
      <c r="W60">
        <v>3.25</v>
      </c>
      <c r="X60">
        <v>20</v>
      </c>
      <c r="Y60">
        <v>6.66</v>
      </c>
      <c r="Z60">
        <v>6.67</v>
      </c>
      <c r="AA60">
        <v>225.09</v>
      </c>
      <c r="AB60">
        <v>45.02</v>
      </c>
      <c r="AC60">
        <v>85</v>
      </c>
      <c r="AD60">
        <v>38</v>
      </c>
      <c r="AE60">
        <v>83</v>
      </c>
      <c r="AF60">
        <v>40</v>
      </c>
      <c r="AG60">
        <v>6.66</v>
      </c>
      <c r="AH60">
        <v>10.67</v>
      </c>
      <c r="AI60">
        <v>10.67</v>
      </c>
      <c r="AJ60">
        <v>27.75</v>
      </c>
      <c r="AK60">
        <v>182</v>
      </c>
      <c r="AL60">
        <v>78</v>
      </c>
    </row>
    <row r="61" spans="1:38">
      <c r="A61" t="s">
        <v>103</v>
      </c>
      <c r="B61" s="35">
        <v>219.44</v>
      </c>
      <c r="C61" s="35">
        <v>0</v>
      </c>
      <c r="D61" s="94">
        <f t="shared" si="0"/>
        <v>99</v>
      </c>
      <c r="E61" s="35"/>
      <c r="F61" s="35"/>
      <c r="G61" s="35"/>
      <c r="H61" s="35"/>
      <c r="I61" s="35"/>
      <c r="J61" s="38">
        <v>13.49</v>
      </c>
      <c r="K61" s="38">
        <v>13.49</v>
      </c>
      <c r="L61" s="38">
        <v>13.83</v>
      </c>
      <c r="M61">
        <v>70.290000000000006</v>
      </c>
      <c r="N61">
        <v>272.57</v>
      </c>
      <c r="O61">
        <v>51.11</v>
      </c>
      <c r="P61">
        <v>3.57</v>
      </c>
      <c r="Q61">
        <v>12.41</v>
      </c>
      <c r="R61" s="94">
        <v>33</v>
      </c>
      <c r="S61" s="94">
        <v>33</v>
      </c>
      <c r="T61" s="94">
        <v>33</v>
      </c>
      <c r="U61">
        <v>3.45</v>
      </c>
      <c r="V61">
        <v>99.81</v>
      </c>
      <c r="W61">
        <v>3.25</v>
      </c>
      <c r="X61">
        <v>20</v>
      </c>
      <c r="Y61">
        <v>6.66</v>
      </c>
      <c r="Z61">
        <v>6.67</v>
      </c>
      <c r="AA61">
        <v>213.67</v>
      </c>
      <c r="AB61">
        <v>42.73</v>
      </c>
      <c r="AC61">
        <v>79</v>
      </c>
      <c r="AD61">
        <v>36</v>
      </c>
      <c r="AE61">
        <v>81</v>
      </c>
      <c r="AF61">
        <v>38</v>
      </c>
      <c r="AG61">
        <v>6.66</v>
      </c>
      <c r="AH61">
        <v>10.67</v>
      </c>
      <c r="AI61">
        <v>10.67</v>
      </c>
      <c r="AJ61">
        <v>28.26</v>
      </c>
      <c r="AK61">
        <v>172</v>
      </c>
      <c r="AL61">
        <v>73</v>
      </c>
    </row>
    <row r="62" spans="1:38">
      <c r="A62" t="s">
        <v>104</v>
      </c>
      <c r="B62" s="35">
        <v>233.85</v>
      </c>
      <c r="C62" s="35">
        <v>0</v>
      </c>
      <c r="D62" s="94">
        <f t="shared" si="0"/>
        <v>99</v>
      </c>
      <c r="E62" s="35"/>
      <c r="F62" s="35"/>
      <c r="G62" s="35"/>
      <c r="H62" s="35"/>
      <c r="I62" s="35"/>
      <c r="J62" s="38">
        <v>12.85</v>
      </c>
      <c r="K62" s="38">
        <v>12.85</v>
      </c>
      <c r="L62" s="38">
        <v>13.17</v>
      </c>
      <c r="M62">
        <v>70.290000000000006</v>
      </c>
      <c r="N62">
        <v>272.57</v>
      </c>
      <c r="O62">
        <v>51.09</v>
      </c>
      <c r="P62">
        <v>3.57</v>
      </c>
      <c r="Q62">
        <v>12.21</v>
      </c>
      <c r="R62" s="94">
        <v>33</v>
      </c>
      <c r="S62" s="94">
        <v>33</v>
      </c>
      <c r="T62" s="94">
        <v>33</v>
      </c>
      <c r="U62">
        <v>3.45</v>
      </c>
      <c r="V62">
        <v>92.3</v>
      </c>
      <c r="W62">
        <v>3.25</v>
      </c>
      <c r="X62">
        <v>20</v>
      </c>
      <c r="Y62">
        <v>6.66</v>
      </c>
      <c r="Z62">
        <v>6.67</v>
      </c>
      <c r="AA62">
        <v>193.82</v>
      </c>
      <c r="AB62">
        <v>38.76</v>
      </c>
      <c r="AC62">
        <v>75</v>
      </c>
      <c r="AD62">
        <v>35</v>
      </c>
      <c r="AE62">
        <v>76</v>
      </c>
      <c r="AF62">
        <v>36</v>
      </c>
      <c r="AG62">
        <v>6.66</v>
      </c>
      <c r="AH62">
        <v>10.67</v>
      </c>
      <c r="AI62">
        <v>10.67</v>
      </c>
      <c r="AJ62">
        <v>29.27</v>
      </c>
      <c r="AK62">
        <v>161</v>
      </c>
      <c r="AL62">
        <v>69</v>
      </c>
    </row>
    <row r="63" spans="1:38">
      <c r="A63" t="s">
        <v>105</v>
      </c>
      <c r="B63" s="35">
        <v>245.42</v>
      </c>
      <c r="C63" s="35">
        <v>0</v>
      </c>
      <c r="D63" s="94">
        <f t="shared" si="0"/>
        <v>99</v>
      </c>
      <c r="E63" s="35"/>
      <c r="F63" s="35"/>
      <c r="G63" s="35"/>
      <c r="H63" s="35"/>
      <c r="I63" s="35"/>
      <c r="J63" s="38">
        <v>11.98</v>
      </c>
      <c r="K63" s="38">
        <v>11.98</v>
      </c>
      <c r="L63" s="38">
        <v>12.27</v>
      </c>
      <c r="M63">
        <v>70.290000000000006</v>
      </c>
      <c r="N63">
        <v>272.57</v>
      </c>
      <c r="O63">
        <v>51.09</v>
      </c>
      <c r="P63">
        <v>3.57</v>
      </c>
      <c r="Q63">
        <v>11.81</v>
      </c>
      <c r="R63" s="94">
        <v>33</v>
      </c>
      <c r="S63" s="94">
        <v>33</v>
      </c>
      <c r="T63" s="94">
        <v>33</v>
      </c>
      <c r="U63">
        <v>3.61</v>
      </c>
      <c r="V63">
        <v>83.89</v>
      </c>
      <c r="W63">
        <v>3.25</v>
      </c>
      <c r="X63">
        <v>20</v>
      </c>
      <c r="Y63">
        <v>6.66</v>
      </c>
      <c r="Z63">
        <v>6.67</v>
      </c>
      <c r="AA63">
        <v>182.91</v>
      </c>
      <c r="AB63">
        <v>36.58</v>
      </c>
      <c r="AC63">
        <v>67</v>
      </c>
      <c r="AD63">
        <v>32</v>
      </c>
      <c r="AE63">
        <v>70</v>
      </c>
      <c r="AF63">
        <v>34</v>
      </c>
      <c r="AG63">
        <v>6.66</v>
      </c>
      <c r="AH63">
        <v>10.67</v>
      </c>
      <c r="AI63">
        <v>10.67</v>
      </c>
      <c r="AJ63">
        <v>30.28</v>
      </c>
      <c r="AK63">
        <v>151</v>
      </c>
      <c r="AL63">
        <v>64</v>
      </c>
    </row>
    <row r="64" spans="1:38">
      <c r="A64" t="s">
        <v>106</v>
      </c>
      <c r="B64" s="35">
        <v>257.95</v>
      </c>
      <c r="C64" s="35">
        <v>0</v>
      </c>
      <c r="D64" s="94">
        <f t="shared" si="0"/>
        <v>99</v>
      </c>
      <c r="E64" s="35"/>
      <c r="F64" s="35"/>
      <c r="G64" s="35"/>
      <c r="H64" s="35"/>
      <c r="I64" s="35"/>
      <c r="J64" s="38">
        <v>11.09</v>
      </c>
      <c r="K64" s="38">
        <v>11.09</v>
      </c>
      <c r="L64" s="38">
        <v>11.36</v>
      </c>
      <c r="M64">
        <v>70.290000000000006</v>
      </c>
      <c r="N64">
        <v>272.57</v>
      </c>
      <c r="O64">
        <v>51.09</v>
      </c>
      <c r="P64">
        <v>3.57</v>
      </c>
      <c r="Q64">
        <v>11.41</v>
      </c>
      <c r="R64" s="94">
        <v>33</v>
      </c>
      <c r="S64" s="94">
        <v>33</v>
      </c>
      <c r="T64" s="94">
        <v>33</v>
      </c>
      <c r="U64">
        <v>3.61</v>
      </c>
      <c r="V64">
        <v>74.930000000000007</v>
      </c>
      <c r="W64">
        <v>3.25</v>
      </c>
      <c r="X64">
        <v>20</v>
      </c>
      <c r="Y64">
        <v>6.66</v>
      </c>
      <c r="Z64">
        <v>6.67</v>
      </c>
      <c r="AA64">
        <v>168.25</v>
      </c>
      <c r="AB64">
        <v>33.65</v>
      </c>
      <c r="AC64">
        <v>62</v>
      </c>
      <c r="AD64">
        <v>29</v>
      </c>
      <c r="AE64">
        <v>64</v>
      </c>
      <c r="AF64">
        <v>31</v>
      </c>
      <c r="AG64">
        <v>6.66</v>
      </c>
      <c r="AH64">
        <v>10.67</v>
      </c>
      <c r="AI64">
        <v>10.67</v>
      </c>
      <c r="AJ64">
        <v>30.28</v>
      </c>
      <c r="AK64">
        <v>140</v>
      </c>
      <c r="AL64">
        <v>60</v>
      </c>
    </row>
    <row r="65" spans="1:38">
      <c r="A65" t="s">
        <v>107</v>
      </c>
      <c r="B65" s="35">
        <v>261.73</v>
      </c>
      <c r="C65" s="35">
        <v>0</v>
      </c>
      <c r="D65" s="94">
        <f t="shared" si="0"/>
        <v>99</v>
      </c>
      <c r="E65" s="35"/>
      <c r="F65" s="35"/>
      <c r="G65" s="35"/>
      <c r="H65" s="35"/>
      <c r="I65" s="35"/>
      <c r="J65" s="38">
        <v>10.210000000000001</v>
      </c>
      <c r="K65" s="38">
        <v>10.210000000000001</v>
      </c>
      <c r="L65" s="38">
        <v>10.47</v>
      </c>
      <c r="M65">
        <v>70.290000000000006</v>
      </c>
      <c r="N65">
        <v>272.57</v>
      </c>
      <c r="O65">
        <v>69.41</v>
      </c>
      <c r="P65">
        <v>3.57</v>
      </c>
      <c r="Q65">
        <v>11.2</v>
      </c>
      <c r="R65" s="94">
        <v>33</v>
      </c>
      <c r="S65" s="94">
        <v>33</v>
      </c>
      <c r="T65" s="94">
        <v>33</v>
      </c>
      <c r="U65">
        <v>3.61</v>
      </c>
      <c r="V65">
        <v>65.66</v>
      </c>
      <c r="W65">
        <v>3.25</v>
      </c>
      <c r="X65">
        <v>20</v>
      </c>
      <c r="Y65">
        <v>6.66</v>
      </c>
      <c r="Z65">
        <v>6.67</v>
      </c>
      <c r="AA65">
        <v>154</v>
      </c>
      <c r="AB65">
        <v>30.8</v>
      </c>
      <c r="AC65">
        <v>57</v>
      </c>
      <c r="AD65">
        <v>26</v>
      </c>
      <c r="AE65">
        <v>58</v>
      </c>
      <c r="AF65">
        <v>27</v>
      </c>
      <c r="AG65">
        <v>6.66</v>
      </c>
      <c r="AH65">
        <v>10.67</v>
      </c>
      <c r="AI65">
        <v>10.67</v>
      </c>
      <c r="AJ65">
        <v>30.28</v>
      </c>
      <c r="AK65">
        <v>126</v>
      </c>
      <c r="AL65">
        <v>54</v>
      </c>
    </row>
    <row r="66" spans="1:38">
      <c r="A66" t="s">
        <v>108</v>
      </c>
      <c r="B66" s="35">
        <v>261.73</v>
      </c>
      <c r="C66" s="35">
        <v>0</v>
      </c>
      <c r="D66" s="94">
        <f t="shared" si="0"/>
        <v>99</v>
      </c>
      <c r="E66" s="35"/>
      <c r="F66" s="35"/>
      <c r="G66" s="35"/>
      <c r="H66" s="35"/>
      <c r="I66" s="35"/>
      <c r="J66" s="38">
        <v>9.32</v>
      </c>
      <c r="K66" s="38">
        <v>9.32</v>
      </c>
      <c r="L66" s="38">
        <v>9.56</v>
      </c>
      <c r="M66">
        <v>70.290000000000006</v>
      </c>
      <c r="N66">
        <v>272.57</v>
      </c>
      <c r="O66">
        <v>98.33</v>
      </c>
      <c r="P66">
        <v>3.57</v>
      </c>
      <c r="Q66">
        <v>10.6</v>
      </c>
      <c r="R66" s="94">
        <v>33</v>
      </c>
      <c r="S66" s="94">
        <v>33</v>
      </c>
      <c r="T66" s="94">
        <v>33</v>
      </c>
      <c r="U66">
        <v>3.61</v>
      </c>
      <c r="V66">
        <v>56.02</v>
      </c>
      <c r="W66">
        <v>3.25</v>
      </c>
      <c r="X66">
        <v>20</v>
      </c>
      <c r="Y66">
        <v>6.66</v>
      </c>
      <c r="Z66">
        <v>6.67</v>
      </c>
      <c r="AA66">
        <v>138.71</v>
      </c>
      <c r="AB66">
        <v>27.74</v>
      </c>
      <c r="AC66">
        <v>50</v>
      </c>
      <c r="AD66">
        <v>24</v>
      </c>
      <c r="AE66">
        <v>50</v>
      </c>
      <c r="AF66">
        <v>24</v>
      </c>
      <c r="AG66">
        <v>6.66</v>
      </c>
      <c r="AH66">
        <v>10.67</v>
      </c>
      <c r="AI66">
        <v>10.67</v>
      </c>
      <c r="AJ66">
        <v>31.29</v>
      </c>
      <c r="AK66">
        <v>112</v>
      </c>
      <c r="AL66">
        <v>48</v>
      </c>
    </row>
    <row r="67" spans="1:38">
      <c r="A67" t="s">
        <v>109</v>
      </c>
      <c r="B67" s="35">
        <v>261.73</v>
      </c>
      <c r="C67" s="35">
        <v>0</v>
      </c>
      <c r="D67" s="94">
        <f t="shared" si="0"/>
        <v>99</v>
      </c>
      <c r="E67" s="35"/>
      <c r="F67" s="35"/>
      <c r="G67" s="35"/>
      <c r="H67" s="35"/>
      <c r="I67" s="35"/>
      <c r="J67" s="38">
        <v>8.2799999999999994</v>
      </c>
      <c r="K67" s="38">
        <v>8.2799999999999994</v>
      </c>
      <c r="L67" s="38">
        <v>8.49</v>
      </c>
      <c r="M67">
        <v>70.290000000000006</v>
      </c>
      <c r="N67">
        <v>272.57</v>
      </c>
      <c r="O67">
        <v>100.43</v>
      </c>
      <c r="P67">
        <v>3.72</v>
      </c>
      <c r="Q67">
        <v>7</v>
      </c>
      <c r="R67" s="94">
        <v>33</v>
      </c>
      <c r="S67" s="94">
        <v>33</v>
      </c>
      <c r="T67" s="94">
        <v>33</v>
      </c>
      <c r="U67">
        <v>3.68</v>
      </c>
      <c r="V67">
        <v>45.86</v>
      </c>
      <c r="W67">
        <v>3.15</v>
      </c>
      <c r="X67">
        <v>20</v>
      </c>
      <c r="Y67">
        <v>6.66</v>
      </c>
      <c r="Z67">
        <v>6.67</v>
      </c>
      <c r="AA67">
        <v>120.78</v>
      </c>
      <c r="AB67">
        <v>24.16</v>
      </c>
      <c r="AC67">
        <v>46</v>
      </c>
      <c r="AD67">
        <v>20</v>
      </c>
      <c r="AE67">
        <v>44</v>
      </c>
      <c r="AF67">
        <v>21</v>
      </c>
      <c r="AG67">
        <v>6.66</v>
      </c>
      <c r="AH67">
        <v>10.67</v>
      </c>
      <c r="AI67">
        <v>10.67</v>
      </c>
      <c r="AJ67">
        <v>31.29</v>
      </c>
      <c r="AK67">
        <v>98</v>
      </c>
      <c r="AL67">
        <v>42</v>
      </c>
    </row>
    <row r="68" spans="1:38">
      <c r="A68" t="s">
        <v>110</v>
      </c>
      <c r="B68" s="35">
        <v>261.73</v>
      </c>
      <c r="C68" s="35">
        <v>0</v>
      </c>
      <c r="D68" s="94">
        <f t="shared" ref="D68:D98" si="1">R68+S68+T68</f>
        <v>99</v>
      </c>
      <c r="E68" s="35"/>
      <c r="F68" s="35"/>
      <c r="G68" s="35"/>
      <c r="H68" s="35"/>
      <c r="I68" s="35"/>
      <c r="J68" s="38">
        <v>7.44</v>
      </c>
      <c r="K68" s="38">
        <v>7.44</v>
      </c>
      <c r="L68" s="38">
        <v>7.63</v>
      </c>
      <c r="M68">
        <v>70.290000000000006</v>
      </c>
      <c r="N68">
        <v>272.57</v>
      </c>
      <c r="O68">
        <v>100.43</v>
      </c>
      <c r="P68">
        <v>3.72</v>
      </c>
      <c r="Q68">
        <v>7</v>
      </c>
      <c r="R68" s="94">
        <v>33</v>
      </c>
      <c r="S68" s="94">
        <v>33</v>
      </c>
      <c r="T68" s="94">
        <v>33</v>
      </c>
      <c r="U68">
        <v>3.68</v>
      </c>
      <c r="V68">
        <v>35.520000000000003</v>
      </c>
      <c r="W68">
        <v>3.15</v>
      </c>
      <c r="X68">
        <v>20</v>
      </c>
      <c r="Y68">
        <v>6.66</v>
      </c>
      <c r="Z68">
        <v>6.67</v>
      </c>
      <c r="AA68">
        <v>104.68</v>
      </c>
      <c r="AB68">
        <v>20.93</v>
      </c>
      <c r="AC68">
        <v>38</v>
      </c>
      <c r="AD68">
        <v>16</v>
      </c>
      <c r="AE68">
        <v>37</v>
      </c>
      <c r="AF68">
        <v>17</v>
      </c>
      <c r="AG68">
        <v>6.66</v>
      </c>
      <c r="AH68">
        <v>10.67</v>
      </c>
      <c r="AI68">
        <v>10.67</v>
      </c>
      <c r="AJ68">
        <v>31.29</v>
      </c>
      <c r="AK68">
        <v>84</v>
      </c>
      <c r="AL68">
        <v>36</v>
      </c>
    </row>
    <row r="69" spans="1:38">
      <c r="A69" t="s">
        <v>111</v>
      </c>
      <c r="B69" s="35">
        <v>261.73</v>
      </c>
      <c r="C69" s="35">
        <v>0</v>
      </c>
      <c r="D69" s="94">
        <f t="shared" si="1"/>
        <v>98</v>
      </c>
      <c r="E69" s="35"/>
      <c r="F69" s="35"/>
      <c r="G69" s="35"/>
      <c r="H69" s="35"/>
      <c r="I69" s="35"/>
      <c r="J69" s="38">
        <v>6.56</v>
      </c>
      <c r="K69" s="38">
        <v>6.56</v>
      </c>
      <c r="L69" s="38">
        <v>6.72</v>
      </c>
      <c r="M69">
        <v>70.290000000000006</v>
      </c>
      <c r="N69">
        <v>272.57</v>
      </c>
      <c r="O69">
        <v>100.43</v>
      </c>
      <c r="P69">
        <v>3.72</v>
      </c>
      <c r="Q69">
        <v>7</v>
      </c>
      <c r="R69" s="94">
        <v>33</v>
      </c>
      <c r="S69" s="94">
        <v>32</v>
      </c>
      <c r="T69" s="94">
        <v>33</v>
      </c>
      <c r="U69">
        <v>3.68</v>
      </c>
      <c r="V69">
        <v>25.59</v>
      </c>
      <c r="W69">
        <v>3.15</v>
      </c>
      <c r="X69">
        <v>20</v>
      </c>
      <c r="Y69">
        <v>6.66</v>
      </c>
      <c r="Z69">
        <v>6.67</v>
      </c>
      <c r="AA69">
        <v>86.41</v>
      </c>
      <c r="AB69">
        <v>17.28</v>
      </c>
      <c r="AC69">
        <v>29</v>
      </c>
      <c r="AD69">
        <v>12</v>
      </c>
      <c r="AE69">
        <v>29</v>
      </c>
      <c r="AF69">
        <v>14</v>
      </c>
      <c r="AG69">
        <v>6.66</v>
      </c>
      <c r="AH69">
        <v>10.67</v>
      </c>
      <c r="AI69">
        <v>10.67</v>
      </c>
      <c r="AJ69">
        <v>31.29</v>
      </c>
      <c r="AK69">
        <v>70</v>
      </c>
      <c r="AL69">
        <v>30</v>
      </c>
    </row>
    <row r="70" spans="1:38">
      <c r="A70" t="s">
        <v>112</v>
      </c>
      <c r="B70" s="35">
        <v>261.73</v>
      </c>
      <c r="C70" s="35">
        <v>0</v>
      </c>
      <c r="D70" s="94">
        <f t="shared" si="1"/>
        <v>85</v>
      </c>
      <c r="E70" s="35"/>
      <c r="F70" s="35"/>
      <c r="G70" s="35"/>
      <c r="H70" s="35"/>
      <c r="I70" s="35"/>
      <c r="J70" s="38">
        <v>5.59</v>
      </c>
      <c r="K70" s="38">
        <v>5.59</v>
      </c>
      <c r="L70" s="38">
        <v>5.73</v>
      </c>
      <c r="M70">
        <v>70.290000000000006</v>
      </c>
      <c r="N70">
        <v>272.57</v>
      </c>
      <c r="O70">
        <v>100.43</v>
      </c>
      <c r="P70">
        <v>3.72</v>
      </c>
      <c r="Q70">
        <v>7</v>
      </c>
      <c r="R70" s="94">
        <v>33</v>
      </c>
      <c r="S70" s="94">
        <v>19</v>
      </c>
      <c r="T70" s="94">
        <v>33</v>
      </c>
      <c r="U70">
        <v>3.68</v>
      </c>
      <c r="V70">
        <v>16.739999999999998</v>
      </c>
      <c r="W70">
        <v>3.15</v>
      </c>
      <c r="X70">
        <v>20</v>
      </c>
      <c r="Y70">
        <v>6.66</v>
      </c>
      <c r="Z70">
        <v>6.67</v>
      </c>
      <c r="AA70">
        <v>67.7</v>
      </c>
      <c r="AB70">
        <v>13.54</v>
      </c>
      <c r="AC70">
        <v>23</v>
      </c>
      <c r="AD70">
        <v>8</v>
      </c>
      <c r="AE70">
        <v>21</v>
      </c>
      <c r="AF70">
        <v>10</v>
      </c>
      <c r="AG70">
        <v>6.66</v>
      </c>
      <c r="AH70">
        <v>10.67</v>
      </c>
      <c r="AI70">
        <v>10.67</v>
      </c>
      <c r="AJ70">
        <v>31.29</v>
      </c>
      <c r="AK70">
        <v>56</v>
      </c>
      <c r="AL70">
        <v>24</v>
      </c>
    </row>
    <row r="71" spans="1:38">
      <c r="A71" t="s">
        <v>113</v>
      </c>
      <c r="B71" s="35">
        <v>231.36</v>
      </c>
      <c r="C71" s="35">
        <v>0</v>
      </c>
      <c r="D71" s="94">
        <f t="shared" si="1"/>
        <v>70.53</v>
      </c>
      <c r="E71" s="35"/>
      <c r="F71" s="35"/>
      <c r="G71" s="35"/>
      <c r="H71" s="35"/>
      <c r="I71" s="35"/>
      <c r="J71" s="38">
        <v>4.6500000000000004</v>
      </c>
      <c r="K71" s="38">
        <v>4.6500000000000004</v>
      </c>
      <c r="L71" s="38">
        <v>4.7699999999999996</v>
      </c>
      <c r="M71">
        <v>70.290000000000006</v>
      </c>
      <c r="N71">
        <v>272.57</v>
      </c>
      <c r="O71">
        <v>92.13</v>
      </c>
      <c r="P71">
        <v>3.88</v>
      </c>
      <c r="Q71">
        <v>9.6</v>
      </c>
      <c r="R71" s="94">
        <v>28.33</v>
      </c>
      <c r="S71" s="94">
        <v>14</v>
      </c>
      <c r="T71" s="94">
        <v>28.2</v>
      </c>
      <c r="U71">
        <v>3.84</v>
      </c>
      <c r="V71">
        <v>10.1</v>
      </c>
      <c r="W71">
        <v>3.15</v>
      </c>
      <c r="X71">
        <v>20</v>
      </c>
      <c r="Y71">
        <v>6.66</v>
      </c>
      <c r="Z71">
        <v>6.67</v>
      </c>
      <c r="AA71">
        <v>52.33</v>
      </c>
      <c r="AB71">
        <v>10.46</v>
      </c>
      <c r="AC71">
        <v>18</v>
      </c>
      <c r="AD71">
        <v>7</v>
      </c>
      <c r="AE71">
        <v>15</v>
      </c>
      <c r="AF71">
        <v>7</v>
      </c>
      <c r="AG71">
        <v>6.66</v>
      </c>
      <c r="AH71">
        <v>10.67</v>
      </c>
      <c r="AI71">
        <v>10.67</v>
      </c>
      <c r="AJ71">
        <v>31.29</v>
      </c>
      <c r="AK71">
        <v>42</v>
      </c>
      <c r="AL71">
        <v>18</v>
      </c>
    </row>
    <row r="72" spans="1:38">
      <c r="A72" t="s">
        <v>114</v>
      </c>
      <c r="B72" s="35">
        <v>231.36</v>
      </c>
      <c r="C72" s="35">
        <v>0</v>
      </c>
      <c r="D72" s="94">
        <f t="shared" si="1"/>
        <v>31.770000000000003</v>
      </c>
      <c r="E72" s="35"/>
      <c r="F72" s="35"/>
      <c r="G72" s="35"/>
      <c r="H72" s="35"/>
      <c r="I72" s="35"/>
      <c r="J72" s="38">
        <v>3.79</v>
      </c>
      <c r="K72" s="38">
        <v>3.79</v>
      </c>
      <c r="L72" s="38">
        <v>3.89</v>
      </c>
      <c r="M72">
        <v>70.290000000000006</v>
      </c>
      <c r="N72">
        <v>272.57</v>
      </c>
      <c r="O72">
        <v>92.13</v>
      </c>
      <c r="P72">
        <v>3.88</v>
      </c>
      <c r="Q72">
        <v>9.4</v>
      </c>
      <c r="R72" s="94">
        <v>12.13</v>
      </c>
      <c r="S72" s="94">
        <v>7</v>
      </c>
      <c r="T72" s="94">
        <v>12.64</v>
      </c>
      <c r="U72">
        <v>3.84</v>
      </c>
      <c r="V72">
        <v>6.17</v>
      </c>
      <c r="W72">
        <v>3.15</v>
      </c>
      <c r="X72">
        <v>20</v>
      </c>
      <c r="Y72">
        <v>6.66</v>
      </c>
      <c r="Z72">
        <v>6.67</v>
      </c>
      <c r="AA72">
        <v>37.299999999999997</v>
      </c>
      <c r="AB72">
        <v>7.46</v>
      </c>
      <c r="AC72">
        <v>13</v>
      </c>
      <c r="AD72">
        <v>5</v>
      </c>
      <c r="AE72">
        <v>8</v>
      </c>
      <c r="AF72">
        <v>4</v>
      </c>
      <c r="AG72">
        <v>6.66</v>
      </c>
      <c r="AH72">
        <v>10.67</v>
      </c>
      <c r="AI72">
        <v>10.67</v>
      </c>
      <c r="AJ72">
        <v>31.29</v>
      </c>
      <c r="AK72">
        <v>28</v>
      </c>
      <c r="AL72">
        <v>12</v>
      </c>
    </row>
    <row r="73" spans="1:38">
      <c r="A73" t="s">
        <v>115</v>
      </c>
      <c r="B73" s="35">
        <v>231.36</v>
      </c>
      <c r="C73" s="35">
        <v>0</v>
      </c>
      <c r="D73" s="94">
        <f t="shared" si="1"/>
        <v>5.18</v>
      </c>
      <c r="E73" s="35"/>
      <c r="F73" s="35"/>
      <c r="G73" s="35"/>
      <c r="H73" s="35"/>
      <c r="I73" s="35"/>
      <c r="J73" s="38">
        <v>2.89</v>
      </c>
      <c r="K73" s="38">
        <v>2.89</v>
      </c>
      <c r="L73" s="38">
        <v>2.97</v>
      </c>
      <c r="M73">
        <v>66.13</v>
      </c>
      <c r="N73">
        <v>272.57</v>
      </c>
      <c r="O73">
        <v>92.13</v>
      </c>
      <c r="P73">
        <v>3.88</v>
      </c>
      <c r="Q73">
        <v>9</v>
      </c>
      <c r="R73" s="94">
        <v>1.1200000000000001</v>
      </c>
      <c r="S73" s="94">
        <v>2</v>
      </c>
      <c r="T73" s="94">
        <v>2.06</v>
      </c>
      <c r="U73">
        <v>3.84</v>
      </c>
      <c r="V73">
        <v>3.2</v>
      </c>
      <c r="W73">
        <v>3.15</v>
      </c>
      <c r="X73">
        <v>20</v>
      </c>
      <c r="Y73">
        <v>6.66</v>
      </c>
      <c r="Z73">
        <v>6.67</v>
      </c>
      <c r="AA73">
        <v>18.88</v>
      </c>
      <c r="AB73">
        <v>3.78</v>
      </c>
      <c r="AC73">
        <v>10</v>
      </c>
      <c r="AD73">
        <v>2</v>
      </c>
      <c r="AE73">
        <v>4</v>
      </c>
      <c r="AF73">
        <v>2</v>
      </c>
      <c r="AG73">
        <v>6.66</v>
      </c>
      <c r="AH73">
        <v>10.67</v>
      </c>
      <c r="AI73">
        <v>10.67</v>
      </c>
      <c r="AJ73">
        <v>31.29</v>
      </c>
      <c r="AK73">
        <v>18</v>
      </c>
      <c r="AL73">
        <v>7</v>
      </c>
    </row>
    <row r="74" spans="1:38">
      <c r="A74" t="s">
        <v>116</v>
      </c>
      <c r="B74" s="35">
        <v>231.36</v>
      </c>
      <c r="C74" s="35">
        <v>0</v>
      </c>
      <c r="D74" s="94">
        <f t="shared" si="1"/>
        <v>0</v>
      </c>
      <c r="E74" s="35"/>
      <c r="F74" s="35"/>
      <c r="G74" s="35"/>
      <c r="H74" s="35"/>
      <c r="I74" s="35"/>
      <c r="J74" s="38">
        <v>2.08</v>
      </c>
      <c r="K74" s="38">
        <v>2.08</v>
      </c>
      <c r="L74" s="38">
        <v>2.14</v>
      </c>
      <c r="M74">
        <v>66.13</v>
      </c>
      <c r="N74">
        <v>272.57</v>
      </c>
      <c r="O74">
        <v>92.13</v>
      </c>
      <c r="P74">
        <v>3.88</v>
      </c>
      <c r="Q74">
        <v>8.6</v>
      </c>
      <c r="R74" s="94">
        <v>0</v>
      </c>
      <c r="S74" s="94">
        <v>0</v>
      </c>
      <c r="T74" s="94">
        <v>0</v>
      </c>
      <c r="U74">
        <v>3.84</v>
      </c>
      <c r="V74">
        <v>0.55000000000000004</v>
      </c>
      <c r="W74">
        <v>3.15</v>
      </c>
      <c r="X74">
        <v>20</v>
      </c>
      <c r="Y74">
        <v>6.66</v>
      </c>
      <c r="Z74">
        <v>6.67</v>
      </c>
      <c r="AA74">
        <v>10.02</v>
      </c>
      <c r="AB74">
        <v>2</v>
      </c>
      <c r="AC74">
        <v>8</v>
      </c>
      <c r="AD74">
        <v>2</v>
      </c>
      <c r="AE74">
        <v>1</v>
      </c>
      <c r="AF74">
        <v>0</v>
      </c>
      <c r="AG74">
        <v>6.66</v>
      </c>
      <c r="AH74">
        <v>10.67</v>
      </c>
      <c r="AI74">
        <v>10.67</v>
      </c>
      <c r="AJ74">
        <v>31.29</v>
      </c>
      <c r="AK74">
        <v>11</v>
      </c>
      <c r="AL74">
        <v>4</v>
      </c>
    </row>
    <row r="75" spans="1:38">
      <c r="A75" t="s">
        <v>117</v>
      </c>
      <c r="B75" s="35">
        <v>231.36</v>
      </c>
      <c r="C75" s="35">
        <v>0</v>
      </c>
      <c r="D75" s="94">
        <f t="shared" si="1"/>
        <v>0</v>
      </c>
      <c r="E75" s="35"/>
      <c r="F75" s="35"/>
      <c r="G75" s="35"/>
      <c r="H75" s="35"/>
      <c r="I75" s="35"/>
      <c r="J75" s="38">
        <v>1.59</v>
      </c>
      <c r="K75" s="38">
        <v>1.59</v>
      </c>
      <c r="L75" s="38">
        <v>1.63</v>
      </c>
      <c r="M75">
        <v>66.13</v>
      </c>
      <c r="N75">
        <v>272.57</v>
      </c>
      <c r="O75">
        <v>92.13</v>
      </c>
      <c r="P75">
        <v>3.88</v>
      </c>
      <c r="Q75">
        <v>8.1999999999999993</v>
      </c>
      <c r="R75" s="94">
        <v>0</v>
      </c>
      <c r="S75" s="94">
        <v>0</v>
      </c>
      <c r="T75" s="94">
        <v>0</v>
      </c>
      <c r="U75">
        <v>3.84</v>
      </c>
      <c r="V75">
        <v>0</v>
      </c>
      <c r="W75">
        <v>3.25</v>
      </c>
      <c r="X75">
        <v>20.5</v>
      </c>
      <c r="Y75">
        <v>6.84</v>
      </c>
      <c r="Z75">
        <v>6.83</v>
      </c>
      <c r="AA75">
        <v>4.53</v>
      </c>
      <c r="AB75">
        <v>0.91</v>
      </c>
      <c r="AC75">
        <v>4</v>
      </c>
      <c r="AD75">
        <v>0</v>
      </c>
      <c r="AE75">
        <v>0</v>
      </c>
      <c r="AF75">
        <v>0</v>
      </c>
      <c r="AG75">
        <v>6.66</v>
      </c>
      <c r="AH75">
        <v>10.67</v>
      </c>
      <c r="AI75">
        <v>10.67</v>
      </c>
      <c r="AJ75">
        <v>31.29</v>
      </c>
      <c r="AK75">
        <v>5</v>
      </c>
      <c r="AL75">
        <v>2</v>
      </c>
    </row>
    <row r="76" spans="1:38">
      <c r="A76" t="s">
        <v>118</v>
      </c>
      <c r="B76" s="35">
        <v>231.36</v>
      </c>
      <c r="C76" s="35">
        <v>0</v>
      </c>
      <c r="D76" s="94">
        <f t="shared" si="1"/>
        <v>0</v>
      </c>
      <c r="E76" s="35"/>
      <c r="F76" s="35"/>
      <c r="G76" s="35"/>
      <c r="H76" s="35"/>
      <c r="I76" s="35"/>
      <c r="J76" s="38">
        <v>1.1399999999999999</v>
      </c>
      <c r="K76" s="38">
        <v>1.1399999999999999</v>
      </c>
      <c r="L76" s="38">
        <v>1.17</v>
      </c>
      <c r="M76">
        <v>66.13</v>
      </c>
      <c r="N76">
        <v>272.57</v>
      </c>
      <c r="O76">
        <v>92.13</v>
      </c>
      <c r="P76">
        <v>3.88</v>
      </c>
      <c r="Q76">
        <v>7.8</v>
      </c>
      <c r="R76" s="94">
        <v>0</v>
      </c>
      <c r="S76" s="94">
        <v>0</v>
      </c>
      <c r="T76" s="94">
        <v>0</v>
      </c>
      <c r="U76">
        <v>3.84</v>
      </c>
      <c r="V76">
        <v>0</v>
      </c>
      <c r="W76">
        <v>3.25</v>
      </c>
      <c r="X76">
        <v>20.5</v>
      </c>
      <c r="Y76">
        <v>6.84</v>
      </c>
      <c r="Z76">
        <v>6.83</v>
      </c>
      <c r="AA76">
        <v>1.18</v>
      </c>
      <c r="AB76">
        <v>0.24</v>
      </c>
      <c r="AC76">
        <v>2</v>
      </c>
      <c r="AD76">
        <v>0</v>
      </c>
      <c r="AE76">
        <v>0</v>
      </c>
      <c r="AF76">
        <v>0</v>
      </c>
      <c r="AG76">
        <v>6.66</v>
      </c>
      <c r="AH76">
        <v>10.67</v>
      </c>
      <c r="AI76">
        <v>10.67</v>
      </c>
      <c r="AJ76">
        <v>31.29</v>
      </c>
      <c r="AK76">
        <v>1</v>
      </c>
      <c r="AL76">
        <v>0</v>
      </c>
    </row>
    <row r="77" spans="1:38">
      <c r="A77" t="s">
        <v>119</v>
      </c>
      <c r="B77" s="35">
        <v>231.36</v>
      </c>
      <c r="C77" s="35">
        <v>0</v>
      </c>
      <c r="D77" s="94">
        <f t="shared" si="1"/>
        <v>0</v>
      </c>
      <c r="E77" s="35"/>
      <c r="F77" s="35"/>
      <c r="G77" s="35"/>
      <c r="H77" s="35"/>
      <c r="I77" s="35"/>
      <c r="J77" s="38">
        <v>0.56999999999999995</v>
      </c>
      <c r="K77" s="38">
        <v>0.56999999999999995</v>
      </c>
      <c r="L77" s="38">
        <v>0.59</v>
      </c>
      <c r="M77">
        <v>66.13</v>
      </c>
      <c r="N77">
        <v>272.57</v>
      </c>
      <c r="O77">
        <v>92.13</v>
      </c>
      <c r="P77">
        <v>3.88</v>
      </c>
      <c r="Q77">
        <v>7.4</v>
      </c>
      <c r="R77" s="94">
        <v>0</v>
      </c>
      <c r="S77" s="94">
        <v>0</v>
      </c>
      <c r="T77" s="94">
        <v>0</v>
      </c>
      <c r="U77">
        <v>3.84</v>
      </c>
      <c r="V77">
        <v>0</v>
      </c>
      <c r="W77">
        <v>3.25</v>
      </c>
      <c r="X77">
        <v>20.5</v>
      </c>
      <c r="Y77">
        <v>6.84</v>
      </c>
      <c r="Z77">
        <v>6.83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6.66</v>
      </c>
      <c r="AH77">
        <v>10.67</v>
      </c>
      <c r="AI77">
        <v>10.67</v>
      </c>
      <c r="AJ77">
        <v>31.29</v>
      </c>
      <c r="AK77">
        <v>0</v>
      </c>
      <c r="AL77">
        <v>0</v>
      </c>
    </row>
    <row r="78" spans="1:38">
      <c r="A78" t="s">
        <v>120</v>
      </c>
      <c r="B78" s="35">
        <v>231.36</v>
      </c>
      <c r="C78" s="35">
        <v>0</v>
      </c>
      <c r="D78" s="94">
        <f t="shared" si="1"/>
        <v>0</v>
      </c>
      <c r="E78" s="35"/>
      <c r="F78" s="35"/>
      <c r="G78" s="35"/>
      <c r="H78" s="35"/>
      <c r="I78" s="35"/>
      <c r="J78" s="38">
        <v>0.21</v>
      </c>
      <c r="K78" s="38">
        <v>0.21</v>
      </c>
      <c r="L78" s="38">
        <v>0.22</v>
      </c>
      <c r="M78">
        <v>66.13</v>
      </c>
      <c r="N78">
        <v>272.57</v>
      </c>
      <c r="O78">
        <v>92.13</v>
      </c>
      <c r="P78">
        <v>3.88</v>
      </c>
      <c r="Q78">
        <v>7</v>
      </c>
      <c r="R78" s="94">
        <v>0</v>
      </c>
      <c r="S78" s="94">
        <v>0</v>
      </c>
      <c r="T78" s="94">
        <v>0</v>
      </c>
      <c r="U78">
        <v>3.84</v>
      </c>
      <c r="V78">
        <v>0</v>
      </c>
      <c r="W78">
        <v>3.25</v>
      </c>
      <c r="X78">
        <v>20.5</v>
      </c>
      <c r="Y78">
        <v>6.84</v>
      </c>
      <c r="Z78">
        <v>6.83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6.66</v>
      </c>
      <c r="AH78">
        <v>10.67</v>
      </c>
      <c r="AI78">
        <v>10.67</v>
      </c>
      <c r="AJ78">
        <v>31.29</v>
      </c>
      <c r="AK78">
        <v>0</v>
      </c>
      <c r="AL78">
        <v>0</v>
      </c>
    </row>
    <row r="79" spans="1:38">
      <c r="A79" t="s">
        <v>121</v>
      </c>
      <c r="B79" s="35">
        <v>231.36</v>
      </c>
      <c r="C79" s="35">
        <v>0</v>
      </c>
      <c r="D79" s="94">
        <f t="shared" si="1"/>
        <v>0</v>
      </c>
      <c r="E79" s="35"/>
      <c r="F79" s="35"/>
      <c r="G79" s="35"/>
      <c r="H79" s="35"/>
      <c r="I79" s="35"/>
      <c r="J79" s="38">
        <v>0</v>
      </c>
      <c r="K79" s="38">
        <v>0</v>
      </c>
      <c r="L79" s="38">
        <v>0</v>
      </c>
      <c r="M79">
        <v>66.13</v>
      </c>
      <c r="N79">
        <v>272.57</v>
      </c>
      <c r="O79">
        <v>92.13</v>
      </c>
      <c r="P79">
        <v>3.72</v>
      </c>
      <c r="Q79">
        <v>7</v>
      </c>
      <c r="R79" s="94">
        <v>0</v>
      </c>
      <c r="S79" s="94">
        <v>0</v>
      </c>
      <c r="T79" s="94">
        <v>0</v>
      </c>
      <c r="U79">
        <v>3.68</v>
      </c>
      <c r="V79">
        <v>0</v>
      </c>
      <c r="W79">
        <v>3.25</v>
      </c>
      <c r="X79">
        <v>20.5</v>
      </c>
      <c r="Y79">
        <v>6.84</v>
      </c>
      <c r="Z79">
        <v>6.83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6.66</v>
      </c>
      <c r="AH79">
        <v>10.67</v>
      </c>
      <c r="AI79">
        <v>10.67</v>
      </c>
      <c r="AJ79">
        <v>31.29</v>
      </c>
      <c r="AK79">
        <v>0</v>
      </c>
      <c r="AL79">
        <v>0</v>
      </c>
    </row>
    <row r="80" spans="1:38">
      <c r="A80" t="s">
        <v>122</v>
      </c>
      <c r="B80" s="35">
        <v>231.36</v>
      </c>
      <c r="C80" s="35">
        <v>0</v>
      </c>
      <c r="D80" s="94">
        <f t="shared" si="1"/>
        <v>0</v>
      </c>
      <c r="E80" s="35"/>
      <c r="F80" s="35"/>
      <c r="G80" s="35"/>
      <c r="H80" s="35"/>
      <c r="I80" s="35"/>
      <c r="J80" s="38">
        <v>0</v>
      </c>
      <c r="K80" s="38">
        <v>0</v>
      </c>
      <c r="L80" s="38">
        <v>0</v>
      </c>
      <c r="M80">
        <v>66.13</v>
      </c>
      <c r="N80">
        <v>272.57</v>
      </c>
      <c r="O80">
        <v>92.13</v>
      </c>
      <c r="P80">
        <v>3.72</v>
      </c>
      <c r="Q80">
        <v>7</v>
      </c>
      <c r="R80" s="94">
        <v>0</v>
      </c>
      <c r="S80" s="94">
        <v>0</v>
      </c>
      <c r="T80" s="94">
        <v>0</v>
      </c>
      <c r="U80">
        <v>3.68</v>
      </c>
      <c r="V80">
        <v>0</v>
      </c>
      <c r="W80">
        <v>3.25</v>
      </c>
      <c r="X80">
        <v>20.5</v>
      </c>
      <c r="Y80">
        <v>6.84</v>
      </c>
      <c r="Z80">
        <v>6.83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6.66</v>
      </c>
      <c r="AH80">
        <v>10.67</v>
      </c>
      <c r="AI80">
        <v>10.67</v>
      </c>
      <c r="AJ80">
        <v>31.29</v>
      </c>
      <c r="AK80">
        <v>0</v>
      </c>
      <c r="AL80">
        <v>0</v>
      </c>
    </row>
    <row r="81" spans="1:38">
      <c r="A81" t="s">
        <v>123</v>
      </c>
      <c r="B81" s="35">
        <v>231.36</v>
      </c>
      <c r="C81" s="35">
        <v>0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66.13</v>
      </c>
      <c r="N81">
        <v>272.57</v>
      </c>
      <c r="O81">
        <v>92.13</v>
      </c>
      <c r="P81">
        <v>3.72</v>
      </c>
      <c r="Q81">
        <v>7</v>
      </c>
      <c r="R81" s="94">
        <v>0</v>
      </c>
      <c r="S81" s="94">
        <v>0</v>
      </c>
      <c r="T81" s="94">
        <v>0</v>
      </c>
      <c r="U81">
        <v>4.21</v>
      </c>
      <c r="V81">
        <v>0</v>
      </c>
      <c r="W81">
        <v>3.25</v>
      </c>
      <c r="X81">
        <v>20.5</v>
      </c>
      <c r="Y81">
        <v>6.84</v>
      </c>
      <c r="Z81">
        <v>6.83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6.66</v>
      </c>
      <c r="AH81">
        <v>10.67</v>
      </c>
      <c r="AI81">
        <v>10.67</v>
      </c>
      <c r="AJ81">
        <v>31.29</v>
      </c>
      <c r="AK81">
        <v>0</v>
      </c>
      <c r="AL81">
        <v>0</v>
      </c>
    </row>
    <row r="82" spans="1:38">
      <c r="A82" t="s">
        <v>124</v>
      </c>
      <c r="B82" s="35">
        <v>231.36</v>
      </c>
      <c r="C82" s="35">
        <v>0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66.13</v>
      </c>
      <c r="N82">
        <v>272.57</v>
      </c>
      <c r="O82">
        <v>92.13</v>
      </c>
      <c r="P82">
        <v>3.72</v>
      </c>
      <c r="Q82">
        <v>7</v>
      </c>
      <c r="R82" s="94">
        <v>0</v>
      </c>
      <c r="S82" s="94">
        <v>0</v>
      </c>
      <c r="T82" s="94">
        <v>0</v>
      </c>
      <c r="U82">
        <v>4.21</v>
      </c>
      <c r="V82">
        <v>0</v>
      </c>
      <c r="W82">
        <v>3.25</v>
      </c>
      <c r="X82">
        <v>20.5</v>
      </c>
      <c r="Y82">
        <v>6.84</v>
      </c>
      <c r="Z82">
        <v>6.83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6.66</v>
      </c>
      <c r="AH82">
        <v>10.67</v>
      </c>
      <c r="AI82">
        <v>10.67</v>
      </c>
      <c r="AJ82">
        <v>31.29</v>
      </c>
      <c r="AK82">
        <v>0</v>
      </c>
      <c r="AL82">
        <v>0</v>
      </c>
    </row>
    <row r="83" spans="1:38">
      <c r="A83" t="s">
        <v>125</v>
      </c>
      <c r="B83" s="35">
        <v>231.36</v>
      </c>
      <c r="C83" s="35">
        <v>0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66.13</v>
      </c>
      <c r="N83">
        <v>272.57</v>
      </c>
      <c r="O83">
        <v>92.13</v>
      </c>
      <c r="P83">
        <v>3.72</v>
      </c>
      <c r="Q83">
        <v>7</v>
      </c>
      <c r="R83" s="94">
        <v>0</v>
      </c>
      <c r="S83" s="94">
        <v>0</v>
      </c>
      <c r="T83" s="94">
        <v>0</v>
      </c>
      <c r="U83">
        <v>4.21</v>
      </c>
      <c r="V83">
        <v>0</v>
      </c>
      <c r="W83">
        <v>3.15</v>
      </c>
      <c r="X83">
        <v>20.5</v>
      </c>
      <c r="Y83">
        <v>6.84</v>
      </c>
      <c r="Z83">
        <v>6.83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6.66</v>
      </c>
      <c r="AH83">
        <v>14</v>
      </c>
      <c r="AI83">
        <v>14</v>
      </c>
      <c r="AJ83">
        <v>31.29</v>
      </c>
      <c r="AK83">
        <v>0</v>
      </c>
      <c r="AL83">
        <v>0</v>
      </c>
    </row>
    <row r="84" spans="1:38">
      <c r="A84" t="s">
        <v>126</v>
      </c>
      <c r="B84" s="35">
        <v>231.36</v>
      </c>
      <c r="C84" s="35">
        <v>0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66.13</v>
      </c>
      <c r="N84">
        <v>272.57</v>
      </c>
      <c r="O84">
        <v>92.13</v>
      </c>
      <c r="P84">
        <v>3.72</v>
      </c>
      <c r="Q84">
        <v>7</v>
      </c>
      <c r="R84" s="94">
        <v>0</v>
      </c>
      <c r="S84" s="94">
        <v>0</v>
      </c>
      <c r="T84" s="94">
        <v>0</v>
      </c>
      <c r="U84">
        <v>4.21</v>
      </c>
      <c r="V84">
        <v>0</v>
      </c>
      <c r="W84">
        <v>3.15</v>
      </c>
      <c r="X84">
        <v>20.5</v>
      </c>
      <c r="Y84">
        <v>6.84</v>
      </c>
      <c r="Z84">
        <v>6.83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6.66</v>
      </c>
      <c r="AH84">
        <v>14</v>
      </c>
      <c r="AI84">
        <v>14</v>
      </c>
      <c r="AJ84">
        <v>31.29</v>
      </c>
      <c r="AK84">
        <v>0</v>
      </c>
      <c r="AL84">
        <v>0</v>
      </c>
    </row>
    <row r="85" spans="1:38">
      <c r="A85" t="s">
        <v>127</v>
      </c>
      <c r="B85" s="35">
        <v>231.36</v>
      </c>
      <c r="C85" s="35">
        <v>0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66.13</v>
      </c>
      <c r="N85">
        <v>272.57</v>
      </c>
      <c r="O85">
        <v>92.13</v>
      </c>
      <c r="P85">
        <v>3.72</v>
      </c>
      <c r="Q85">
        <v>7</v>
      </c>
      <c r="R85" s="94">
        <v>0</v>
      </c>
      <c r="S85" s="94">
        <v>0</v>
      </c>
      <c r="T85" s="94">
        <v>0</v>
      </c>
      <c r="U85">
        <v>4.21</v>
      </c>
      <c r="V85">
        <v>0</v>
      </c>
      <c r="W85">
        <v>3.15</v>
      </c>
      <c r="X85">
        <v>20.5</v>
      </c>
      <c r="Y85">
        <v>6.84</v>
      </c>
      <c r="Z85">
        <v>6.83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6.66</v>
      </c>
      <c r="AH85">
        <v>14</v>
      </c>
      <c r="AI85">
        <v>14</v>
      </c>
      <c r="AJ85">
        <v>31.29</v>
      </c>
      <c r="AK85">
        <v>0</v>
      </c>
      <c r="AL85">
        <v>0</v>
      </c>
    </row>
    <row r="86" spans="1:38">
      <c r="A86" t="s">
        <v>128</v>
      </c>
      <c r="B86" s="35">
        <v>231.36</v>
      </c>
      <c r="C86" s="35">
        <v>0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66.13</v>
      </c>
      <c r="N86">
        <v>272.57</v>
      </c>
      <c r="O86">
        <v>92.13</v>
      </c>
      <c r="P86">
        <v>3.72</v>
      </c>
      <c r="Q86">
        <v>7</v>
      </c>
      <c r="R86" s="94">
        <v>0</v>
      </c>
      <c r="S86" s="94">
        <v>0</v>
      </c>
      <c r="T86" s="94">
        <v>0</v>
      </c>
      <c r="U86">
        <v>4.21</v>
      </c>
      <c r="V86">
        <v>0</v>
      </c>
      <c r="W86">
        <v>3.15</v>
      </c>
      <c r="X86">
        <v>20.5</v>
      </c>
      <c r="Y86">
        <v>6.84</v>
      </c>
      <c r="Z86">
        <v>6.83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6.66</v>
      </c>
      <c r="AH86">
        <v>14</v>
      </c>
      <c r="AI86">
        <v>14</v>
      </c>
      <c r="AJ86">
        <v>31.29</v>
      </c>
      <c r="AK86">
        <v>0</v>
      </c>
      <c r="AL86">
        <v>0</v>
      </c>
    </row>
    <row r="87" spans="1:38">
      <c r="A87" t="s">
        <v>129</v>
      </c>
      <c r="B87" s="35">
        <v>231.36</v>
      </c>
      <c r="C87" s="35">
        <v>0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70.290000000000006</v>
      </c>
      <c r="N87">
        <v>272.57</v>
      </c>
      <c r="O87">
        <v>92.13</v>
      </c>
      <c r="P87">
        <v>3.88</v>
      </c>
      <c r="Q87">
        <v>7</v>
      </c>
      <c r="R87" s="94">
        <v>0</v>
      </c>
      <c r="S87" s="94">
        <v>0</v>
      </c>
      <c r="T87" s="94">
        <v>0</v>
      </c>
      <c r="U87">
        <v>3.99</v>
      </c>
      <c r="V87">
        <v>0</v>
      </c>
      <c r="W87">
        <v>3.15</v>
      </c>
      <c r="X87">
        <v>20.5</v>
      </c>
      <c r="Y87">
        <v>6.84</v>
      </c>
      <c r="Z87">
        <v>6.83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6.66</v>
      </c>
      <c r="AH87">
        <v>14</v>
      </c>
      <c r="AI87">
        <v>14</v>
      </c>
      <c r="AJ87">
        <v>31.29</v>
      </c>
      <c r="AK87">
        <v>0</v>
      </c>
      <c r="AL87">
        <v>0</v>
      </c>
    </row>
    <row r="88" spans="1:38">
      <c r="A88" t="s">
        <v>130</v>
      </c>
      <c r="B88" s="35">
        <v>231.36</v>
      </c>
      <c r="C88" s="35">
        <v>0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70.290000000000006</v>
      </c>
      <c r="N88">
        <v>272.57</v>
      </c>
      <c r="O88">
        <v>92.13</v>
      </c>
      <c r="P88">
        <v>3.88</v>
      </c>
      <c r="Q88">
        <v>7</v>
      </c>
      <c r="R88" s="94">
        <v>0</v>
      </c>
      <c r="S88" s="94">
        <v>0</v>
      </c>
      <c r="T88" s="94">
        <v>0</v>
      </c>
      <c r="U88">
        <v>3.99</v>
      </c>
      <c r="V88">
        <v>0</v>
      </c>
      <c r="W88">
        <v>3.15</v>
      </c>
      <c r="X88">
        <v>20.5</v>
      </c>
      <c r="Y88">
        <v>6.84</v>
      </c>
      <c r="Z88">
        <v>6.83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6.66</v>
      </c>
      <c r="AH88">
        <v>14</v>
      </c>
      <c r="AI88">
        <v>14</v>
      </c>
      <c r="AJ88">
        <v>31.29</v>
      </c>
      <c r="AK88">
        <v>0</v>
      </c>
      <c r="AL88">
        <v>0</v>
      </c>
    </row>
    <row r="89" spans="1:38">
      <c r="A89" t="s">
        <v>131</v>
      </c>
      <c r="B89" s="35">
        <v>231.36</v>
      </c>
      <c r="C89" s="35">
        <v>0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70.290000000000006</v>
      </c>
      <c r="N89">
        <v>272.57</v>
      </c>
      <c r="O89">
        <v>92.13</v>
      </c>
      <c r="P89">
        <v>3.88</v>
      </c>
      <c r="Q89">
        <v>7</v>
      </c>
      <c r="R89" s="94">
        <v>0</v>
      </c>
      <c r="S89" s="94">
        <v>0</v>
      </c>
      <c r="T89" s="94">
        <v>0</v>
      </c>
      <c r="U89">
        <v>3.99</v>
      </c>
      <c r="V89">
        <v>0</v>
      </c>
      <c r="W89">
        <v>3.15</v>
      </c>
      <c r="X89">
        <v>20.5</v>
      </c>
      <c r="Y89">
        <v>6.84</v>
      </c>
      <c r="Z89">
        <v>6.83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6.66</v>
      </c>
      <c r="AH89">
        <v>14</v>
      </c>
      <c r="AI89">
        <v>14</v>
      </c>
      <c r="AJ89">
        <v>30.78</v>
      </c>
      <c r="AK89">
        <v>0</v>
      </c>
      <c r="AL89">
        <v>0</v>
      </c>
    </row>
    <row r="90" spans="1:38">
      <c r="A90" t="s">
        <v>132</v>
      </c>
      <c r="B90" s="35">
        <v>231.36</v>
      </c>
      <c r="C90" s="35">
        <v>0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70.290000000000006</v>
      </c>
      <c r="N90">
        <v>272.57</v>
      </c>
      <c r="O90">
        <v>92.13</v>
      </c>
      <c r="P90">
        <v>3.88</v>
      </c>
      <c r="Q90">
        <v>7</v>
      </c>
      <c r="R90" s="94">
        <v>0</v>
      </c>
      <c r="S90" s="94">
        <v>0</v>
      </c>
      <c r="T90" s="94">
        <v>0</v>
      </c>
      <c r="U90">
        <v>3.99</v>
      </c>
      <c r="V90">
        <v>0</v>
      </c>
      <c r="W90">
        <v>3.15</v>
      </c>
      <c r="X90">
        <v>20.5</v>
      </c>
      <c r="Y90">
        <v>6.84</v>
      </c>
      <c r="Z90">
        <v>6.83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6.66</v>
      </c>
      <c r="AH90">
        <v>14</v>
      </c>
      <c r="AI90">
        <v>14</v>
      </c>
      <c r="AJ90">
        <v>30.78</v>
      </c>
      <c r="AK90">
        <v>0</v>
      </c>
      <c r="AL90">
        <v>0</v>
      </c>
    </row>
    <row r="91" spans="1:38">
      <c r="A91" t="s">
        <v>133</v>
      </c>
      <c r="B91" s="35">
        <v>231.36</v>
      </c>
      <c r="C91" s="35">
        <v>0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70.290000000000006</v>
      </c>
      <c r="N91">
        <v>272.57</v>
      </c>
      <c r="O91">
        <v>92.13</v>
      </c>
      <c r="P91">
        <v>3.88</v>
      </c>
      <c r="Q91">
        <v>7</v>
      </c>
      <c r="R91" s="94">
        <v>0</v>
      </c>
      <c r="S91" s="94">
        <v>0</v>
      </c>
      <c r="T91" s="94">
        <v>0</v>
      </c>
      <c r="U91">
        <v>3.99</v>
      </c>
      <c r="V91">
        <v>0</v>
      </c>
      <c r="W91">
        <v>3.06</v>
      </c>
      <c r="X91">
        <v>20.5</v>
      </c>
      <c r="Y91">
        <v>6.84</v>
      </c>
      <c r="Z91">
        <v>6.83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6.66</v>
      </c>
      <c r="AH91">
        <v>14</v>
      </c>
      <c r="AI91">
        <v>14</v>
      </c>
      <c r="AJ91">
        <v>30.28</v>
      </c>
      <c r="AK91">
        <v>0</v>
      </c>
      <c r="AL91">
        <v>0</v>
      </c>
    </row>
    <row r="92" spans="1:38">
      <c r="A92" t="s">
        <v>134</v>
      </c>
      <c r="B92" s="35">
        <v>231.36</v>
      </c>
      <c r="C92" s="35">
        <v>0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70.290000000000006</v>
      </c>
      <c r="N92">
        <v>272.57</v>
      </c>
      <c r="O92">
        <v>92.13</v>
      </c>
      <c r="P92">
        <v>3.88</v>
      </c>
      <c r="Q92">
        <v>7</v>
      </c>
      <c r="R92" s="94">
        <v>0</v>
      </c>
      <c r="S92" s="94">
        <v>0</v>
      </c>
      <c r="T92" s="94">
        <v>0</v>
      </c>
      <c r="U92">
        <v>3.99</v>
      </c>
      <c r="V92">
        <v>0</v>
      </c>
      <c r="W92">
        <v>3.06</v>
      </c>
      <c r="X92">
        <v>20.5</v>
      </c>
      <c r="Y92">
        <v>6.84</v>
      </c>
      <c r="Z92">
        <v>6.83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6.66</v>
      </c>
      <c r="AH92">
        <v>14</v>
      </c>
      <c r="AI92">
        <v>14</v>
      </c>
      <c r="AJ92">
        <v>30.28</v>
      </c>
      <c r="AK92">
        <v>0</v>
      </c>
      <c r="AL92">
        <v>0</v>
      </c>
    </row>
    <row r="93" spans="1:38">
      <c r="A93" t="s">
        <v>135</v>
      </c>
      <c r="B93" s="35">
        <v>231.36</v>
      </c>
      <c r="C93" s="35">
        <v>0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70.290000000000006</v>
      </c>
      <c r="N93">
        <v>272.57</v>
      </c>
      <c r="O93">
        <v>92.13</v>
      </c>
      <c r="P93">
        <v>3.88</v>
      </c>
      <c r="Q93">
        <v>7</v>
      </c>
      <c r="R93" s="94">
        <v>0</v>
      </c>
      <c r="S93" s="94">
        <v>0</v>
      </c>
      <c r="T93" s="94">
        <v>0</v>
      </c>
      <c r="U93">
        <v>3.99</v>
      </c>
      <c r="V93">
        <v>0</v>
      </c>
      <c r="W93">
        <v>3.06</v>
      </c>
      <c r="X93">
        <v>20.5</v>
      </c>
      <c r="Y93">
        <v>6.84</v>
      </c>
      <c r="Z93">
        <v>6.83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6.66</v>
      </c>
      <c r="AH93">
        <v>14</v>
      </c>
      <c r="AI93">
        <v>14</v>
      </c>
      <c r="AJ93">
        <v>29.78</v>
      </c>
      <c r="AK93">
        <v>0</v>
      </c>
      <c r="AL93">
        <v>0</v>
      </c>
    </row>
    <row r="94" spans="1:38">
      <c r="A94" t="s">
        <v>136</v>
      </c>
      <c r="B94" s="35">
        <v>231.36</v>
      </c>
      <c r="C94" s="35">
        <v>0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70.290000000000006</v>
      </c>
      <c r="N94">
        <v>272.57</v>
      </c>
      <c r="O94">
        <v>92.13</v>
      </c>
      <c r="P94">
        <v>3.88</v>
      </c>
      <c r="Q94">
        <v>7</v>
      </c>
      <c r="R94" s="94">
        <v>0</v>
      </c>
      <c r="S94" s="94">
        <v>0</v>
      </c>
      <c r="T94" s="94">
        <v>0</v>
      </c>
      <c r="U94">
        <v>3.99</v>
      </c>
      <c r="V94">
        <v>0</v>
      </c>
      <c r="W94">
        <v>3.06</v>
      </c>
      <c r="X94">
        <v>20.5</v>
      </c>
      <c r="Y94">
        <v>6.84</v>
      </c>
      <c r="Z94">
        <v>6.83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6.66</v>
      </c>
      <c r="AH94">
        <v>14</v>
      </c>
      <c r="AI94">
        <v>14</v>
      </c>
      <c r="AJ94">
        <v>29.78</v>
      </c>
      <c r="AK94">
        <v>0</v>
      </c>
      <c r="AL94">
        <v>0</v>
      </c>
    </row>
    <row r="95" spans="1:38">
      <c r="A95" t="s">
        <v>137</v>
      </c>
      <c r="B95" s="35">
        <v>231.36</v>
      </c>
      <c r="C95" s="35">
        <v>0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70.290000000000006</v>
      </c>
      <c r="N95">
        <v>272.57</v>
      </c>
      <c r="O95">
        <v>92.13</v>
      </c>
      <c r="P95">
        <v>3.72</v>
      </c>
      <c r="Q95">
        <v>7</v>
      </c>
      <c r="R95" s="94">
        <v>0</v>
      </c>
      <c r="S95" s="94">
        <v>0</v>
      </c>
      <c r="T95" s="94">
        <v>0</v>
      </c>
      <c r="U95">
        <v>3.68</v>
      </c>
      <c r="V95">
        <v>0</v>
      </c>
      <c r="W95">
        <v>3.06</v>
      </c>
      <c r="X95">
        <v>20.5</v>
      </c>
      <c r="Y95">
        <v>6.84</v>
      </c>
      <c r="Z95">
        <v>6.83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6.66</v>
      </c>
      <c r="AH95">
        <v>14</v>
      </c>
      <c r="AI95">
        <v>14</v>
      </c>
      <c r="AJ95">
        <v>29.27</v>
      </c>
      <c r="AK95">
        <v>0</v>
      </c>
      <c r="AL95">
        <v>0</v>
      </c>
    </row>
    <row r="96" spans="1:38">
      <c r="A96" t="s">
        <v>138</v>
      </c>
      <c r="B96" s="35">
        <v>231.36</v>
      </c>
      <c r="C96" s="35">
        <v>0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70.290000000000006</v>
      </c>
      <c r="N96">
        <v>272.57</v>
      </c>
      <c r="O96">
        <v>92.13</v>
      </c>
      <c r="P96">
        <v>3.72</v>
      </c>
      <c r="Q96">
        <v>7</v>
      </c>
      <c r="R96" s="94">
        <v>0</v>
      </c>
      <c r="S96" s="94">
        <v>0</v>
      </c>
      <c r="T96" s="94">
        <v>0</v>
      </c>
      <c r="U96">
        <v>3.68</v>
      </c>
      <c r="V96">
        <v>0</v>
      </c>
      <c r="W96">
        <v>3.06</v>
      </c>
      <c r="X96">
        <v>20.5</v>
      </c>
      <c r="Y96">
        <v>6.84</v>
      </c>
      <c r="Z96">
        <v>6.83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6.66</v>
      </c>
      <c r="AH96">
        <v>14</v>
      </c>
      <c r="AI96">
        <v>14</v>
      </c>
      <c r="AJ96">
        <v>29.27</v>
      </c>
      <c r="AK96">
        <v>0</v>
      </c>
      <c r="AL96">
        <v>0</v>
      </c>
    </row>
    <row r="97" spans="1:50">
      <c r="A97" t="s">
        <v>139</v>
      </c>
      <c r="B97" s="35">
        <v>231.36</v>
      </c>
      <c r="C97" s="35">
        <v>0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70.290000000000006</v>
      </c>
      <c r="N97">
        <v>272.57</v>
      </c>
      <c r="O97">
        <v>92.13</v>
      </c>
      <c r="P97">
        <v>3.72</v>
      </c>
      <c r="Q97">
        <v>7</v>
      </c>
      <c r="R97" s="94">
        <v>0</v>
      </c>
      <c r="S97" s="94">
        <v>0</v>
      </c>
      <c r="T97" s="94">
        <v>0</v>
      </c>
      <c r="U97">
        <v>3.68</v>
      </c>
      <c r="V97">
        <v>0</v>
      </c>
      <c r="W97">
        <v>3.06</v>
      </c>
      <c r="X97">
        <v>20.5</v>
      </c>
      <c r="Y97">
        <v>6.84</v>
      </c>
      <c r="Z97">
        <v>6.83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6.66</v>
      </c>
      <c r="AH97">
        <v>14</v>
      </c>
      <c r="AI97">
        <v>14</v>
      </c>
      <c r="AJ97">
        <v>29.27</v>
      </c>
      <c r="AK97">
        <v>0</v>
      </c>
      <c r="AL97">
        <v>0</v>
      </c>
    </row>
    <row r="98" spans="1:50">
      <c r="A98" t="s">
        <v>140</v>
      </c>
      <c r="B98" s="35">
        <v>231.36</v>
      </c>
      <c r="C98" s="35">
        <v>0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70.290000000000006</v>
      </c>
      <c r="N98">
        <v>272.57</v>
      </c>
      <c r="O98">
        <v>92.13</v>
      </c>
      <c r="P98">
        <v>3.72</v>
      </c>
      <c r="Q98">
        <v>7</v>
      </c>
      <c r="R98" s="94">
        <v>0</v>
      </c>
      <c r="S98" s="94">
        <v>0</v>
      </c>
      <c r="T98" s="94">
        <v>0</v>
      </c>
      <c r="U98">
        <v>3.68</v>
      </c>
      <c r="V98">
        <v>0</v>
      </c>
      <c r="W98">
        <v>3.06</v>
      </c>
      <c r="X98">
        <v>20.5</v>
      </c>
      <c r="Y98">
        <v>6.84</v>
      </c>
      <c r="Z98">
        <v>6.83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6.66</v>
      </c>
      <c r="AH98">
        <v>14</v>
      </c>
      <c r="AI98">
        <v>14</v>
      </c>
      <c r="AJ98">
        <v>29.27</v>
      </c>
      <c r="AK98">
        <v>0</v>
      </c>
      <c r="AL98">
        <v>0</v>
      </c>
    </row>
    <row r="99" spans="1:50">
      <c r="A99" t="s">
        <v>141</v>
      </c>
      <c r="B99" s="35">
        <f>SUM(B3:B98)/4000</f>
        <v>4.5980625000000019</v>
      </c>
      <c r="C99" s="35">
        <f t="shared" ref="C99:P99" si="2">SUM(C3:C98)/4000</f>
        <v>0</v>
      </c>
      <c r="D99" s="94">
        <f t="shared" ref="D99" si="3">SUM(D3:D98)/4000</f>
        <v>1.0589825000000002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0.11378749999999997</v>
      </c>
      <c r="K99" s="38">
        <f t="shared" si="2"/>
        <v>0.11378749999999997</v>
      </c>
      <c r="L99" s="38">
        <f t="shared" si="2"/>
        <v>0.11665499999999999</v>
      </c>
      <c r="M99">
        <f t="shared" si="2"/>
        <v>1.6723999999999999</v>
      </c>
      <c r="N99">
        <f t="shared" si="2"/>
        <v>6.3994324999999961</v>
      </c>
      <c r="O99">
        <f t="shared" si="2"/>
        <v>1.6682400000000004</v>
      </c>
      <c r="P99">
        <f t="shared" si="2"/>
        <v>8.4640000000000049E-2</v>
      </c>
      <c r="Q99">
        <f t="shared" ref="Q99:AF99" si="5">SUM(Q3:Q98)/4000</f>
        <v>0.18327000000000004</v>
      </c>
      <c r="R99" s="94">
        <f t="shared" si="5"/>
        <v>0.3623825</v>
      </c>
      <c r="S99" s="94">
        <f t="shared" si="5"/>
        <v>0.33416750000000001</v>
      </c>
      <c r="T99" s="94">
        <f t="shared" si="5"/>
        <v>0.36243249999999999</v>
      </c>
      <c r="U99">
        <f t="shared" si="5"/>
        <v>8.2644999999999982E-2</v>
      </c>
      <c r="V99">
        <f t="shared" si="5"/>
        <v>0.97592500000000004</v>
      </c>
      <c r="W99">
        <f t="shared" si="5"/>
        <v>7.4439999999999992E-2</v>
      </c>
      <c r="X99">
        <f t="shared" si="5"/>
        <v>0.48794999999999994</v>
      </c>
      <c r="Y99">
        <f t="shared" si="5"/>
        <v>0.16272000000000042</v>
      </c>
      <c r="Z99">
        <f t="shared" si="5"/>
        <v>0.16266000000000028</v>
      </c>
      <c r="AA99">
        <f t="shared" si="5"/>
        <v>1.6649025</v>
      </c>
      <c r="AB99">
        <f t="shared" si="5"/>
        <v>0.3329725</v>
      </c>
      <c r="AC99">
        <f t="shared" si="5"/>
        <v>0.64624999999999999</v>
      </c>
      <c r="AD99">
        <f t="shared" si="5"/>
        <v>0.31724999999999998</v>
      </c>
      <c r="AE99">
        <f t="shared" si="5"/>
        <v>0.67725000000000002</v>
      </c>
      <c r="AF99">
        <f t="shared" si="5"/>
        <v>0.32300000000000001</v>
      </c>
      <c r="AG99">
        <f t="shared" ref="AG99:AM99" si="6">SUM(AG3:AG98)/4000</f>
        <v>0.15984000000000007</v>
      </c>
      <c r="AH99">
        <f t="shared" si="6"/>
        <v>0.28886999999999968</v>
      </c>
      <c r="AI99">
        <f t="shared" si="6"/>
        <v>0.28886999999999968</v>
      </c>
      <c r="AJ99">
        <f t="shared" si="6"/>
        <v>0.7099399999999999</v>
      </c>
      <c r="AK99">
        <f t="shared" si="6"/>
        <v>1.4477500000000001</v>
      </c>
      <c r="AL99">
        <f t="shared" si="6"/>
        <v>0.61699999999999999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45580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221.71999999999997</v>
      </c>
      <c r="L3">
        <v>9.01</v>
      </c>
      <c r="M3">
        <v>61.48</v>
      </c>
      <c r="N3">
        <v>50.280000000000008</v>
      </c>
      <c r="O3">
        <v>71.02</v>
      </c>
      <c r="P3">
        <v>19.649999999999999</v>
      </c>
      <c r="Q3">
        <v>8.7043917213528506</v>
      </c>
      <c r="R3">
        <v>17.95</v>
      </c>
      <c r="S3">
        <v>0</v>
      </c>
      <c r="T3">
        <v>0</v>
      </c>
      <c r="U3">
        <v>57.910000000000004</v>
      </c>
      <c r="V3">
        <v>6.06</v>
      </c>
      <c r="W3">
        <v>19.02</v>
      </c>
      <c r="X3">
        <v>62.784391745365525</v>
      </c>
      <c r="Y3">
        <v>0</v>
      </c>
      <c r="Z3">
        <v>0</v>
      </c>
      <c r="AA3">
        <v>0</v>
      </c>
      <c r="AB3">
        <v>5.5773293323330817</v>
      </c>
      <c r="AC3">
        <v>4.0979024658394847</v>
      </c>
      <c r="AD3">
        <v>3.856287660862983</v>
      </c>
      <c r="AE3">
        <v>13.95378803936412</v>
      </c>
      <c r="AF3">
        <v>5.926901622718054</v>
      </c>
      <c r="AG3">
        <v>27.831980000000001</v>
      </c>
      <c r="AH3">
        <v>19.807805702217525</v>
      </c>
      <c r="AI3">
        <v>0</v>
      </c>
      <c r="AJ3">
        <v>0</v>
      </c>
      <c r="AK3">
        <v>21.97535224586289</v>
      </c>
      <c r="AL3">
        <v>9.1912289156626485</v>
      </c>
      <c r="AM3">
        <v>0</v>
      </c>
      <c r="AN3">
        <v>0</v>
      </c>
      <c r="AO3">
        <v>0.84765600000000008</v>
      </c>
      <c r="AP3">
        <v>5.529528</v>
      </c>
      <c r="AQ3">
        <v>31.199788888888889</v>
      </c>
      <c r="AR3">
        <v>2.3366557971014483</v>
      </c>
      <c r="AS3">
        <v>11.388227772821885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769.10921591039141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192.8</v>
      </c>
      <c r="L4">
        <v>9.01</v>
      </c>
      <c r="M4">
        <v>61.48</v>
      </c>
      <c r="N4">
        <v>50.280000000000008</v>
      </c>
      <c r="O4">
        <v>71.02</v>
      </c>
      <c r="P4">
        <v>19.649999999999999</v>
      </c>
      <c r="Q4">
        <v>8.7043917213528506</v>
      </c>
      <c r="R4">
        <v>17.95</v>
      </c>
      <c r="S4">
        <v>0</v>
      </c>
      <c r="T4">
        <v>0</v>
      </c>
      <c r="U4">
        <v>57.910000000000004</v>
      </c>
      <c r="V4">
        <v>6.06</v>
      </c>
      <c r="W4">
        <v>19.02</v>
      </c>
      <c r="X4">
        <v>62.784391745365525</v>
      </c>
      <c r="Y4">
        <v>0</v>
      </c>
      <c r="Z4">
        <v>0</v>
      </c>
      <c r="AA4">
        <v>0</v>
      </c>
      <c r="AB4">
        <v>5.5773293323330817</v>
      </c>
      <c r="AC4">
        <v>4.0979024658394847</v>
      </c>
      <c r="AD4">
        <v>3.856287660862983</v>
      </c>
      <c r="AE4">
        <v>13.95378803936412</v>
      </c>
      <c r="AF4">
        <v>5.926901622718054</v>
      </c>
      <c r="AG4">
        <v>27.831980000000001</v>
      </c>
      <c r="AH4">
        <v>19.807805702217525</v>
      </c>
      <c r="AI4">
        <v>0</v>
      </c>
      <c r="AJ4">
        <v>0</v>
      </c>
      <c r="AK4">
        <v>21.97535224586289</v>
      </c>
      <c r="AL4">
        <v>9.1912289156626485</v>
      </c>
      <c r="AM4">
        <v>0</v>
      </c>
      <c r="AN4">
        <v>0</v>
      </c>
      <c r="AO4">
        <v>0.84765600000000008</v>
      </c>
      <c r="AP4">
        <v>5.529528</v>
      </c>
      <c r="AQ4">
        <v>19.956496825396826</v>
      </c>
      <c r="AR4">
        <v>2.3366557971014483</v>
      </c>
      <c r="AS4">
        <v>11.388227772821885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728.94592384689952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168.7</v>
      </c>
      <c r="L5">
        <v>9.01</v>
      </c>
      <c r="M5">
        <v>61.48</v>
      </c>
      <c r="N5">
        <v>50.280000000000008</v>
      </c>
      <c r="O5">
        <v>71.02</v>
      </c>
      <c r="P5">
        <v>19.649999999999999</v>
      </c>
      <c r="Q5">
        <v>8.7043917213528506</v>
      </c>
      <c r="R5">
        <v>17.95</v>
      </c>
      <c r="S5">
        <v>0</v>
      </c>
      <c r="T5">
        <v>0</v>
      </c>
      <c r="U5">
        <v>57.910000000000004</v>
      </c>
      <c r="V5">
        <v>6.06</v>
      </c>
      <c r="W5">
        <v>19.64</v>
      </c>
      <c r="X5">
        <v>62.784391745365525</v>
      </c>
      <c r="Y5">
        <v>0</v>
      </c>
      <c r="Z5">
        <v>0</v>
      </c>
      <c r="AA5">
        <v>0</v>
      </c>
      <c r="AB5">
        <v>5.5773293323330817</v>
      </c>
      <c r="AC5">
        <v>4.0979024658394847</v>
      </c>
      <c r="AD5">
        <v>3.856287660862983</v>
      </c>
      <c r="AE5">
        <v>13.95378803936412</v>
      </c>
      <c r="AF5">
        <v>5.926901622718054</v>
      </c>
      <c r="AG5">
        <v>27.831980000000001</v>
      </c>
      <c r="AH5">
        <v>19.807805702217525</v>
      </c>
      <c r="AI5">
        <v>0</v>
      </c>
      <c r="AJ5">
        <v>0</v>
      </c>
      <c r="AK5">
        <v>21.97535224586289</v>
      </c>
      <c r="AL5">
        <v>9.1912289156626485</v>
      </c>
      <c r="AM5">
        <v>0</v>
      </c>
      <c r="AN5">
        <v>0</v>
      </c>
      <c r="AO5">
        <v>1.282464</v>
      </c>
      <c r="AP5">
        <v>4.6116000000000001</v>
      </c>
      <c r="AQ5">
        <v>9.9747825396825398</v>
      </c>
      <c r="AR5">
        <v>2.3366557971014483</v>
      </c>
      <c r="AS5">
        <v>11.388227772821885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695.00108956118504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144.6</v>
      </c>
      <c r="L6">
        <v>9.01</v>
      </c>
      <c r="M6">
        <v>61.48</v>
      </c>
      <c r="N6">
        <v>50.280000000000008</v>
      </c>
      <c r="O6">
        <v>71.02</v>
      </c>
      <c r="P6">
        <v>19.649999999999999</v>
      </c>
      <c r="Q6">
        <v>8.7043917213528506</v>
      </c>
      <c r="R6">
        <v>17.95</v>
      </c>
      <c r="S6">
        <v>0</v>
      </c>
      <c r="T6">
        <v>0</v>
      </c>
      <c r="U6">
        <v>57.910000000000004</v>
      </c>
      <c r="V6">
        <v>6.06</v>
      </c>
      <c r="W6">
        <v>19.649999999999999</v>
      </c>
      <c r="X6">
        <v>62.784391745365525</v>
      </c>
      <c r="Y6">
        <v>0</v>
      </c>
      <c r="Z6">
        <v>0</v>
      </c>
      <c r="AA6">
        <v>0</v>
      </c>
      <c r="AB6">
        <v>5.5773293323330817</v>
      </c>
      <c r="AC6">
        <v>4.0979024658394847</v>
      </c>
      <c r="AD6">
        <v>3.856287660862983</v>
      </c>
      <c r="AE6">
        <v>13.95378803936412</v>
      </c>
      <c r="AF6">
        <v>5.926901622718054</v>
      </c>
      <c r="AG6">
        <v>27.831980000000001</v>
      </c>
      <c r="AH6">
        <v>19.807805702217525</v>
      </c>
      <c r="AI6">
        <v>0</v>
      </c>
      <c r="AJ6">
        <v>0</v>
      </c>
      <c r="AK6">
        <v>21.97535224586289</v>
      </c>
      <c r="AL6">
        <v>9.1912289156626485</v>
      </c>
      <c r="AM6">
        <v>0</v>
      </c>
      <c r="AN6">
        <v>0</v>
      </c>
      <c r="AO6">
        <v>1.282464</v>
      </c>
      <c r="AP6">
        <v>4.6116000000000001</v>
      </c>
      <c r="AQ6">
        <v>9.9747825396825398</v>
      </c>
      <c r="AR6">
        <v>2.3366557971014483</v>
      </c>
      <c r="AS6">
        <v>11.388227772821885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670.91108956118512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135.92375178119971</v>
      </c>
      <c r="L7">
        <v>9.01</v>
      </c>
      <c r="M7">
        <v>61.48</v>
      </c>
      <c r="N7">
        <v>50.280000000000008</v>
      </c>
      <c r="O7">
        <v>71.02</v>
      </c>
      <c r="P7">
        <v>26.43</v>
      </c>
      <c r="Q7">
        <v>8.7043917213528506</v>
      </c>
      <c r="R7">
        <v>17.95</v>
      </c>
      <c r="S7">
        <v>0</v>
      </c>
      <c r="T7">
        <v>0</v>
      </c>
      <c r="U7">
        <v>57.910000000000004</v>
      </c>
      <c r="V7">
        <v>6.06</v>
      </c>
      <c r="W7">
        <v>19.649999999999999</v>
      </c>
      <c r="X7">
        <v>62.784391745365525</v>
      </c>
      <c r="Y7">
        <v>0</v>
      </c>
      <c r="Z7">
        <v>0</v>
      </c>
      <c r="AA7">
        <v>0</v>
      </c>
      <c r="AB7">
        <v>5.5773293323330817</v>
      </c>
      <c r="AC7">
        <v>4.0979024658394847</v>
      </c>
      <c r="AD7">
        <v>3.856287660862983</v>
      </c>
      <c r="AE7">
        <v>13.95378803936412</v>
      </c>
      <c r="AF7">
        <v>5.926901622718054</v>
      </c>
      <c r="AG7">
        <v>27.831980000000001</v>
      </c>
      <c r="AH7">
        <v>19.807805702217525</v>
      </c>
      <c r="AI7">
        <v>0</v>
      </c>
      <c r="AJ7">
        <v>0</v>
      </c>
      <c r="AK7">
        <v>21.97535224586289</v>
      </c>
      <c r="AL7">
        <v>9.1912289156626485</v>
      </c>
      <c r="AM7">
        <v>0</v>
      </c>
      <c r="AN7">
        <v>0</v>
      </c>
      <c r="AO7">
        <v>1.282464</v>
      </c>
      <c r="AP7">
        <v>4.6116000000000001</v>
      </c>
      <c r="AQ7">
        <v>9.9747825396825398</v>
      </c>
      <c r="AR7">
        <v>2.3366557971014483</v>
      </c>
      <c r="AS7">
        <v>11.388227772821885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669.01484134238478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135.92375178119971</v>
      </c>
      <c r="L8">
        <v>9.01</v>
      </c>
      <c r="M8">
        <v>61.48</v>
      </c>
      <c r="N8">
        <v>50.280000000000008</v>
      </c>
      <c r="O8">
        <v>71.02</v>
      </c>
      <c r="P8">
        <v>26.43</v>
      </c>
      <c r="Q8">
        <v>8.7043917213528506</v>
      </c>
      <c r="R8">
        <v>17.95</v>
      </c>
      <c r="S8">
        <v>0</v>
      </c>
      <c r="T8">
        <v>0</v>
      </c>
      <c r="U8">
        <v>57.910000000000004</v>
      </c>
      <c r="V8">
        <v>6.06</v>
      </c>
      <c r="W8">
        <v>19.649999999999999</v>
      </c>
      <c r="X8">
        <v>62.784391745365525</v>
      </c>
      <c r="Y8">
        <v>0</v>
      </c>
      <c r="Z8">
        <v>0</v>
      </c>
      <c r="AA8">
        <v>0</v>
      </c>
      <c r="AB8">
        <v>5.5773293323330817</v>
      </c>
      <c r="AC8">
        <v>4.0979024658394847</v>
      </c>
      <c r="AD8">
        <v>3.856287660862983</v>
      </c>
      <c r="AE8">
        <v>13.95378803936412</v>
      </c>
      <c r="AF8">
        <v>5.926901622718054</v>
      </c>
      <c r="AG8">
        <v>27.831980000000001</v>
      </c>
      <c r="AH8">
        <v>19.807805702217525</v>
      </c>
      <c r="AI8">
        <v>0</v>
      </c>
      <c r="AJ8">
        <v>0</v>
      </c>
      <c r="AK8">
        <v>21.97535224586289</v>
      </c>
      <c r="AL8">
        <v>9.1912289156626485</v>
      </c>
      <c r="AM8">
        <v>0</v>
      </c>
      <c r="AN8">
        <v>0</v>
      </c>
      <c r="AO8">
        <v>1.282464</v>
      </c>
      <c r="AP8">
        <v>4.6116000000000001</v>
      </c>
      <c r="AQ8">
        <v>9.9747825396825398</v>
      </c>
      <c r="AR8">
        <v>2.3366557971014483</v>
      </c>
      <c r="AS8">
        <v>11.388227772821885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669.01484134238478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135.92375178119971</v>
      </c>
      <c r="L9">
        <v>9.01</v>
      </c>
      <c r="M9">
        <v>61.48</v>
      </c>
      <c r="N9">
        <v>50.280000000000008</v>
      </c>
      <c r="O9">
        <v>71.02</v>
      </c>
      <c r="P9">
        <v>26.43</v>
      </c>
      <c r="Q9">
        <v>8.7043917213528506</v>
      </c>
      <c r="R9">
        <v>17.95</v>
      </c>
      <c r="S9">
        <v>0</v>
      </c>
      <c r="T9">
        <v>0</v>
      </c>
      <c r="U9">
        <v>57.910000000000004</v>
      </c>
      <c r="V9">
        <v>6.06</v>
      </c>
      <c r="W9">
        <v>19.02</v>
      </c>
      <c r="X9">
        <v>62.784391745365525</v>
      </c>
      <c r="Y9">
        <v>0</v>
      </c>
      <c r="Z9">
        <v>0</v>
      </c>
      <c r="AA9">
        <v>0</v>
      </c>
      <c r="AB9">
        <v>5.5773293323330817</v>
      </c>
      <c r="AC9">
        <v>4.0979024658394847</v>
      </c>
      <c r="AD9">
        <v>3.856287660862983</v>
      </c>
      <c r="AE9">
        <v>13.95378803936412</v>
      </c>
      <c r="AF9">
        <v>5.926901622718054</v>
      </c>
      <c r="AG9">
        <v>27.831980000000001</v>
      </c>
      <c r="AH9">
        <v>19.807805702217525</v>
      </c>
      <c r="AI9">
        <v>0</v>
      </c>
      <c r="AJ9">
        <v>0</v>
      </c>
      <c r="AK9">
        <v>21.97535224586289</v>
      </c>
      <c r="AL9">
        <v>9.1912289156626485</v>
      </c>
      <c r="AM9">
        <v>0</v>
      </c>
      <c r="AN9">
        <v>0</v>
      </c>
      <c r="AO9">
        <v>1.282464</v>
      </c>
      <c r="AP9">
        <v>5.529528</v>
      </c>
      <c r="AQ9">
        <v>9.9747825396825398</v>
      </c>
      <c r="AR9">
        <v>2.3366557971014483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657.91454156956297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135.92375178119971</v>
      </c>
      <c r="L10">
        <v>9.01</v>
      </c>
      <c r="M10">
        <v>61.48</v>
      </c>
      <c r="N10">
        <v>50.280000000000008</v>
      </c>
      <c r="O10">
        <v>71.02</v>
      </c>
      <c r="P10">
        <v>26.43</v>
      </c>
      <c r="Q10">
        <v>8.7043917213528506</v>
      </c>
      <c r="R10">
        <v>17.95</v>
      </c>
      <c r="S10">
        <v>0</v>
      </c>
      <c r="T10">
        <v>0</v>
      </c>
      <c r="U10">
        <v>57.910000000000004</v>
      </c>
      <c r="V10">
        <v>6.06</v>
      </c>
      <c r="W10">
        <v>19.02</v>
      </c>
      <c r="X10">
        <v>62.784391745365525</v>
      </c>
      <c r="Y10">
        <v>0</v>
      </c>
      <c r="Z10">
        <v>0</v>
      </c>
      <c r="AA10">
        <v>0</v>
      </c>
      <c r="AB10">
        <v>5.5773293323330817</v>
      </c>
      <c r="AC10">
        <v>4.0979024658394847</v>
      </c>
      <c r="AD10">
        <v>3.856287660862983</v>
      </c>
      <c r="AE10">
        <v>13.95378803936412</v>
      </c>
      <c r="AF10">
        <v>5.926901622718054</v>
      </c>
      <c r="AG10">
        <v>27.831980000000001</v>
      </c>
      <c r="AH10">
        <v>19.807805702217525</v>
      </c>
      <c r="AI10">
        <v>0</v>
      </c>
      <c r="AJ10">
        <v>0</v>
      </c>
      <c r="AK10">
        <v>21.97535224586289</v>
      </c>
      <c r="AL10">
        <v>9.1912289156626485</v>
      </c>
      <c r="AM10">
        <v>0</v>
      </c>
      <c r="AN10">
        <v>0</v>
      </c>
      <c r="AO10">
        <v>1.282464</v>
      </c>
      <c r="AP10">
        <v>5.529528</v>
      </c>
      <c r="AQ10">
        <v>9.9747825396825398</v>
      </c>
      <c r="AR10">
        <v>2.3366557971014483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657.91454156956297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136.34747724032027</v>
      </c>
      <c r="L11">
        <v>9.01</v>
      </c>
      <c r="M11">
        <v>61.48</v>
      </c>
      <c r="N11">
        <v>50.280000000000008</v>
      </c>
      <c r="O11">
        <v>71.02</v>
      </c>
      <c r="P11">
        <v>26.43</v>
      </c>
      <c r="Q11">
        <v>8.7100000000000009</v>
      </c>
      <c r="R11">
        <v>17.954948993658672</v>
      </c>
      <c r="S11">
        <v>0</v>
      </c>
      <c r="T11">
        <v>0</v>
      </c>
      <c r="U11">
        <v>57.910000000000004</v>
      </c>
      <c r="V11">
        <v>6.06</v>
      </c>
      <c r="W11">
        <v>19.02</v>
      </c>
      <c r="X11">
        <v>62.784391745365525</v>
      </c>
      <c r="Y11">
        <v>0</v>
      </c>
      <c r="Z11">
        <v>0</v>
      </c>
      <c r="AA11">
        <v>0</v>
      </c>
      <c r="AB11">
        <v>5.5773293323330817</v>
      </c>
      <c r="AC11">
        <v>4.0979024658394847</v>
      </c>
      <c r="AD11">
        <v>3.856287660862983</v>
      </c>
      <c r="AE11">
        <v>13.95378803936412</v>
      </c>
      <c r="AF11">
        <v>5.926901622718054</v>
      </c>
      <c r="AG11">
        <v>27.831980000000001</v>
      </c>
      <c r="AH11">
        <v>19.807805702217525</v>
      </c>
      <c r="AI11">
        <v>0</v>
      </c>
      <c r="AJ11">
        <v>0</v>
      </c>
      <c r="AK11">
        <v>21.97535224586289</v>
      </c>
      <c r="AL11">
        <v>18.800240963855416</v>
      </c>
      <c r="AM11">
        <v>0</v>
      </c>
      <c r="AN11">
        <v>0</v>
      </c>
      <c r="AO11">
        <v>1.282464</v>
      </c>
      <c r="AP11">
        <v>4.6116000000000001</v>
      </c>
      <c r="AQ11">
        <v>9.9747825396825398</v>
      </c>
      <c r="AR11">
        <v>2.3366557971014483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667.03990834918204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135.91999999999999</v>
      </c>
      <c r="L12">
        <v>9.01</v>
      </c>
      <c r="M12">
        <v>61.48</v>
      </c>
      <c r="N12">
        <v>50.280000000000008</v>
      </c>
      <c r="O12">
        <v>71.02</v>
      </c>
      <c r="P12">
        <v>26.43</v>
      </c>
      <c r="Q12">
        <v>8.7100000000000009</v>
      </c>
      <c r="R12">
        <v>17.954948993658672</v>
      </c>
      <c r="S12">
        <v>0</v>
      </c>
      <c r="T12">
        <v>0</v>
      </c>
      <c r="U12">
        <v>57.910000000000004</v>
      </c>
      <c r="V12">
        <v>6.06</v>
      </c>
      <c r="W12">
        <v>19.02</v>
      </c>
      <c r="X12">
        <v>62.784391745365525</v>
      </c>
      <c r="Y12">
        <v>0</v>
      </c>
      <c r="Z12">
        <v>0</v>
      </c>
      <c r="AA12">
        <v>0</v>
      </c>
      <c r="AB12">
        <v>5.5773293323330817</v>
      </c>
      <c r="AC12">
        <v>4.0979024658394847</v>
      </c>
      <c r="AD12">
        <v>3.856287660862983</v>
      </c>
      <c r="AE12">
        <v>13.95378803936412</v>
      </c>
      <c r="AF12">
        <v>5.926901622718054</v>
      </c>
      <c r="AG12">
        <v>27.831980000000001</v>
      </c>
      <c r="AH12">
        <v>19.807805702217525</v>
      </c>
      <c r="AI12">
        <v>0</v>
      </c>
      <c r="AJ12">
        <v>0</v>
      </c>
      <c r="AK12">
        <v>21.97535224586289</v>
      </c>
      <c r="AL12">
        <v>57.087080895008597</v>
      </c>
      <c r="AM12">
        <v>0</v>
      </c>
      <c r="AN12">
        <v>0</v>
      </c>
      <c r="AO12">
        <v>1.282464</v>
      </c>
      <c r="AP12">
        <v>4.6116000000000001</v>
      </c>
      <c r="AQ12">
        <v>9.9747825396825398</v>
      </c>
      <c r="AR12">
        <v>2.3366557971014483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704.89927104001492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135.91999999999999</v>
      </c>
      <c r="L13">
        <v>4.82</v>
      </c>
      <c r="M13">
        <v>61.48</v>
      </c>
      <c r="N13">
        <v>50.280000000000008</v>
      </c>
      <c r="O13">
        <v>71.02</v>
      </c>
      <c r="P13">
        <v>26.43</v>
      </c>
      <c r="Q13">
        <v>5.05</v>
      </c>
      <c r="R13">
        <v>10.124438596491228</v>
      </c>
      <c r="S13">
        <v>0</v>
      </c>
      <c r="T13">
        <v>0</v>
      </c>
      <c r="U13">
        <v>57.910000000000004</v>
      </c>
      <c r="V13">
        <v>6.06</v>
      </c>
      <c r="W13">
        <v>19.02</v>
      </c>
      <c r="X13">
        <v>62.784391745365525</v>
      </c>
      <c r="Y13">
        <v>0</v>
      </c>
      <c r="Z13">
        <v>0</v>
      </c>
      <c r="AA13">
        <v>0</v>
      </c>
      <c r="AB13">
        <v>5.5773293323330817</v>
      </c>
      <c r="AC13">
        <v>4.0979024658394847</v>
      </c>
      <c r="AD13">
        <v>3.856287660862983</v>
      </c>
      <c r="AE13">
        <v>13.95378803936412</v>
      </c>
      <c r="AF13">
        <v>5.926901622718054</v>
      </c>
      <c r="AG13">
        <v>27.831980000000001</v>
      </c>
      <c r="AH13">
        <v>19.807805702217525</v>
      </c>
      <c r="AI13">
        <v>0</v>
      </c>
      <c r="AJ13">
        <v>0</v>
      </c>
      <c r="AK13">
        <v>21.97535224586289</v>
      </c>
      <c r="AL13">
        <v>57.087080895008597</v>
      </c>
      <c r="AM13">
        <v>0</v>
      </c>
      <c r="AN13">
        <v>0</v>
      </c>
      <c r="AO13">
        <v>1.348344</v>
      </c>
      <c r="AP13">
        <v>4.6116000000000001</v>
      </c>
      <c r="AQ13">
        <v>9.9747825396825398</v>
      </c>
      <c r="AR13">
        <v>2.3366557971014483</v>
      </c>
      <c r="AS13">
        <v>2.2794023193577164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691.56404296220524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135.91999999999999</v>
      </c>
      <c r="L14">
        <v>4.82</v>
      </c>
      <c r="M14">
        <v>61.48</v>
      </c>
      <c r="N14">
        <v>50.280000000000008</v>
      </c>
      <c r="O14">
        <v>71.02</v>
      </c>
      <c r="P14">
        <v>26.43</v>
      </c>
      <c r="Q14">
        <v>5.05</v>
      </c>
      <c r="R14">
        <v>10.124438596491228</v>
      </c>
      <c r="S14">
        <v>0</v>
      </c>
      <c r="T14">
        <v>0</v>
      </c>
      <c r="U14">
        <v>57.910000000000004</v>
      </c>
      <c r="V14">
        <v>6.06</v>
      </c>
      <c r="W14">
        <v>19.024994747899161</v>
      </c>
      <c r="X14">
        <v>62.784391745365525</v>
      </c>
      <c r="Y14">
        <v>0</v>
      </c>
      <c r="Z14">
        <v>0</v>
      </c>
      <c r="AA14">
        <v>0</v>
      </c>
      <c r="AB14">
        <v>5.5773293323330817</v>
      </c>
      <c r="AC14">
        <v>4.0979024658394847</v>
      </c>
      <c r="AD14">
        <v>3.856287660862983</v>
      </c>
      <c r="AE14">
        <v>13.95378803936412</v>
      </c>
      <c r="AF14">
        <v>5.926901622718054</v>
      </c>
      <c r="AG14">
        <v>27.831980000000001</v>
      </c>
      <c r="AH14">
        <v>19.807805702217525</v>
      </c>
      <c r="AI14">
        <v>0</v>
      </c>
      <c r="AJ14">
        <v>0</v>
      </c>
      <c r="AK14">
        <v>21.97535224586289</v>
      </c>
      <c r="AL14">
        <v>57.087080895008597</v>
      </c>
      <c r="AM14">
        <v>0</v>
      </c>
      <c r="AN14">
        <v>0</v>
      </c>
      <c r="AO14">
        <v>1.348344</v>
      </c>
      <c r="AP14">
        <v>4.6116000000000001</v>
      </c>
      <c r="AQ14">
        <v>9.9747825396825398</v>
      </c>
      <c r="AR14">
        <v>2.3366557971014483</v>
      </c>
      <c r="AS14">
        <v>2.2794023193577164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691.56903771010445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135.91999999999999</v>
      </c>
      <c r="L15">
        <v>4.82</v>
      </c>
      <c r="M15">
        <v>61.48</v>
      </c>
      <c r="N15">
        <v>50.280000000000008</v>
      </c>
      <c r="O15">
        <v>71.02</v>
      </c>
      <c r="P15">
        <v>26.43</v>
      </c>
      <c r="Q15">
        <v>5.05</v>
      </c>
      <c r="R15">
        <v>10.124438596491228</v>
      </c>
      <c r="S15">
        <v>0</v>
      </c>
      <c r="T15">
        <v>0</v>
      </c>
      <c r="U15">
        <v>57.910000000000004</v>
      </c>
      <c r="V15">
        <v>6.06</v>
      </c>
      <c r="W15">
        <v>19.024994747899161</v>
      </c>
      <c r="X15">
        <v>62.784391745365525</v>
      </c>
      <c r="Y15">
        <v>0</v>
      </c>
      <c r="Z15">
        <v>0</v>
      </c>
      <c r="AA15">
        <v>0</v>
      </c>
      <c r="AB15">
        <v>5.5773293323330817</v>
      </c>
      <c r="AC15">
        <v>4.0979024658394847</v>
      </c>
      <c r="AD15">
        <v>3.856287660862983</v>
      </c>
      <c r="AE15">
        <v>13.95378803936412</v>
      </c>
      <c r="AF15">
        <v>5.926901622718054</v>
      </c>
      <c r="AG15">
        <v>27.831980000000001</v>
      </c>
      <c r="AH15">
        <v>19.807805702217525</v>
      </c>
      <c r="AI15">
        <v>0</v>
      </c>
      <c r="AJ15">
        <v>0</v>
      </c>
      <c r="AK15">
        <v>21.97535224586289</v>
      </c>
      <c r="AL15">
        <v>57.087080895008597</v>
      </c>
      <c r="AM15">
        <v>0</v>
      </c>
      <c r="AN15">
        <v>0</v>
      </c>
      <c r="AO15">
        <v>1.348344</v>
      </c>
      <c r="AP15">
        <v>4.6116000000000001</v>
      </c>
      <c r="AQ15">
        <v>9.9747825396825398</v>
      </c>
      <c r="AR15">
        <v>2.3366557971014483</v>
      </c>
      <c r="AS15">
        <v>3.1314332441272676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692.42106863487402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135.91999999999999</v>
      </c>
      <c r="L16">
        <v>4.82</v>
      </c>
      <c r="M16">
        <v>61.48</v>
      </c>
      <c r="N16">
        <v>50.280000000000008</v>
      </c>
      <c r="O16">
        <v>71.02</v>
      </c>
      <c r="P16">
        <v>26.43</v>
      </c>
      <c r="Q16">
        <v>5.05</v>
      </c>
      <c r="R16">
        <v>10.124438596491228</v>
      </c>
      <c r="S16">
        <v>0</v>
      </c>
      <c r="T16">
        <v>0</v>
      </c>
      <c r="U16">
        <v>57.910000000000004</v>
      </c>
      <c r="V16">
        <v>6.06</v>
      </c>
      <c r="W16">
        <v>19.024994747899161</v>
      </c>
      <c r="X16">
        <v>62.784391745365525</v>
      </c>
      <c r="Y16">
        <v>0</v>
      </c>
      <c r="Z16">
        <v>0</v>
      </c>
      <c r="AA16">
        <v>0</v>
      </c>
      <c r="AB16">
        <v>5.5773293323330817</v>
      </c>
      <c r="AC16">
        <v>4.0979024658394847</v>
      </c>
      <c r="AD16">
        <v>3.856287660862983</v>
      </c>
      <c r="AE16">
        <v>13.95378803936412</v>
      </c>
      <c r="AF16">
        <v>5.926901622718054</v>
      </c>
      <c r="AG16">
        <v>27.831980000000001</v>
      </c>
      <c r="AH16">
        <v>19.807805702217525</v>
      </c>
      <c r="AI16">
        <v>0</v>
      </c>
      <c r="AJ16">
        <v>0</v>
      </c>
      <c r="AK16">
        <v>21.97535224586289</v>
      </c>
      <c r="AL16">
        <v>57.087080895008597</v>
      </c>
      <c r="AM16">
        <v>0</v>
      </c>
      <c r="AN16">
        <v>0</v>
      </c>
      <c r="AO16">
        <v>1.348344</v>
      </c>
      <c r="AP16">
        <v>4.6116000000000001</v>
      </c>
      <c r="AQ16">
        <v>9.9747825396825398</v>
      </c>
      <c r="AR16">
        <v>2.3366557971014483</v>
      </c>
      <c r="AS16">
        <v>3.1314332441272676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692.42106863487402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135.91999999999999</v>
      </c>
      <c r="L17">
        <v>4.82</v>
      </c>
      <c r="M17">
        <v>61.48</v>
      </c>
      <c r="N17">
        <v>50.280000000000008</v>
      </c>
      <c r="O17">
        <v>71.02</v>
      </c>
      <c r="P17">
        <v>26.43</v>
      </c>
      <c r="Q17">
        <v>5.05</v>
      </c>
      <c r="R17">
        <v>10.124438596491228</v>
      </c>
      <c r="S17">
        <v>0</v>
      </c>
      <c r="T17">
        <v>0</v>
      </c>
      <c r="U17">
        <v>57.910000000000004</v>
      </c>
      <c r="V17">
        <v>6.06</v>
      </c>
      <c r="W17">
        <v>19.024994747899161</v>
      </c>
      <c r="X17">
        <v>62.784391745365525</v>
      </c>
      <c r="Y17">
        <v>0</v>
      </c>
      <c r="Z17">
        <v>0</v>
      </c>
      <c r="AA17">
        <v>0</v>
      </c>
      <c r="AB17">
        <v>5.5773293323330817</v>
      </c>
      <c r="AC17">
        <v>4.0979024658394847</v>
      </c>
      <c r="AD17">
        <v>3.856287660862983</v>
      </c>
      <c r="AE17">
        <v>13.95378803936412</v>
      </c>
      <c r="AF17">
        <v>5.926901622718054</v>
      </c>
      <c r="AG17">
        <v>27.831980000000001</v>
      </c>
      <c r="AH17">
        <v>19.807805702217525</v>
      </c>
      <c r="AI17">
        <v>0</v>
      </c>
      <c r="AJ17">
        <v>0</v>
      </c>
      <c r="AK17">
        <v>21.97535224586289</v>
      </c>
      <c r="AL17">
        <v>57.087080895008597</v>
      </c>
      <c r="AM17">
        <v>0</v>
      </c>
      <c r="AN17">
        <v>0</v>
      </c>
      <c r="AO17">
        <v>1.348344</v>
      </c>
      <c r="AP17">
        <v>4.6116000000000001</v>
      </c>
      <c r="AQ17">
        <v>9.9747825396825398</v>
      </c>
      <c r="AR17">
        <v>2.3366557971014483</v>
      </c>
      <c r="AS17">
        <v>3.1314332441272676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692.42106863487402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135.91999999999999</v>
      </c>
      <c r="L18">
        <v>4.82</v>
      </c>
      <c r="M18">
        <v>61.48</v>
      </c>
      <c r="N18">
        <v>50.280000000000008</v>
      </c>
      <c r="O18">
        <v>71.02</v>
      </c>
      <c r="P18">
        <v>26.43</v>
      </c>
      <c r="Q18">
        <v>5.05</v>
      </c>
      <c r="R18">
        <v>10.124438596491228</v>
      </c>
      <c r="S18">
        <v>0</v>
      </c>
      <c r="T18">
        <v>0</v>
      </c>
      <c r="U18">
        <v>57.910000000000004</v>
      </c>
      <c r="V18">
        <v>6.06</v>
      </c>
      <c r="W18">
        <v>19.024994747899161</v>
      </c>
      <c r="X18">
        <v>62.784391745365525</v>
      </c>
      <c r="Y18">
        <v>0</v>
      </c>
      <c r="Z18">
        <v>0</v>
      </c>
      <c r="AA18">
        <v>0</v>
      </c>
      <c r="AB18">
        <v>5.5773293323330817</v>
      </c>
      <c r="AC18">
        <v>4.0979024658394847</v>
      </c>
      <c r="AD18">
        <v>3.856287660862983</v>
      </c>
      <c r="AE18">
        <v>13.95378803936412</v>
      </c>
      <c r="AF18">
        <v>5.926901622718054</v>
      </c>
      <c r="AG18">
        <v>27.831980000000001</v>
      </c>
      <c r="AH18">
        <v>19.807805702217525</v>
      </c>
      <c r="AI18">
        <v>0</v>
      </c>
      <c r="AJ18">
        <v>0</v>
      </c>
      <c r="AK18">
        <v>21.97535224586289</v>
      </c>
      <c r="AL18">
        <v>18.800240963855416</v>
      </c>
      <c r="AM18">
        <v>0</v>
      </c>
      <c r="AN18">
        <v>0</v>
      </c>
      <c r="AO18">
        <v>1.348344</v>
      </c>
      <c r="AP18">
        <v>4.6116000000000001</v>
      </c>
      <c r="AQ18">
        <v>9.9747825396825398</v>
      </c>
      <c r="AR18">
        <v>2.3366557971014483</v>
      </c>
      <c r="AS18">
        <v>3.1314332441272676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654.13422870372085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135.91999999999999</v>
      </c>
      <c r="L19">
        <v>4.82</v>
      </c>
      <c r="M19">
        <v>61.48</v>
      </c>
      <c r="N19">
        <v>50.280000000000008</v>
      </c>
      <c r="O19">
        <v>71.02</v>
      </c>
      <c r="P19">
        <v>26.43</v>
      </c>
      <c r="Q19">
        <v>5.05</v>
      </c>
      <c r="R19">
        <v>10.124438596491228</v>
      </c>
      <c r="S19">
        <v>0</v>
      </c>
      <c r="T19">
        <v>0</v>
      </c>
      <c r="U19">
        <v>57.910000000000004</v>
      </c>
      <c r="V19">
        <v>6.06</v>
      </c>
      <c r="W19">
        <v>19.024994747899161</v>
      </c>
      <c r="X19">
        <v>62.784391745365525</v>
      </c>
      <c r="Y19">
        <v>0</v>
      </c>
      <c r="Z19">
        <v>0</v>
      </c>
      <c r="AA19">
        <v>0</v>
      </c>
      <c r="AB19">
        <v>5.5773293323330817</v>
      </c>
      <c r="AC19">
        <v>4.0979024658394847</v>
      </c>
      <c r="AD19">
        <v>3.856287660862983</v>
      </c>
      <c r="AE19">
        <v>13.95378803936412</v>
      </c>
      <c r="AF19">
        <v>5.926901622718054</v>
      </c>
      <c r="AG19">
        <v>27.831980000000001</v>
      </c>
      <c r="AH19">
        <v>19.807805702217525</v>
      </c>
      <c r="AI19">
        <v>0</v>
      </c>
      <c r="AJ19">
        <v>0</v>
      </c>
      <c r="AK19">
        <v>21.97535224586289</v>
      </c>
      <c r="AL19">
        <v>9.1912289156626485</v>
      </c>
      <c r="AM19">
        <v>0</v>
      </c>
      <c r="AN19">
        <v>0</v>
      </c>
      <c r="AO19">
        <v>1.348344</v>
      </c>
      <c r="AP19">
        <v>4.6116000000000001</v>
      </c>
      <c r="AQ19">
        <v>9.9747825396825398</v>
      </c>
      <c r="AR19">
        <v>2.3366557971014483</v>
      </c>
      <c r="AS19">
        <v>3.1314332441272676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644.52521665552808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135.91999999999999</v>
      </c>
      <c r="L20">
        <v>4.82</v>
      </c>
      <c r="M20">
        <v>61.48</v>
      </c>
      <c r="N20">
        <v>50.280000000000008</v>
      </c>
      <c r="O20">
        <v>71.02</v>
      </c>
      <c r="P20">
        <v>26.43</v>
      </c>
      <c r="Q20">
        <v>5.05</v>
      </c>
      <c r="R20">
        <v>10.124438596491228</v>
      </c>
      <c r="S20">
        <v>0</v>
      </c>
      <c r="T20">
        <v>0</v>
      </c>
      <c r="U20">
        <v>57.910000000000004</v>
      </c>
      <c r="V20">
        <v>6.06</v>
      </c>
      <c r="W20">
        <v>19.024994747899161</v>
      </c>
      <c r="X20">
        <v>62.784391745365525</v>
      </c>
      <c r="Y20">
        <v>0</v>
      </c>
      <c r="Z20">
        <v>0</v>
      </c>
      <c r="AA20">
        <v>0</v>
      </c>
      <c r="AB20">
        <v>5.5773293323330817</v>
      </c>
      <c r="AC20">
        <v>4.0979024658394847</v>
      </c>
      <c r="AD20">
        <v>3.856287660862983</v>
      </c>
      <c r="AE20">
        <v>13.95378803936412</v>
      </c>
      <c r="AF20">
        <v>5.926901622718054</v>
      </c>
      <c r="AG20">
        <v>27.831980000000001</v>
      </c>
      <c r="AH20">
        <v>19.807805702217525</v>
      </c>
      <c r="AI20">
        <v>0</v>
      </c>
      <c r="AJ20">
        <v>0</v>
      </c>
      <c r="AK20">
        <v>21.97535224586289</v>
      </c>
      <c r="AL20">
        <v>9.1912289156626485</v>
      </c>
      <c r="AM20">
        <v>0</v>
      </c>
      <c r="AN20">
        <v>0</v>
      </c>
      <c r="AO20">
        <v>1.348344</v>
      </c>
      <c r="AP20">
        <v>4.6116000000000001</v>
      </c>
      <c r="AQ20">
        <v>9.9747825396825398</v>
      </c>
      <c r="AR20">
        <v>2.3366557971014483</v>
      </c>
      <c r="AS20">
        <v>3.1314332441272676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644.52521665552808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135.91999999999999</v>
      </c>
      <c r="L21">
        <v>4.82</v>
      </c>
      <c r="M21">
        <v>61.48</v>
      </c>
      <c r="N21">
        <v>50.280000000000008</v>
      </c>
      <c r="O21">
        <v>71.02</v>
      </c>
      <c r="P21">
        <v>26.43</v>
      </c>
      <c r="Q21">
        <v>5.05</v>
      </c>
      <c r="R21">
        <v>10.124438596491228</v>
      </c>
      <c r="S21">
        <v>0</v>
      </c>
      <c r="T21">
        <v>0</v>
      </c>
      <c r="U21">
        <v>57.910000000000004</v>
      </c>
      <c r="V21">
        <v>6.06</v>
      </c>
      <c r="W21">
        <v>19.024994747899161</v>
      </c>
      <c r="X21">
        <v>62.784391745365525</v>
      </c>
      <c r="Y21">
        <v>0</v>
      </c>
      <c r="Z21">
        <v>0</v>
      </c>
      <c r="AA21">
        <v>0</v>
      </c>
      <c r="AB21">
        <v>5.5773293323330817</v>
      </c>
      <c r="AC21">
        <v>4.0979024658394847</v>
      </c>
      <c r="AD21">
        <v>3.856287660862983</v>
      </c>
      <c r="AE21">
        <v>13.95378803936412</v>
      </c>
      <c r="AF21">
        <v>5.926901622718054</v>
      </c>
      <c r="AG21">
        <v>27.831980000000001</v>
      </c>
      <c r="AH21">
        <v>19.807805702217525</v>
      </c>
      <c r="AI21">
        <v>0</v>
      </c>
      <c r="AJ21">
        <v>0</v>
      </c>
      <c r="AK21">
        <v>21.97535224586289</v>
      </c>
      <c r="AL21">
        <v>9.1912289156626485</v>
      </c>
      <c r="AM21">
        <v>0</v>
      </c>
      <c r="AN21">
        <v>0</v>
      </c>
      <c r="AO21">
        <v>1.348344</v>
      </c>
      <c r="AP21">
        <v>4.6116000000000001</v>
      </c>
      <c r="AQ21">
        <v>9.9747825396825398</v>
      </c>
      <c r="AR21">
        <v>2.3366557971014483</v>
      </c>
      <c r="AS21">
        <v>3.1314332441272676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644.52521665552808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135.91999999999999</v>
      </c>
      <c r="L22">
        <v>4.82</v>
      </c>
      <c r="M22">
        <v>61.48</v>
      </c>
      <c r="N22">
        <v>50.280000000000008</v>
      </c>
      <c r="O22">
        <v>71.02</v>
      </c>
      <c r="P22">
        <v>26.43</v>
      </c>
      <c r="Q22">
        <v>5.05</v>
      </c>
      <c r="R22">
        <v>10.124438596491228</v>
      </c>
      <c r="S22">
        <v>0</v>
      </c>
      <c r="T22">
        <v>0</v>
      </c>
      <c r="U22">
        <v>57.910000000000004</v>
      </c>
      <c r="V22">
        <v>6.06</v>
      </c>
      <c r="W22">
        <v>19.024994747899161</v>
      </c>
      <c r="X22">
        <v>62.784391745365525</v>
      </c>
      <c r="Y22">
        <v>0</v>
      </c>
      <c r="Z22">
        <v>0</v>
      </c>
      <c r="AA22">
        <v>0</v>
      </c>
      <c r="AB22">
        <v>5.5773293323330817</v>
      </c>
      <c r="AC22">
        <v>4.0979024658394847</v>
      </c>
      <c r="AD22">
        <v>3.856287660862983</v>
      </c>
      <c r="AE22">
        <v>13.95378803936412</v>
      </c>
      <c r="AF22">
        <v>5.926901622718054</v>
      </c>
      <c r="AG22">
        <v>27.831980000000001</v>
      </c>
      <c r="AH22">
        <v>19.807805702217525</v>
      </c>
      <c r="AI22">
        <v>0</v>
      </c>
      <c r="AJ22">
        <v>0</v>
      </c>
      <c r="AK22">
        <v>21.97535224586289</v>
      </c>
      <c r="AL22">
        <v>9.1912289156626485</v>
      </c>
      <c r="AM22">
        <v>0</v>
      </c>
      <c r="AN22">
        <v>0</v>
      </c>
      <c r="AO22">
        <v>1.282464</v>
      </c>
      <c r="AP22">
        <v>4.6116000000000001</v>
      </c>
      <c r="AQ22">
        <v>9.9747825396825398</v>
      </c>
      <c r="AR22">
        <v>2.3366557971014483</v>
      </c>
      <c r="AS22">
        <v>3.1314332441272676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644.45933665552809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135.91999999999999</v>
      </c>
      <c r="L23">
        <v>4.82</v>
      </c>
      <c r="M23">
        <v>61.48</v>
      </c>
      <c r="N23">
        <v>50.280000000000008</v>
      </c>
      <c r="O23">
        <v>71.02</v>
      </c>
      <c r="P23">
        <v>26.43</v>
      </c>
      <c r="Q23">
        <v>5.05</v>
      </c>
      <c r="R23">
        <v>10.124438596491228</v>
      </c>
      <c r="S23">
        <v>0</v>
      </c>
      <c r="T23">
        <v>0</v>
      </c>
      <c r="U23">
        <v>57.910000000000004</v>
      </c>
      <c r="V23">
        <v>6.06</v>
      </c>
      <c r="W23">
        <v>19.024994747899161</v>
      </c>
      <c r="X23">
        <v>62.784391745365525</v>
      </c>
      <c r="Y23">
        <v>0</v>
      </c>
      <c r="Z23">
        <v>0</v>
      </c>
      <c r="AA23">
        <v>0</v>
      </c>
      <c r="AB23">
        <v>5.5773293323330817</v>
      </c>
      <c r="AC23">
        <v>4.0979024658394847</v>
      </c>
      <c r="AD23">
        <v>3.856287660862983</v>
      </c>
      <c r="AE23">
        <v>20.92848599545799</v>
      </c>
      <c r="AF23">
        <v>5.926901622718054</v>
      </c>
      <c r="AG23">
        <v>27.831980000000001</v>
      </c>
      <c r="AH23">
        <v>19.807805702217525</v>
      </c>
      <c r="AI23">
        <v>0</v>
      </c>
      <c r="AJ23">
        <v>0</v>
      </c>
      <c r="AK23">
        <v>21.97535224586289</v>
      </c>
      <c r="AL23">
        <v>9.1912289156626485</v>
      </c>
      <c r="AM23">
        <v>0</v>
      </c>
      <c r="AN23">
        <v>0</v>
      </c>
      <c r="AO23">
        <v>1.2209760000000001</v>
      </c>
      <c r="AP23">
        <v>4.6116000000000001</v>
      </c>
      <c r="AQ23">
        <v>9.9747825396825398</v>
      </c>
      <c r="AR23">
        <v>2.3366557971014483</v>
      </c>
      <c r="AS23">
        <v>3.1314332441272676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651.37254661162194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135.91999999999999</v>
      </c>
      <c r="L24">
        <v>4.82</v>
      </c>
      <c r="M24">
        <v>61.48</v>
      </c>
      <c r="N24">
        <v>50.280000000000008</v>
      </c>
      <c r="O24">
        <v>71.02</v>
      </c>
      <c r="P24">
        <v>26.43</v>
      </c>
      <c r="Q24">
        <v>5.05</v>
      </c>
      <c r="R24">
        <v>10.124438596491228</v>
      </c>
      <c r="S24">
        <v>0</v>
      </c>
      <c r="T24">
        <v>0</v>
      </c>
      <c r="U24">
        <v>57.910000000000004</v>
      </c>
      <c r="V24">
        <v>6.06</v>
      </c>
      <c r="W24">
        <v>19.024994747899161</v>
      </c>
      <c r="X24">
        <v>62.784391745365525</v>
      </c>
      <c r="Y24">
        <v>0</v>
      </c>
      <c r="Z24">
        <v>0.46553272727272721</v>
      </c>
      <c r="AA24">
        <v>0</v>
      </c>
      <c r="AB24">
        <v>5.5773293323330817</v>
      </c>
      <c r="AC24">
        <v>4.0979024658394847</v>
      </c>
      <c r="AD24">
        <v>3.856287660862983</v>
      </c>
      <c r="AE24">
        <v>20.92848599545799</v>
      </c>
      <c r="AF24">
        <v>5.926901622718054</v>
      </c>
      <c r="AG24">
        <v>27.831980000000001</v>
      </c>
      <c r="AH24">
        <v>19.807805702217525</v>
      </c>
      <c r="AI24">
        <v>1.0804289080911231</v>
      </c>
      <c r="AJ24">
        <v>0</v>
      </c>
      <c r="AK24">
        <v>21.97535224586289</v>
      </c>
      <c r="AL24">
        <v>9.1912289156626485</v>
      </c>
      <c r="AM24">
        <v>0</v>
      </c>
      <c r="AN24">
        <v>0</v>
      </c>
      <c r="AO24">
        <v>1.0365120000000001</v>
      </c>
      <c r="AP24">
        <v>4.6116000000000001</v>
      </c>
      <c r="AQ24">
        <v>9.9747825396825398</v>
      </c>
      <c r="AR24">
        <v>2.3366557971014483</v>
      </c>
      <c r="AS24">
        <v>3.1314332441272676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652.73404424698583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135.91999999999999</v>
      </c>
      <c r="L25">
        <v>4.82</v>
      </c>
      <c r="M25">
        <v>61.48</v>
      </c>
      <c r="N25">
        <v>50.280000000000008</v>
      </c>
      <c r="O25">
        <v>71.02</v>
      </c>
      <c r="P25">
        <v>26.43</v>
      </c>
      <c r="Q25">
        <v>5.05</v>
      </c>
      <c r="R25">
        <v>10.124438596491228</v>
      </c>
      <c r="S25">
        <v>0</v>
      </c>
      <c r="T25">
        <v>0</v>
      </c>
      <c r="U25">
        <v>57.910000000000004</v>
      </c>
      <c r="V25">
        <v>6.06</v>
      </c>
      <c r="W25">
        <v>19.024994747899161</v>
      </c>
      <c r="X25">
        <v>62.784391745365525</v>
      </c>
      <c r="Y25">
        <v>0</v>
      </c>
      <c r="Z25">
        <v>2.7624536363636354</v>
      </c>
      <c r="AA25">
        <v>0</v>
      </c>
      <c r="AB25">
        <v>5.5773293323330817</v>
      </c>
      <c r="AC25">
        <v>4.0979024658394847</v>
      </c>
      <c r="AD25">
        <v>7.7169674489023476</v>
      </c>
      <c r="AE25">
        <v>20.92848599545799</v>
      </c>
      <c r="AF25">
        <v>5.926901622718054</v>
      </c>
      <c r="AG25">
        <v>27.831980000000001</v>
      </c>
      <c r="AH25">
        <v>29.707316578669477</v>
      </c>
      <c r="AI25">
        <v>2.1564658287509815</v>
      </c>
      <c r="AJ25">
        <v>0</v>
      </c>
      <c r="AK25">
        <v>21.97535224586289</v>
      </c>
      <c r="AL25">
        <v>9.1912289156626485</v>
      </c>
      <c r="AM25">
        <v>0</v>
      </c>
      <c r="AN25">
        <v>0</v>
      </c>
      <c r="AO25">
        <v>1.0365120000000001</v>
      </c>
      <c r="AP25">
        <v>4.6116000000000001</v>
      </c>
      <c r="AQ25">
        <v>9.9747825396825398</v>
      </c>
      <c r="AR25">
        <v>2.3366557971014483</v>
      </c>
      <c r="AS25">
        <v>3.1314332441272676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669.867192741228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135.91999999999999</v>
      </c>
      <c r="L26">
        <v>4.82</v>
      </c>
      <c r="M26">
        <v>61.48</v>
      </c>
      <c r="N26">
        <v>50.280000000000008</v>
      </c>
      <c r="O26">
        <v>71.02</v>
      </c>
      <c r="P26">
        <v>26.43</v>
      </c>
      <c r="Q26">
        <v>5.05</v>
      </c>
      <c r="R26">
        <v>10.124438596491228</v>
      </c>
      <c r="S26">
        <v>0</v>
      </c>
      <c r="T26">
        <v>0</v>
      </c>
      <c r="U26">
        <v>57.910000000000004</v>
      </c>
      <c r="V26">
        <v>6.06</v>
      </c>
      <c r="W26">
        <v>19.024994747899161</v>
      </c>
      <c r="X26">
        <v>62.784391745365525</v>
      </c>
      <c r="Y26">
        <v>0</v>
      </c>
      <c r="Z26">
        <v>2.7624536363636354</v>
      </c>
      <c r="AA26">
        <v>5.0161265822784822</v>
      </c>
      <c r="AB26">
        <v>11.115134283570889</v>
      </c>
      <c r="AC26">
        <v>8.1958049316789694</v>
      </c>
      <c r="AD26">
        <v>11.634744890234671</v>
      </c>
      <c r="AE26">
        <v>20.92848599545799</v>
      </c>
      <c r="AF26">
        <v>5.926901622718054</v>
      </c>
      <c r="AG26">
        <v>27.831980000000001</v>
      </c>
      <c r="AH26">
        <v>37.652398732840545</v>
      </c>
      <c r="AI26">
        <v>14.014831893165747</v>
      </c>
      <c r="AJ26">
        <v>0</v>
      </c>
      <c r="AK26">
        <v>21.97535224586289</v>
      </c>
      <c r="AL26">
        <v>9.1912289156626485</v>
      </c>
      <c r="AM26">
        <v>0</v>
      </c>
      <c r="AN26">
        <v>0</v>
      </c>
      <c r="AO26">
        <v>0.78616799999999998</v>
      </c>
      <c r="AP26">
        <v>4.6116000000000001</v>
      </c>
      <c r="AQ26">
        <v>9.9747825396825398</v>
      </c>
      <c r="AR26">
        <v>2.3366557971014483</v>
      </c>
      <c r="AS26">
        <v>3.1314332441272676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707.98990840050169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135.91999999999999</v>
      </c>
      <c r="L27">
        <v>4.82</v>
      </c>
      <c r="M27">
        <v>61.48</v>
      </c>
      <c r="N27">
        <v>50.280000000000008</v>
      </c>
      <c r="O27">
        <v>71.02</v>
      </c>
      <c r="P27">
        <v>26.43</v>
      </c>
      <c r="Q27">
        <v>5.05</v>
      </c>
      <c r="R27">
        <v>10.124438596491228</v>
      </c>
      <c r="S27">
        <v>0</v>
      </c>
      <c r="T27">
        <v>0</v>
      </c>
      <c r="U27">
        <v>57.910000000000004</v>
      </c>
      <c r="V27">
        <v>6.06</v>
      </c>
      <c r="W27">
        <v>19.024994747899161</v>
      </c>
      <c r="X27">
        <v>62.784391745365525</v>
      </c>
      <c r="Y27">
        <v>0</v>
      </c>
      <c r="Z27">
        <v>8.2829690909090896</v>
      </c>
      <c r="AA27">
        <v>5.9473164556962033</v>
      </c>
      <c r="AB27">
        <v>17.267762940735182</v>
      </c>
      <c r="AC27">
        <v>12.939357625255223</v>
      </c>
      <c r="AD27">
        <v>15.939029523088571</v>
      </c>
      <c r="AE27">
        <v>20.92848599545799</v>
      </c>
      <c r="AF27">
        <v>6.5923782961460464</v>
      </c>
      <c r="AG27">
        <v>27.831980000000001</v>
      </c>
      <c r="AH27">
        <v>49.515122280886999</v>
      </c>
      <c r="AI27">
        <v>14.014831893165747</v>
      </c>
      <c r="AJ27">
        <v>0</v>
      </c>
      <c r="AK27">
        <v>21.97535224586289</v>
      </c>
      <c r="AL27">
        <v>9.1912289156626485</v>
      </c>
      <c r="AM27">
        <v>0</v>
      </c>
      <c r="AN27">
        <v>0</v>
      </c>
      <c r="AO27">
        <v>0.78616799999999998</v>
      </c>
      <c r="AP27">
        <v>5.529528</v>
      </c>
      <c r="AQ27">
        <v>20.802169841269844</v>
      </c>
      <c r="AR27">
        <v>2.3366557971014483</v>
      </c>
      <c r="AS27">
        <v>3.1314332441272676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753.91559523512115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135.91999999999999</v>
      </c>
      <c r="L28">
        <v>4.82</v>
      </c>
      <c r="M28">
        <v>61.48</v>
      </c>
      <c r="N28">
        <v>50.280000000000008</v>
      </c>
      <c r="O28">
        <v>71.02</v>
      </c>
      <c r="P28">
        <v>26.43</v>
      </c>
      <c r="Q28">
        <v>5.05</v>
      </c>
      <c r="R28">
        <v>10.124438596491228</v>
      </c>
      <c r="S28">
        <v>0</v>
      </c>
      <c r="T28">
        <v>0</v>
      </c>
      <c r="U28">
        <v>57.910000000000004</v>
      </c>
      <c r="V28">
        <v>6.06</v>
      </c>
      <c r="W28">
        <v>19.024994747899161</v>
      </c>
      <c r="X28">
        <v>62.784391745365525</v>
      </c>
      <c r="Y28">
        <v>0</v>
      </c>
      <c r="Z28">
        <v>8.2829690909090896</v>
      </c>
      <c r="AA28">
        <v>5.9473164556962033</v>
      </c>
      <c r="AB28">
        <v>17.267762940735182</v>
      </c>
      <c r="AC28">
        <v>12.939357625255223</v>
      </c>
      <c r="AD28">
        <v>15.939029523088571</v>
      </c>
      <c r="AE28">
        <v>20.92848599545799</v>
      </c>
      <c r="AF28">
        <v>6.5923782961460464</v>
      </c>
      <c r="AG28">
        <v>27.831980000000001</v>
      </c>
      <c r="AH28">
        <v>49.515122280886999</v>
      </c>
      <c r="AI28">
        <v>14.014831893165747</v>
      </c>
      <c r="AJ28">
        <v>0</v>
      </c>
      <c r="AK28">
        <v>21.97535224586289</v>
      </c>
      <c r="AL28">
        <v>9.1912289156626485</v>
      </c>
      <c r="AM28">
        <v>0</v>
      </c>
      <c r="AN28">
        <v>0</v>
      </c>
      <c r="AO28">
        <v>0.65440799999999999</v>
      </c>
      <c r="AP28">
        <v>5.529528</v>
      </c>
      <c r="AQ28">
        <v>20.802169841269844</v>
      </c>
      <c r="AR28">
        <v>2.3366557971014483</v>
      </c>
      <c r="AS28">
        <v>3.1314332441272676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753.78383523512116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135.91999999999999</v>
      </c>
      <c r="L29">
        <v>4.82</v>
      </c>
      <c r="M29">
        <v>61.48</v>
      </c>
      <c r="N29">
        <v>50.280000000000008</v>
      </c>
      <c r="O29">
        <v>71.02</v>
      </c>
      <c r="P29">
        <v>26.43</v>
      </c>
      <c r="Q29">
        <v>5.05</v>
      </c>
      <c r="R29">
        <v>10.124438596491228</v>
      </c>
      <c r="S29">
        <v>0</v>
      </c>
      <c r="T29">
        <v>0</v>
      </c>
      <c r="U29">
        <v>57.910000000000004</v>
      </c>
      <c r="V29">
        <v>6.06</v>
      </c>
      <c r="W29">
        <v>19.024994747899161</v>
      </c>
      <c r="X29">
        <v>62.784391745365525</v>
      </c>
      <c r="Y29">
        <v>0</v>
      </c>
      <c r="Z29">
        <v>8.2829690909090896</v>
      </c>
      <c r="AA29">
        <v>5.9473164556962033</v>
      </c>
      <c r="AB29">
        <v>17.267762940735182</v>
      </c>
      <c r="AC29">
        <v>12.939357625255223</v>
      </c>
      <c r="AD29">
        <v>15.939029523088571</v>
      </c>
      <c r="AE29">
        <v>20.92848599545799</v>
      </c>
      <c r="AF29">
        <v>6.5923782961460464</v>
      </c>
      <c r="AG29">
        <v>27.831980000000001</v>
      </c>
      <c r="AH29">
        <v>49.515122280886999</v>
      </c>
      <c r="AI29">
        <v>14.014831893165747</v>
      </c>
      <c r="AJ29">
        <v>0</v>
      </c>
      <c r="AK29">
        <v>21.97535224586289</v>
      </c>
      <c r="AL29">
        <v>9.1912289156626485</v>
      </c>
      <c r="AM29">
        <v>0</v>
      </c>
      <c r="AN29">
        <v>0</v>
      </c>
      <c r="AO29">
        <v>0.65440799999999999</v>
      </c>
      <c r="AP29">
        <v>4.6116000000000001</v>
      </c>
      <c r="AQ29">
        <v>20.802169841269844</v>
      </c>
      <c r="AR29">
        <v>2.3366557971014483</v>
      </c>
      <c r="AS29">
        <v>2.8459589652096349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752.58043295620348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135.91999999999999</v>
      </c>
      <c r="L30">
        <v>4.82</v>
      </c>
      <c r="M30">
        <v>61.48</v>
      </c>
      <c r="N30">
        <v>50.280000000000008</v>
      </c>
      <c r="O30">
        <v>71.02</v>
      </c>
      <c r="P30">
        <v>26.43</v>
      </c>
      <c r="Q30">
        <v>5.05</v>
      </c>
      <c r="R30">
        <v>10.124438596491228</v>
      </c>
      <c r="S30">
        <v>0</v>
      </c>
      <c r="T30">
        <v>0</v>
      </c>
      <c r="U30">
        <v>57.910000000000004</v>
      </c>
      <c r="V30">
        <v>6.06</v>
      </c>
      <c r="W30">
        <v>19.024994747899161</v>
      </c>
      <c r="X30">
        <v>62.784391745365525</v>
      </c>
      <c r="Y30">
        <v>0</v>
      </c>
      <c r="Z30">
        <v>8.2829690909090896</v>
      </c>
      <c r="AA30">
        <v>5.9473164556962033</v>
      </c>
      <c r="AB30">
        <v>17.267762940735182</v>
      </c>
      <c r="AC30">
        <v>12.939357625255223</v>
      </c>
      <c r="AD30">
        <v>15.939029523088571</v>
      </c>
      <c r="AE30">
        <v>20.92848599545799</v>
      </c>
      <c r="AF30">
        <v>6.5923782961460464</v>
      </c>
      <c r="AG30">
        <v>27.831980000000001</v>
      </c>
      <c r="AH30">
        <v>49.515122280886999</v>
      </c>
      <c r="AI30">
        <v>14.014831893165747</v>
      </c>
      <c r="AJ30">
        <v>0</v>
      </c>
      <c r="AK30">
        <v>21.97535224586289</v>
      </c>
      <c r="AL30">
        <v>9.1912289156626485</v>
      </c>
      <c r="AM30">
        <v>0</v>
      </c>
      <c r="AN30">
        <v>0</v>
      </c>
      <c r="AO30">
        <v>0.65440799999999999</v>
      </c>
      <c r="AP30">
        <v>4.6116000000000001</v>
      </c>
      <c r="AQ30">
        <v>20.50410476190476</v>
      </c>
      <c r="AR30">
        <v>2.3366557971014483</v>
      </c>
      <c r="AS30">
        <v>2.8459589652096349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752.28236787683841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135.91999999999999</v>
      </c>
      <c r="L31">
        <v>4.82</v>
      </c>
      <c r="M31">
        <v>61.48</v>
      </c>
      <c r="N31">
        <v>50.280000000000008</v>
      </c>
      <c r="O31">
        <v>71.02</v>
      </c>
      <c r="P31">
        <v>26.43</v>
      </c>
      <c r="Q31">
        <v>5.05</v>
      </c>
      <c r="R31">
        <v>10.124438596491228</v>
      </c>
      <c r="S31">
        <v>0</v>
      </c>
      <c r="T31">
        <v>0</v>
      </c>
      <c r="U31">
        <v>57.910000000000004</v>
      </c>
      <c r="V31">
        <v>6.06</v>
      </c>
      <c r="W31">
        <v>19.024994747899161</v>
      </c>
      <c r="X31">
        <v>62.784391745365525</v>
      </c>
      <c r="Y31">
        <v>0</v>
      </c>
      <c r="Z31">
        <v>2.7624536363636354</v>
      </c>
      <c r="AA31">
        <v>5.0161265822784822</v>
      </c>
      <c r="AB31">
        <v>16.727596399099774</v>
      </c>
      <c r="AC31">
        <v>8.1958049316789694</v>
      </c>
      <c r="AD31">
        <v>11.634744890234671</v>
      </c>
      <c r="AE31">
        <v>20.92848599545799</v>
      </c>
      <c r="AF31">
        <v>5.926901622718054</v>
      </c>
      <c r="AG31">
        <v>27.831980000000001</v>
      </c>
      <c r="AH31">
        <v>49.515122280886999</v>
      </c>
      <c r="AI31">
        <v>14.014831893165747</v>
      </c>
      <c r="AJ31">
        <v>0</v>
      </c>
      <c r="AK31">
        <v>21.97535224586289</v>
      </c>
      <c r="AL31">
        <v>9.1912289156626485</v>
      </c>
      <c r="AM31">
        <v>0</v>
      </c>
      <c r="AN31">
        <v>0</v>
      </c>
      <c r="AO31">
        <v>0.72467999999999999</v>
      </c>
      <c r="AP31">
        <v>4.6116000000000001</v>
      </c>
      <c r="AQ31">
        <v>9.9747825396825398</v>
      </c>
      <c r="AR31">
        <v>3.7377708333333315</v>
      </c>
      <c r="AS31">
        <v>2.8459589652096349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726.51924682139133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135.91999999999999</v>
      </c>
      <c r="L32">
        <v>4.82</v>
      </c>
      <c r="M32">
        <v>61.48</v>
      </c>
      <c r="N32">
        <v>50.280000000000008</v>
      </c>
      <c r="O32">
        <v>71.02</v>
      </c>
      <c r="P32">
        <v>26.43</v>
      </c>
      <c r="Q32">
        <v>5.05</v>
      </c>
      <c r="R32">
        <v>10.124438596491228</v>
      </c>
      <c r="S32">
        <v>0</v>
      </c>
      <c r="T32">
        <v>0</v>
      </c>
      <c r="U32">
        <v>57.910000000000004</v>
      </c>
      <c r="V32">
        <v>6.06</v>
      </c>
      <c r="W32">
        <v>19.024994747899161</v>
      </c>
      <c r="X32">
        <v>62.784391745365525</v>
      </c>
      <c r="Y32">
        <v>0</v>
      </c>
      <c r="Z32">
        <v>2.7624536363636354</v>
      </c>
      <c r="AA32">
        <v>0</v>
      </c>
      <c r="AB32">
        <v>11.150267066766689</v>
      </c>
      <c r="AC32">
        <v>4.0979024658394847</v>
      </c>
      <c r="AD32">
        <v>7.7169674489023476</v>
      </c>
      <c r="AE32">
        <v>20.92848599545799</v>
      </c>
      <c r="AF32">
        <v>5.926901622718054</v>
      </c>
      <c r="AG32">
        <v>27.831980000000001</v>
      </c>
      <c r="AH32">
        <v>37.568951214361135</v>
      </c>
      <c r="AI32">
        <v>2.1564658287509815</v>
      </c>
      <c r="AJ32">
        <v>0</v>
      </c>
      <c r="AK32">
        <v>21.97535224586289</v>
      </c>
      <c r="AL32">
        <v>9.1912289156626485</v>
      </c>
      <c r="AM32">
        <v>0</v>
      </c>
      <c r="AN32">
        <v>0</v>
      </c>
      <c r="AO32">
        <v>0.78616799999999998</v>
      </c>
      <c r="AP32">
        <v>4.6116000000000001</v>
      </c>
      <c r="AQ32">
        <v>0</v>
      </c>
      <c r="AR32">
        <v>18.697638586956515</v>
      </c>
      <c r="AS32">
        <v>2.8459589652096349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689.15214708260794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135.91999999999999</v>
      </c>
      <c r="L33">
        <v>4.82</v>
      </c>
      <c r="M33">
        <v>61.48</v>
      </c>
      <c r="N33">
        <v>50.280000000000008</v>
      </c>
      <c r="O33">
        <v>71.02</v>
      </c>
      <c r="P33">
        <v>26.43</v>
      </c>
      <c r="Q33">
        <v>5.05</v>
      </c>
      <c r="R33">
        <v>10.124438596491228</v>
      </c>
      <c r="S33">
        <v>0</v>
      </c>
      <c r="T33">
        <v>0</v>
      </c>
      <c r="U33">
        <v>57.910000000000004</v>
      </c>
      <c r="V33">
        <v>6.06</v>
      </c>
      <c r="W33">
        <v>19.024994747899161</v>
      </c>
      <c r="X33">
        <v>62.784391745365525</v>
      </c>
      <c r="Y33">
        <v>0</v>
      </c>
      <c r="Z33">
        <v>2.7624536363636354</v>
      </c>
      <c r="AA33">
        <v>0</v>
      </c>
      <c r="AB33">
        <v>5.0810787696924224</v>
      </c>
      <c r="AC33">
        <v>4.0979024658394847</v>
      </c>
      <c r="AD33">
        <v>7.7169674489023476</v>
      </c>
      <c r="AE33">
        <v>20.92848599545799</v>
      </c>
      <c r="AF33">
        <v>5.926901622718054</v>
      </c>
      <c r="AG33">
        <v>27.831980000000001</v>
      </c>
      <c r="AH33">
        <v>37.568951214361135</v>
      </c>
      <c r="AI33">
        <v>1.0804289080911231</v>
      </c>
      <c r="AJ33">
        <v>0</v>
      </c>
      <c r="AK33">
        <v>21.97535224586289</v>
      </c>
      <c r="AL33">
        <v>57.087080895008597</v>
      </c>
      <c r="AM33">
        <v>0</v>
      </c>
      <c r="AN33">
        <v>0</v>
      </c>
      <c r="AO33">
        <v>0.78616799999999998</v>
      </c>
      <c r="AP33">
        <v>4.6116000000000001</v>
      </c>
      <c r="AQ33">
        <v>0</v>
      </c>
      <c r="AR33">
        <v>18.697638586956515</v>
      </c>
      <c r="AS33">
        <v>2.2794023193577164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729.33621719836788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135.91999999999999</v>
      </c>
      <c r="L34">
        <v>4.82</v>
      </c>
      <c r="M34">
        <v>61.48</v>
      </c>
      <c r="N34">
        <v>50.280000000000008</v>
      </c>
      <c r="O34">
        <v>71.02</v>
      </c>
      <c r="P34">
        <v>26.43</v>
      </c>
      <c r="Q34">
        <v>5.05</v>
      </c>
      <c r="R34">
        <v>10.124438596491228</v>
      </c>
      <c r="S34">
        <v>0</v>
      </c>
      <c r="T34">
        <v>0</v>
      </c>
      <c r="U34">
        <v>57.910000000000004</v>
      </c>
      <c r="V34">
        <v>6.06</v>
      </c>
      <c r="W34">
        <v>19.024994747899161</v>
      </c>
      <c r="X34">
        <v>62.784391745365525</v>
      </c>
      <c r="Y34">
        <v>0</v>
      </c>
      <c r="Z34">
        <v>2.7624536363636354</v>
      </c>
      <c r="AA34">
        <v>0</v>
      </c>
      <c r="AB34">
        <v>5.0810787696924224</v>
      </c>
      <c r="AC34">
        <v>4.0979024658394847</v>
      </c>
      <c r="AD34">
        <v>7.7169674489023476</v>
      </c>
      <c r="AE34">
        <v>20.92848599545799</v>
      </c>
      <c r="AF34">
        <v>5.926901622718054</v>
      </c>
      <c r="AG34">
        <v>27.831980000000001</v>
      </c>
      <c r="AH34">
        <v>29.707316578669477</v>
      </c>
      <c r="AI34">
        <v>0</v>
      </c>
      <c r="AJ34">
        <v>0</v>
      </c>
      <c r="AK34">
        <v>21.97535224586289</v>
      </c>
      <c r="AL34">
        <v>57.087080895008597</v>
      </c>
      <c r="AM34">
        <v>0</v>
      </c>
      <c r="AN34">
        <v>0</v>
      </c>
      <c r="AO34">
        <v>0.97063200000000005</v>
      </c>
      <c r="AP34">
        <v>4.6116000000000001</v>
      </c>
      <c r="AQ34">
        <v>0</v>
      </c>
      <c r="AR34">
        <v>3.7377708333333315</v>
      </c>
      <c r="AS34">
        <v>2.2794023193577164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705.61874990096203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135.91999999999999</v>
      </c>
      <c r="L35">
        <v>4.82</v>
      </c>
      <c r="M35">
        <v>61.48</v>
      </c>
      <c r="N35">
        <v>50.280000000000008</v>
      </c>
      <c r="O35">
        <v>71.02</v>
      </c>
      <c r="P35">
        <v>26.43</v>
      </c>
      <c r="Q35">
        <v>5.05</v>
      </c>
      <c r="R35">
        <v>10.124438596491228</v>
      </c>
      <c r="S35">
        <v>0</v>
      </c>
      <c r="T35">
        <v>0</v>
      </c>
      <c r="U35">
        <v>57.910000000000004</v>
      </c>
      <c r="V35">
        <v>6.06</v>
      </c>
      <c r="W35">
        <v>19.024994747899161</v>
      </c>
      <c r="X35">
        <v>62.784391745365525</v>
      </c>
      <c r="Y35">
        <v>0</v>
      </c>
      <c r="Z35">
        <v>2.7624536363636354</v>
      </c>
      <c r="AA35">
        <v>0</v>
      </c>
      <c r="AB35">
        <v>5.0810787696924224</v>
      </c>
      <c r="AC35">
        <v>4.0979024658394847</v>
      </c>
      <c r="AD35">
        <v>3.856287660862983</v>
      </c>
      <c r="AE35">
        <v>13.95378803936412</v>
      </c>
      <c r="AF35">
        <v>5.926901622718054</v>
      </c>
      <c r="AG35">
        <v>27.831980000000001</v>
      </c>
      <c r="AH35">
        <v>29.707316578669477</v>
      </c>
      <c r="AI35">
        <v>0</v>
      </c>
      <c r="AJ35">
        <v>0</v>
      </c>
      <c r="AK35">
        <v>21.97535224586289</v>
      </c>
      <c r="AL35">
        <v>57.087080895008597</v>
      </c>
      <c r="AM35">
        <v>0</v>
      </c>
      <c r="AN35">
        <v>0</v>
      </c>
      <c r="AO35">
        <v>0.72467999999999999</v>
      </c>
      <c r="AP35">
        <v>5.529528</v>
      </c>
      <c r="AQ35">
        <v>0</v>
      </c>
      <c r="AR35">
        <v>2.3366557971014483</v>
      </c>
      <c r="AS35">
        <v>2.2794023193577164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694.05423312059702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135.91999999999999</v>
      </c>
      <c r="L36">
        <v>4.82</v>
      </c>
      <c r="M36">
        <v>61.48</v>
      </c>
      <c r="N36">
        <v>50.280000000000008</v>
      </c>
      <c r="O36">
        <v>71.02</v>
      </c>
      <c r="P36">
        <v>26.43</v>
      </c>
      <c r="Q36">
        <v>5.05</v>
      </c>
      <c r="R36">
        <v>10.124438596491228</v>
      </c>
      <c r="S36">
        <v>0</v>
      </c>
      <c r="T36">
        <v>0</v>
      </c>
      <c r="U36">
        <v>57.910000000000004</v>
      </c>
      <c r="V36">
        <v>6.2456115107913668</v>
      </c>
      <c r="W36">
        <v>19.024994747899161</v>
      </c>
      <c r="X36">
        <v>62.784391745365525</v>
      </c>
      <c r="Y36">
        <v>0</v>
      </c>
      <c r="Z36">
        <v>2.7624536363636354</v>
      </c>
      <c r="AA36">
        <v>0</v>
      </c>
      <c r="AB36">
        <v>5.0810787696924224</v>
      </c>
      <c r="AC36">
        <v>4.0979024658394847</v>
      </c>
      <c r="AD36">
        <v>3.856287660862983</v>
      </c>
      <c r="AE36">
        <v>13.95378803936412</v>
      </c>
      <c r="AF36">
        <v>5.926901622718054</v>
      </c>
      <c r="AG36">
        <v>27.831980000000001</v>
      </c>
      <c r="AH36">
        <v>19.807805702217525</v>
      </c>
      <c r="AI36">
        <v>0</v>
      </c>
      <c r="AJ36">
        <v>0</v>
      </c>
      <c r="AK36">
        <v>21.97535224586289</v>
      </c>
      <c r="AL36">
        <v>18.800240963855416</v>
      </c>
      <c r="AM36">
        <v>0</v>
      </c>
      <c r="AN36">
        <v>0</v>
      </c>
      <c r="AO36">
        <v>0.72467999999999999</v>
      </c>
      <c r="AP36">
        <v>5.529528</v>
      </c>
      <c r="AQ36">
        <v>0</v>
      </c>
      <c r="AR36">
        <v>2.3366557971014483</v>
      </c>
      <c r="AS36">
        <v>2.2794023193577164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646.05349382378313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135.91999999999999</v>
      </c>
      <c r="L37">
        <v>4.82</v>
      </c>
      <c r="M37">
        <v>61.48</v>
      </c>
      <c r="N37">
        <v>50.280000000000008</v>
      </c>
      <c r="O37">
        <v>71.02</v>
      </c>
      <c r="P37">
        <v>26.43</v>
      </c>
      <c r="Q37">
        <v>5.05</v>
      </c>
      <c r="R37">
        <v>10.124438596491228</v>
      </c>
      <c r="S37">
        <v>0</v>
      </c>
      <c r="T37">
        <v>0</v>
      </c>
      <c r="U37">
        <v>57.910000000000004</v>
      </c>
      <c r="V37">
        <v>6.0600000000000005</v>
      </c>
      <c r="W37">
        <v>19.024994747899161</v>
      </c>
      <c r="X37">
        <v>62.784391745365525</v>
      </c>
      <c r="Y37">
        <v>0</v>
      </c>
      <c r="Z37">
        <v>2.7624536363636354</v>
      </c>
      <c r="AA37">
        <v>0</v>
      </c>
      <c r="AB37">
        <v>0.84757839459864937</v>
      </c>
      <c r="AC37">
        <v>4.0979024658394847</v>
      </c>
      <c r="AD37">
        <v>3.856287660862983</v>
      </c>
      <c r="AE37">
        <v>13.95378803936412</v>
      </c>
      <c r="AF37">
        <v>5.926901622718054</v>
      </c>
      <c r="AG37">
        <v>27.831980000000001</v>
      </c>
      <c r="AH37">
        <v>19.807805702217525</v>
      </c>
      <c r="AI37">
        <v>0</v>
      </c>
      <c r="AJ37">
        <v>0</v>
      </c>
      <c r="AK37">
        <v>21.97535224586289</v>
      </c>
      <c r="AL37">
        <v>18.800240963855416</v>
      </c>
      <c r="AM37">
        <v>0</v>
      </c>
      <c r="AN37">
        <v>0</v>
      </c>
      <c r="AO37">
        <v>0.72467999999999999</v>
      </c>
      <c r="AP37">
        <v>4.6116000000000001</v>
      </c>
      <c r="AQ37">
        <v>0</v>
      </c>
      <c r="AR37">
        <v>2.3366557971014483</v>
      </c>
      <c r="AS37">
        <v>3.1314332441272676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641.56848486266745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135.91999999999999</v>
      </c>
      <c r="L38">
        <v>4.82</v>
      </c>
      <c r="M38">
        <v>61.48</v>
      </c>
      <c r="N38">
        <v>50.280000000000008</v>
      </c>
      <c r="O38">
        <v>71.02</v>
      </c>
      <c r="P38">
        <v>26.43</v>
      </c>
      <c r="Q38">
        <v>5.05</v>
      </c>
      <c r="R38">
        <v>10.124438596491228</v>
      </c>
      <c r="S38">
        <v>0</v>
      </c>
      <c r="T38">
        <v>0</v>
      </c>
      <c r="U38">
        <v>57.910000000000004</v>
      </c>
      <c r="V38">
        <v>6.0600000000000005</v>
      </c>
      <c r="W38">
        <v>19.024994747899161</v>
      </c>
      <c r="X38">
        <v>62.784391745365525</v>
      </c>
      <c r="Y38">
        <v>0</v>
      </c>
      <c r="Z38">
        <v>2.7624536363636354</v>
      </c>
      <c r="AA38">
        <v>0</v>
      </c>
      <c r="AB38">
        <v>0.84757839459864937</v>
      </c>
      <c r="AC38">
        <v>0</v>
      </c>
      <c r="AD38">
        <v>3.856287660862983</v>
      </c>
      <c r="AE38">
        <v>13.95378803936412</v>
      </c>
      <c r="AF38">
        <v>5.926901622718054</v>
      </c>
      <c r="AG38">
        <v>27.831980000000001</v>
      </c>
      <c r="AH38">
        <v>19.807805702217525</v>
      </c>
      <c r="AI38">
        <v>0</v>
      </c>
      <c r="AJ38">
        <v>0</v>
      </c>
      <c r="AK38">
        <v>21.97535224586289</v>
      </c>
      <c r="AL38">
        <v>18.800240963855416</v>
      </c>
      <c r="AM38">
        <v>0</v>
      </c>
      <c r="AN38">
        <v>0</v>
      </c>
      <c r="AO38">
        <v>0.74663999999999997</v>
      </c>
      <c r="AP38">
        <v>4.6116000000000001</v>
      </c>
      <c r="AQ38">
        <v>0</v>
      </c>
      <c r="AR38">
        <v>2.3366557971014483</v>
      </c>
      <c r="AS38">
        <v>3.1314332441272676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637.49254239682784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135.91999999999999</v>
      </c>
      <c r="L39">
        <v>9.01</v>
      </c>
      <c r="M39">
        <v>61.48</v>
      </c>
      <c r="N39">
        <v>50.280000000000008</v>
      </c>
      <c r="O39">
        <v>71.02</v>
      </c>
      <c r="P39">
        <v>26.43</v>
      </c>
      <c r="Q39">
        <v>8.7058271935699931</v>
      </c>
      <c r="R39">
        <v>17.955860267711394</v>
      </c>
      <c r="S39">
        <v>0</v>
      </c>
      <c r="T39">
        <v>0</v>
      </c>
      <c r="U39">
        <v>56.7</v>
      </c>
      <c r="V39">
        <v>6.0600000000000005</v>
      </c>
      <c r="W39">
        <v>19.02</v>
      </c>
      <c r="X39">
        <v>62.784391745365525</v>
      </c>
      <c r="Y39">
        <v>0</v>
      </c>
      <c r="Z39">
        <v>2.7624536363636354</v>
      </c>
      <c r="AA39">
        <v>0</v>
      </c>
      <c r="AB39">
        <v>0.84757839459864937</v>
      </c>
      <c r="AC39">
        <v>0</v>
      </c>
      <c r="AD39">
        <v>3.856287660862983</v>
      </c>
      <c r="AE39">
        <v>13.95378803936412</v>
      </c>
      <c r="AF39">
        <v>5.926901622718054</v>
      </c>
      <c r="AG39">
        <v>27.831980000000001</v>
      </c>
      <c r="AH39">
        <v>19.807805702217525</v>
      </c>
      <c r="AI39">
        <v>0</v>
      </c>
      <c r="AJ39">
        <v>0</v>
      </c>
      <c r="AK39">
        <v>21.97535224586289</v>
      </c>
      <c r="AL39">
        <v>18.800240963855416</v>
      </c>
      <c r="AM39">
        <v>0</v>
      </c>
      <c r="AN39">
        <v>0</v>
      </c>
      <c r="AO39">
        <v>0.74663999999999997</v>
      </c>
      <c r="AP39">
        <v>4.6116000000000001</v>
      </c>
      <c r="AQ39">
        <v>0</v>
      </c>
      <c r="AR39">
        <v>3.7377708333333315</v>
      </c>
      <c r="AS39">
        <v>3.1314332441272676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653.35591154995063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135.91999999999999</v>
      </c>
      <c r="L40">
        <v>9.01</v>
      </c>
      <c r="M40">
        <v>61.48</v>
      </c>
      <c r="N40">
        <v>50.280000000000008</v>
      </c>
      <c r="O40">
        <v>71.02</v>
      </c>
      <c r="P40">
        <v>26.43</v>
      </c>
      <c r="Q40">
        <v>8.7058271935699931</v>
      </c>
      <c r="R40">
        <v>17.955860267711394</v>
      </c>
      <c r="S40">
        <v>0</v>
      </c>
      <c r="T40">
        <v>0</v>
      </c>
      <c r="U40">
        <v>55.49851667735728</v>
      </c>
      <c r="V40">
        <v>6.06</v>
      </c>
      <c r="W40">
        <v>19.02</v>
      </c>
      <c r="X40">
        <v>62.784391745365525</v>
      </c>
      <c r="Y40">
        <v>0</v>
      </c>
      <c r="Z40">
        <v>2.7624536363636354</v>
      </c>
      <c r="AA40">
        <v>0</v>
      </c>
      <c r="AB40">
        <v>0.84757839459864937</v>
      </c>
      <c r="AC40">
        <v>0</v>
      </c>
      <c r="AD40">
        <v>3.856287660862983</v>
      </c>
      <c r="AE40">
        <v>13.95378803936412</v>
      </c>
      <c r="AF40">
        <v>5.926901622718054</v>
      </c>
      <c r="AG40">
        <v>27.831980000000001</v>
      </c>
      <c r="AH40">
        <v>19.807805702217525</v>
      </c>
      <c r="AI40">
        <v>0</v>
      </c>
      <c r="AJ40">
        <v>0</v>
      </c>
      <c r="AK40">
        <v>21.97535224586289</v>
      </c>
      <c r="AL40">
        <v>18.800240963855416</v>
      </c>
      <c r="AM40">
        <v>0</v>
      </c>
      <c r="AN40">
        <v>0</v>
      </c>
      <c r="AO40">
        <v>0.74663999999999997</v>
      </c>
      <c r="AP40">
        <v>4.6116000000000001</v>
      </c>
      <c r="AQ40">
        <v>0</v>
      </c>
      <c r="AR40">
        <v>18.697638586956515</v>
      </c>
      <c r="AS40">
        <v>3.1314332441272676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667.11429598093105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135.91999999999999</v>
      </c>
      <c r="L41">
        <v>9.01</v>
      </c>
      <c r="M41">
        <v>61.48</v>
      </c>
      <c r="N41">
        <v>50.280000000000008</v>
      </c>
      <c r="O41">
        <v>71.02</v>
      </c>
      <c r="P41">
        <v>26.43</v>
      </c>
      <c r="Q41">
        <v>8.7043917213528506</v>
      </c>
      <c r="R41">
        <v>17.95</v>
      </c>
      <c r="S41">
        <v>0</v>
      </c>
      <c r="T41">
        <v>0</v>
      </c>
      <c r="U41">
        <v>55.49851667735728</v>
      </c>
      <c r="V41">
        <v>6.0548168789808914</v>
      </c>
      <c r="W41">
        <v>19.02</v>
      </c>
      <c r="X41">
        <v>62.784391745365525</v>
      </c>
      <c r="Y41">
        <v>0</v>
      </c>
      <c r="Z41">
        <v>2.7624536363636354</v>
      </c>
      <c r="AA41">
        <v>0</v>
      </c>
      <c r="AB41">
        <v>0.84757839459864937</v>
      </c>
      <c r="AC41">
        <v>0</v>
      </c>
      <c r="AD41">
        <v>3.856287660862983</v>
      </c>
      <c r="AE41">
        <v>13.95378803936412</v>
      </c>
      <c r="AF41">
        <v>5.926901622718054</v>
      </c>
      <c r="AG41">
        <v>27.831980000000001</v>
      </c>
      <c r="AH41">
        <v>19.807805702217525</v>
      </c>
      <c r="AI41">
        <v>0</v>
      </c>
      <c r="AJ41">
        <v>0</v>
      </c>
      <c r="AK41">
        <v>21.97535224586289</v>
      </c>
      <c r="AL41">
        <v>18.800240963855416</v>
      </c>
      <c r="AM41">
        <v>0</v>
      </c>
      <c r="AN41">
        <v>0</v>
      </c>
      <c r="AO41">
        <v>0.43480800000000003</v>
      </c>
      <c r="AP41">
        <v>4.6116000000000001</v>
      </c>
      <c r="AQ41">
        <v>0</v>
      </c>
      <c r="AR41">
        <v>18.697638586956515</v>
      </c>
      <c r="AS41">
        <v>3.1314332441272676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666.78998511998338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135.91999999999999</v>
      </c>
      <c r="L42">
        <v>9.01</v>
      </c>
      <c r="M42">
        <v>61.48</v>
      </c>
      <c r="N42">
        <v>50.280000000000008</v>
      </c>
      <c r="O42">
        <v>71.02</v>
      </c>
      <c r="P42">
        <v>26.43</v>
      </c>
      <c r="Q42">
        <v>8.7050966608084348</v>
      </c>
      <c r="R42">
        <v>17.95</v>
      </c>
      <c r="S42">
        <v>0</v>
      </c>
      <c r="T42">
        <v>0</v>
      </c>
      <c r="U42">
        <v>55.49851667735728</v>
      </c>
      <c r="V42">
        <v>6.0500000000000007</v>
      </c>
      <c r="W42">
        <v>19.02</v>
      </c>
      <c r="X42">
        <v>62.784391745365525</v>
      </c>
      <c r="Y42">
        <v>0</v>
      </c>
      <c r="Z42">
        <v>2.7624536363636354</v>
      </c>
      <c r="AA42">
        <v>0</v>
      </c>
      <c r="AB42">
        <v>0.84757839459864937</v>
      </c>
      <c r="AC42">
        <v>0</v>
      </c>
      <c r="AD42">
        <v>3.856287660862983</v>
      </c>
      <c r="AE42">
        <v>13.95378803936412</v>
      </c>
      <c r="AF42">
        <v>5.926901622718054</v>
      </c>
      <c r="AG42">
        <v>27.831980000000001</v>
      </c>
      <c r="AH42">
        <v>19.807805702217525</v>
      </c>
      <c r="AI42">
        <v>0</v>
      </c>
      <c r="AJ42">
        <v>0</v>
      </c>
      <c r="AK42">
        <v>21.97535224586289</v>
      </c>
      <c r="AL42">
        <v>18.800240963855416</v>
      </c>
      <c r="AM42">
        <v>0</v>
      </c>
      <c r="AN42">
        <v>0</v>
      </c>
      <c r="AO42">
        <v>0.43480800000000003</v>
      </c>
      <c r="AP42">
        <v>4.6116000000000001</v>
      </c>
      <c r="AQ42">
        <v>0</v>
      </c>
      <c r="AR42">
        <v>3.7377708333333315</v>
      </c>
      <c r="AS42">
        <v>3.1314332441272676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651.82600542683497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168.7</v>
      </c>
      <c r="L43">
        <v>9.01</v>
      </c>
      <c r="M43">
        <v>44.099999999999994</v>
      </c>
      <c r="N43">
        <v>50.280000000000008</v>
      </c>
      <c r="O43">
        <v>71.02</v>
      </c>
      <c r="P43">
        <v>26.43</v>
      </c>
      <c r="Q43">
        <v>8.7058271935699931</v>
      </c>
      <c r="R43">
        <v>17.95</v>
      </c>
      <c r="S43">
        <v>0</v>
      </c>
      <c r="T43">
        <v>0</v>
      </c>
      <c r="U43">
        <v>55.49851667735728</v>
      </c>
      <c r="V43">
        <v>6.0500000000000007</v>
      </c>
      <c r="W43">
        <v>19.02</v>
      </c>
      <c r="X43">
        <v>62.784391745365525</v>
      </c>
      <c r="Y43">
        <v>0</v>
      </c>
      <c r="Z43">
        <v>2.7624536363636354</v>
      </c>
      <c r="AA43">
        <v>0</v>
      </c>
      <c r="AB43">
        <v>0.84757839459864937</v>
      </c>
      <c r="AC43">
        <v>0</v>
      </c>
      <c r="AD43">
        <v>3.856287660862983</v>
      </c>
      <c r="AE43">
        <v>13.95378803936412</v>
      </c>
      <c r="AF43">
        <v>5.926901622718054</v>
      </c>
      <c r="AG43">
        <v>27.831980000000001</v>
      </c>
      <c r="AH43">
        <v>19.807805702217525</v>
      </c>
      <c r="AI43">
        <v>0</v>
      </c>
      <c r="AJ43">
        <v>0</v>
      </c>
      <c r="AK43">
        <v>21.97535224586289</v>
      </c>
      <c r="AL43">
        <v>18.800240963855416</v>
      </c>
      <c r="AM43">
        <v>0</v>
      </c>
      <c r="AN43">
        <v>0</v>
      </c>
      <c r="AO43">
        <v>0.74663999999999997</v>
      </c>
      <c r="AP43">
        <v>4.6116000000000001</v>
      </c>
      <c r="AQ43">
        <v>0</v>
      </c>
      <c r="AR43">
        <v>2.3366557971014483</v>
      </c>
      <c r="AS43">
        <v>3.1314332441272676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666.13745292336455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202.44</v>
      </c>
      <c r="L44">
        <v>9.01</v>
      </c>
      <c r="M44">
        <v>44.099999999999994</v>
      </c>
      <c r="N44">
        <v>50.280000000000008</v>
      </c>
      <c r="O44">
        <v>71.02</v>
      </c>
      <c r="P44">
        <v>26.43</v>
      </c>
      <c r="Q44">
        <v>8.7058271935699931</v>
      </c>
      <c r="R44">
        <v>17.95</v>
      </c>
      <c r="S44">
        <v>0</v>
      </c>
      <c r="T44">
        <v>0</v>
      </c>
      <c r="U44">
        <v>55.49851667735728</v>
      </c>
      <c r="V44">
        <v>6.0546899224806197</v>
      </c>
      <c r="W44">
        <v>19.02</v>
      </c>
      <c r="X44">
        <v>62.784391745365525</v>
      </c>
      <c r="Y44">
        <v>0</v>
      </c>
      <c r="Z44">
        <v>2.7624536363636354</v>
      </c>
      <c r="AA44">
        <v>0</v>
      </c>
      <c r="AB44">
        <v>0.84757839459864937</v>
      </c>
      <c r="AC44">
        <v>0</v>
      </c>
      <c r="AD44">
        <v>3.856287660862983</v>
      </c>
      <c r="AE44">
        <v>13.95378803936412</v>
      </c>
      <c r="AF44">
        <v>5.926901622718054</v>
      </c>
      <c r="AG44">
        <v>27.831980000000001</v>
      </c>
      <c r="AH44">
        <v>19.807805702217525</v>
      </c>
      <c r="AI44">
        <v>0</v>
      </c>
      <c r="AJ44">
        <v>0</v>
      </c>
      <c r="AK44">
        <v>21.97535224586289</v>
      </c>
      <c r="AL44">
        <v>18.800240963855416</v>
      </c>
      <c r="AM44">
        <v>0</v>
      </c>
      <c r="AN44">
        <v>0</v>
      </c>
      <c r="AO44">
        <v>0.74663999999999997</v>
      </c>
      <c r="AP44">
        <v>4.6116000000000001</v>
      </c>
      <c r="AQ44">
        <v>0</v>
      </c>
      <c r="AR44">
        <v>2.3366557971014483</v>
      </c>
      <c r="AS44">
        <v>3.1314332441272676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699.88214284584524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236.18</v>
      </c>
      <c r="L45">
        <v>9.01</v>
      </c>
      <c r="M45">
        <v>44.099999999999994</v>
      </c>
      <c r="N45">
        <v>50.280000000000008</v>
      </c>
      <c r="O45">
        <v>71.02</v>
      </c>
      <c r="P45">
        <v>26.43</v>
      </c>
      <c r="Q45">
        <v>8.7058271935699931</v>
      </c>
      <c r="R45">
        <v>17.95</v>
      </c>
      <c r="S45">
        <v>0</v>
      </c>
      <c r="T45">
        <v>0</v>
      </c>
      <c r="U45">
        <v>55.49851667735728</v>
      </c>
      <c r="V45">
        <v>6.0546324655436443</v>
      </c>
      <c r="W45">
        <v>19.02</v>
      </c>
      <c r="X45">
        <v>62.784391745365525</v>
      </c>
      <c r="Y45">
        <v>0</v>
      </c>
      <c r="Z45">
        <v>2.7624536363636354</v>
      </c>
      <c r="AA45">
        <v>0</v>
      </c>
      <c r="AB45">
        <v>0.84757839459864937</v>
      </c>
      <c r="AC45">
        <v>0</v>
      </c>
      <c r="AD45">
        <v>3.856287660862983</v>
      </c>
      <c r="AE45">
        <v>13.95378803936412</v>
      </c>
      <c r="AF45">
        <v>5.926901622718054</v>
      </c>
      <c r="AG45">
        <v>27.831980000000001</v>
      </c>
      <c r="AH45">
        <v>19.807805702217525</v>
      </c>
      <c r="AI45">
        <v>0</v>
      </c>
      <c r="AJ45">
        <v>0</v>
      </c>
      <c r="AK45">
        <v>21.97535224586289</v>
      </c>
      <c r="AL45">
        <v>18.800240963855416</v>
      </c>
      <c r="AM45">
        <v>0</v>
      </c>
      <c r="AN45">
        <v>0</v>
      </c>
      <c r="AO45">
        <v>0.74663999999999997</v>
      </c>
      <c r="AP45">
        <v>4.6116000000000001</v>
      </c>
      <c r="AQ45">
        <v>0</v>
      </c>
      <c r="AR45">
        <v>2.3366557971014483</v>
      </c>
      <c r="AS45">
        <v>3.1314332441272676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733.6220853889082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245.63</v>
      </c>
      <c r="L46">
        <v>9.01</v>
      </c>
      <c r="M46">
        <v>44.099999999999994</v>
      </c>
      <c r="N46">
        <v>50.280000000000008</v>
      </c>
      <c r="O46">
        <v>71.02</v>
      </c>
      <c r="P46">
        <v>26.43</v>
      </c>
      <c r="Q46">
        <v>8.7058271935699931</v>
      </c>
      <c r="R46">
        <v>17.95</v>
      </c>
      <c r="S46">
        <v>0</v>
      </c>
      <c r="T46">
        <v>0</v>
      </c>
      <c r="U46">
        <v>55.49851667735728</v>
      </c>
      <c r="V46">
        <v>6.0553682342502215</v>
      </c>
      <c r="W46">
        <v>19.020000000000003</v>
      </c>
      <c r="X46">
        <v>62.784391745365525</v>
      </c>
      <c r="Y46">
        <v>0</v>
      </c>
      <c r="Z46">
        <v>2.7624536363636354</v>
      </c>
      <c r="AA46">
        <v>0</v>
      </c>
      <c r="AB46">
        <v>0.84757839459864937</v>
      </c>
      <c r="AC46">
        <v>0</v>
      </c>
      <c r="AD46">
        <v>3.856287660862983</v>
      </c>
      <c r="AE46">
        <v>13.95378803936412</v>
      </c>
      <c r="AF46">
        <v>5.926901622718054</v>
      </c>
      <c r="AG46">
        <v>27.831980000000001</v>
      </c>
      <c r="AH46">
        <v>19.807805702217525</v>
      </c>
      <c r="AI46">
        <v>0</v>
      </c>
      <c r="AJ46">
        <v>0</v>
      </c>
      <c r="AK46">
        <v>21.97535224586289</v>
      </c>
      <c r="AL46">
        <v>18.800240963855416</v>
      </c>
      <c r="AM46">
        <v>0</v>
      </c>
      <c r="AN46">
        <v>0</v>
      </c>
      <c r="AO46">
        <v>0.74663999999999997</v>
      </c>
      <c r="AP46">
        <v>4.6116000000000001</v>
      </c>
      <c r="AQ46">
        <v>0</v>
      </c>
      <c r="AR46">
        <v>2.3366557971014483</v>
      </c>
      <c r="AS46">
        <v>3.1314332441272676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743.07282115761484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245.63</v>
      </c>
      <c r="L47">
        <v>9.01</v>
      </c>
      <c r="M47">
        <v>44.099999999999994</v>
      </c>
      <c r="N47">
        <v>50.280000000000008</v>
      </c>
      <c r="O47">
        <v>71.02</v>
      </c>
      <c r="P47">
        <v>26.43</v>
      </c>
      <c r="Q47">
        <v>8.7042203052422042</v>
      </c>
      <c r="R47">
        <v>17.95</v>
      </c>
      <c r="S47">
        <v>0</v>
      </c>
      <c r="T47">
        <v>0</v>
      </c>
      <c r="U47">
        <v>55.49851667735728</v>
      </c>
      <c r="V47">
        <v>6.0549147034930959</v>
      </c>
      <c r="W47">
        <v>19.024994747899161</v>
      </c>
      <c r="X47">
        <v>62.790000000000006</v>
      </c>
      <c r="Y47">
        <v>0</v>
      </c>
      <c r="Z47">
        <v>0</v>
      </c>
      <c r="AA47">
        <v>0</v>
      </c>
      <c r="AB47">
        <v>0.84757839459864937</v>
      </c>
      <c r="AC47">
        <v>0</v>
      </c>
      <c r="AD47">
        <v>3.856287660862983</v>
      </c>
      <c r="AE47">
        <v>13.95378803936412</v>
      </c>
      <c r="AF47">
        <v>5.926901622718054</v>
      </c>
      <c r="AG47">
        <v>27.831980000000001</v>
      </c>
      <c r="AH47">
        <v>9.9039028511087626</v>
      </c>
      <c r="AI47">
        <v>0</v>
      </c>
      <c r="AJ47">
        <v>0</v>
      </c>
      <c r="AK47">
        <v>21.97535224586289</v>
      </c>
      <c r="AL47">
        <v>18.800240963855416</v>
      </c>
      <c r="AM47">
        <v>0</v>
      </c>
      <c r="AN47">
        <v>0</v>
      </c>
      <c r="AO47">
        <v>0.78616799999999998</v>
      </c>
      <c r="AP47">
        <v>4.6116000000000001</v>
      </c>
      <c r="AQ47">
        <v>0</v>
      </c>
      <c r="AR47">
        <v>2.3366557971014483</v>
      </c>
      <c r="AS47">
        <v>2.2794023193577164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729.60250432882174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245.63</v>
      </c>
      <c r="L48">
        <v>9.01</v>
      </c>
      <c r="M48">
        <v>44.099999999999994</v>
      </c>
      <c r="N48">
        <v>50.280000000000008</v>
      </c>
      <c r="O48">
        <v>71.02</v>
      </c>
      <c r="P48">
        <v>26.43</v>
      </c>
      <c r="Q48">
        <v>8.7042203052422042</v>
      </c>
      <c r="R48">
        <v>17.95</v>
      </c>
      <c r="S48">
        <v>0</v>
      </c>
      <c r="T48">
        <v>0</v>
      </c>
      <c r="U48">
        <v>55.49851667735728</v>
      </c>
      <c r="V48">
        <v>6.0549147034930959</v>
      </c>
      <c r="W48">
        <v>19.024994747899161</v>
      </c>
      <c r="X48">
        <v>62.790000000000006</v>
      </c>
      <c r="Y48">
        <v>0</v>
      </c>
      <c r="Z48">
        <v>0</v>
      </c>
      <c r="AA48">
        <v>0</v>
      </c>
      <c r="AB48">
        <v>0.84757839459864937</v>
      </c>
      <c r="AC48">
        <v>0</v>
      </c>
      <c r="AD48">
        <v>3.856287660862983</v>
      </c>
      <c r="AE48">
        <v>13.95378803936412</v>
      </c>
      <c r="AF48">
        <v>5.926901622718054</v>
      </c>
      <c r="AG48">
        <v>27.831980000000001</v>
      </c>
      <c r="AH48">
        <v>9.9039028511087626</v>
      </c>
      <c r="AI48">
        <v>0</v>
      </c>
      <c r="AJ48">
        <v>0</v>
      </c>
      <c r="AK48">
        <v>21.97535224586289</v>
      </c>
      <c r="AL48">
        <v>18.800240963855416</v>
      </c>
      <c r="AM48">
        <v>0</v>
      </c>
      <c r="AN48">
        <v>0</v>
      </c>
      <c r="AO48">
        <v>0.78616799999999998</v>
      </c>
      <c r="AP48">
        <v>4.6116000000000001</v>
      </c>
      <c r="AQ48">
        <v>0</v>
      </c>
      <c r="AR48">
        <v>2.3366557971014483</v>
      </c>
      <c r="AS48">
        <v>2.2794023193577164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729.60250432882174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245.63</v>
      </c>
      <c r="L49">
        <v>9.01</v>
      </c>
      <c r="M49">
        <v>44.099999999999994</v>
      </c>
      <c r="N49">
        <v>50.280000000000008</v>
      </c>
      <c r="O49">
        <v>71.02</v>
      </c>
      <c r="P49">
        <v>26.43</v>
      </c>
      <c r="Q49">
        <v>8.7042203052422042</v>
      </c>
      <c r="R49">
        <v>17.95</v>
      </c>
      <c r="S49">
        <v>0</v>
      </c>
      <c r="T49">
        <v>0</v>
      </c>
      <c r="U49">
        <v>55.49851667735728</v>
      </c>
      <c r="V49">
        <v>6.0549147034930959</v>
      </c>
      <c r="W49">
        <v>19.024994747899161</v>
      </c>
      <c r="X49">
        <v>62.790000000000006</v>
      </c>
      <c r="Y49">
        <v>0</v>
      </c>
      <c r="Z49">
        <v>0</v>
      </c>
      <c r="AA49">
        <v>0</v>
      </c>
      <c r="AB49">
        <v>0.84757839459864937</v>
      </c>
      <c r="AC49">
        <v>0</v>
      </c>
      <c r="AD49">
        <v>3.856287660862983</v>
      </c>
      <c r="AE49">
        <v>13.95378803936412</v>
      </c>
      <c r="AF49">
        <v>5.926901622718054</v>
      </c>
      <c r="AG49">
        <v>27.831980000000001</v>
      </c>
      <c r="AH49">
        <v>9.9039028511087626</v>
      </c>
      <c r="AI49">
        <v>0</v>
      </c>
      <c r="AJ49">
        <v>0</v>
      </c>
      <c r="AK49">
        <v>21.97535224586289</v>
      </c>
      <c r="AL49">
        <v>18.800240963855416</v>
      </c>
      <c r="AM49">
        <v>0</v>
      </c>
      <c r="AN49">
        <v>0</v>
      </c>
      <c r="AO49">
        <v>0.78616799999999998</v>
      </c>
      <c r="AP49">
        <v>4.6116000000000001</v>
      </c>
      <c r="AQ49">
        <v>0</v>
      </c>
      <c r="AR49">
        <v>2.3366557971014483</v>
      </c>
      <c r="AS49">
        <v>2.2794023193577164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729.60250432882174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245.63</v>
      </c>
      <c r="L50">
        <v>9.01</v>
      </c>
      <c r="M50">
        <v>44.099999999999994</v>
      </c>
      <c r="N50">
        <v>50.280000000000008</v>
      </c>
      <c r="O50">
        <v>71.02</v>
      </c>
      <c r="P50">
        <v>26.43</v>
      </c>
      <c r="Q50">
        <v>8.7042203052422042</v>
      </c>
      <c r="R50">
        <v>17.95</v>
      </c>
      <c r="S50">
        <v>0</v>
      </c>
      <c r="T50">
        <v>0</v>
      </c>
      <c r="U50">
        <v>55.49851667735728</v>
      </c>
      <c r="V50">
        <v>6.0549147034930959</v>
      </c>
      <c r="W50">
        <v>19.02</v>
      </c>
      <c r="X50">
        <v>62.790000000000006</v>
      </c>
      <c r="Y50">
        <v>0</v>
      </c>
      <c r="Z50">
        <v>0</v>
      </c>
      <c r="AA50">
        <v>0</v>
      </c>
      <c r="AB50">
        <v>0.84757839459864937</v>
      </c>
      <c r="AC50">
        <v>0</v>
      </c>
      <c r="AD50">
        <v>3.856287660862983</v>
      </c>
      <c r="AE50">
        <v>13.95378803936412</v>
      </c>
      <c r="AF50">
        <v>5.926901622718054</v>
      </c>
      <c r="AG50">
        <v>27.831980000000001</v>
      </c>
      <c r="AH50">
        <v>9.9039028511087626</v>
      </c>
      <c r="AI50">
        <v>0</v>
      </c>
      <c r="AJ50">
        <v>0</v>
      </c>
      <c r="AK50">
        <v>21.97535224586289</v>
      </c>
      <c r="AL50">
        <v>18.800240963855416</v>
      </c>
      <c r="AM50">
        <v>0</v>
      </c>
      <c r="AN50">
        <v>0</v>
      </c>
      <c r="AO50">
        <v>0.82130400000000003</v>
      </c>
      <c r="AP50">
        <v>4.6116000000000001</v>
      </c>
      <c r="AQ50">
        <v>0</v>
      </c>
      <c r="AR50">
        <v>2.3366557971014483</v>
      </c>
      <c r="AS50">
        <v>2.2794023193577164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729.6326455809226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200</v>
      </c>
      <c r="L51">
        <v>9.01</v>
      </c>
      <c r="M51">
        <v>44.099999999999994</v>
      </c>
      <c r="N51">
        <v>50.280000000000008</v>
      </c>
      <c r="O51">
        <v>71.02</v>
      </c>
      <c r="P51">
        <v>26.43</v>
      </c>
      <c r="Q51">
        <v>8.7042203052422042</v>
      </c>
      <c r="R51">
        <v>17.95</v>
      </c>
      <c r="S51">
        <v>0</v>
      </c>
      <c r="T51">
        <v>0</v>
      </c>
      <c r="U51">
        <v>55.49851667735728</v>
      </c>
      <c r="V51">
        <v>6.0549147034930959</v>
      </c>
      <c r="W51">
        <v>19.02</v>
      </c>
      <c r="X51">
        <v>62.790000000000006</v>
      </c>
      <c r="Y51">
        <v>0</v>
      </c>
      <c r="Z51">
        <v>0</v>
      </c>
      <c r="AA51">
        <v>0</v>
      </c>
      <c r="AB51">
        <v>0.84757839459864937</v>
      </c>
      <c r="AC51">
        <v>0</v>
      </c>
      <c r="AD51">
        <v>3.856287660862983</v>
      </c>
      <c r="AE51">
        <v>13.95378803936412</v>
      </c>
      <c r="AF51">
        <v>5.926901622718054</v>
      </c>
      <c r="AG51">
        <v>27.831980000000001</v>
      </c>
      <c r="AH51">
        <v>9.9039028511087626</v>
      </c>
      <c r="AI51">
        <v>0</v>
      </c>
      <c r="AJ51">
        <v>0</v>
      </c>
      <c r="AK51">
        <v>21.97535224586289</v>
      </c>
      <c r="AL51">
        <v>18.800240963855416</v>
      </c>
      <c r="AM51">
        <v>0</v>
      </c>
      <c r="AN51">
        <v>0</v>
      </c>
      <c r="AO51">
        <v>0.80812800000000007</v>
      </c>
      <c r="AP51">
        <v>4.6116000000000001</v>
      </c>
      <c r="AQ51">
        <v>0</v>
      </c>
      <c r="AR51">
        <v>1.4011150362318836</v>
      </c>
      <c r="AS51">
        <v>11.388227772821885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692.16275427351718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192.79999999999998</v>
      </c>
      <c r="L52">
        <v>9.01</v>
      </c>
      <c r="M52">
        <v>44.099999999999994</v>
      </c>
      <c r="N52">
        <v>50.280000000000008</v>
      </c>
      <c r="O52">
        <v>71.02</v>
      </c>
      <c r="P52">
        <v>26.43</v>
      </c>
      <c r="Q52">
        <v>8.7042203052422042</v>
      </c>
      <c r="R52">
        <v>17.95</v>
      </c>
      <c r="S52">
        <v>0</v>
      </c>
      <c r="T52">
        <v>0</v>
      </c>
      <c r="U52">
        <v>55.49851667735728</v>
      </c>
      <c r="V52">
        <v>6.0549147034930959</v>
      </c>
      <c r="W52">
        <v>19.02</v>
      </c>
      <c r="X52">
        <v>62.790000000000006</v>
      </c>
      <c r="Y52">
        <v>0</v>
      </c>
      <c r="Z52">
        <v>0</v>
      </c>
      <c r="AA52">
        <v>0</v>
      </c>
      <c r="AB52">
        <v>0.84757839459864937</v>
      </c>
      <c r="AC52">
        <v>0</v>
      </c>
      <c r="AD52">
        <v>3.856287660862983</v>
      </c>
      <c r="AE52">
        <v>13.95378803936412</v>
      </c>
      <c r="AF52">
        <v>5.926901622718054</v>
      </c>
      <c r="AG52">
        <v>27.831980000000001</v>
      </c>
      <c r="AH52">
        <v>9.9039028511087626</v>
      </c>
      <c r="AI52">
        <v>0</v>
      </c>
      <c r="AJ52">
        <v>0</v>
      </c>
      <c r="AK52">
        <v>21.97535224586289</v>
      </c>
      <c r="AL52">
        <v>18.800240963855416</v>
      </c>
      <c r="AM52">
        <v>0</v>
      </c>
      <c r="AN52">
        <v>0</v>
      </c>
      <c r="AO52">
        <v>0.85644000000000009</v>
      </c>
      <c r="AP52">
        <v>4.6116000000000001</v>
      </c>
      <c r="AQ52">
        <v>0</v>
      </c>
      <c r="AR52">
        <v>1.4011150362318836</v>
      </c>
      <c r="AS52">
        <v>11.388227772821885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685.01106627351714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192.79999999999998</v>
      </c>
      <c r="L53">
        <v>9.01</v>
      </c>
      <c r="M53">
        <v>44.099999999999994</v>
      </c>
      <c r="N53">
        <v>50.280000000000008</v>
      </c>
      <c r="O53">
        <v>71.02</v>
      </c>
      <c r="P53">
        <v>26.43</v>
      </c>
      <c r="Q53">
        <v>8.7042203052422042</v>
      </c>
      <c r="R53">
        <v>17.95</v>
      </c>
      <c r="S53">
        <v>0</v>
      </c>
      <c r="T53">
        <v>0</v>
      </c>
      <c r="U53">
        <v>55.49851667735728</v>
      </c>
      <c r="V53">
        <v>6.0549147034930959</v>
      </c>
      <c r="W53">
        <v>19.02</v>
      </c>
      <c r="X53">
        <v>62.790000000000006</v>
      </c>
      <c r="Y53">
        <v>0</v>
      </c>
      <c r="Z53">
        <v>0</v>
      </c>
      <c r="AA53">
        <v>0</v>
      </c>
      <c r="AB53">
        <v>0.84757839459864937</v>
      </c>
      <c r="AC53">
        <v>0</v>
      </c>
      <c r="AD53">
        <v>3.856287660862983</v>
      </c>
      <c r="AE53">
        <v>13.95378803936412</v>
      </c>
      <c r="AF53">
        <v>5.926901622718054</v>
      </c>
      <c r="AG53">
        <v>27.831980000000001</v>
      </c>
      <c r="AH53">
        <v>9.9039028511087626</v>
      </c>
      <c r="AI53">
        <v>0</v>
      </c>
      <c r="AJ53">
        <v>0</v>
      </c>
      <c r="AK53">
        <v>21.97535224586289</v>
      </c>
      <c r="AL53">
        <v>9.1912289156626485</v>
      </c>
      <c r="AM53">
        <v>0</v>
      </c>
      <c r="AN53">
        <v>0</v>
      </c>
      <c r="AO53">
        <v>0.99698400000000009</v>
      </c>
      <c r="AP53">
        <v>4.6116000000000001</v>
      </c>
      <c r="AQ53">
        <v>0</v>
      </c>
      <c r="AR53">
        <v>1.4011150362318836</v>
      </c>
      <c r="AS53">
        <v>11.388227772821885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675.54259822532435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192.79999999999998</v>
      </c>
      <c r="L54">
        <v>9.01</v>
      </c>
      <c r="M54">
        <v>44.099999999999994</v>
      </c>
      <c r="N54">
        <v>50.280000000000008</v>
      </c>
      <c r="O54">
        <v>71.02</v>
      </c>
      <c r="P54">
        <v>26.43</v>
      </c>
      <c r="Q54">
        <v>8.7042203052422042</v>
      </c>
      <c r="R54">
        <v>17.95</v>
      </c>
      <c r="S54">
        <v>0</v>
      </c>
      <c r="T54">
        <v>0</v>
      </c>
      <c r="U54">
        <v>55.49851667735728</v>
      </c>
      <c r="V54">
        <v>6.0549147034930959</v>
      </c>
      <c r="W54">
        <v>19.02</v>
      </c>
      <c r="X54">
        <v>62.790000000000006</v>
      </c>
      <c r="Y54">
        <v>0</v>
      </c>
      <c r="Z54">
        <v>0</v>
      </c>
      <c r="AA54">
        <v>0</v>
      </c>
      <c r="AB54">
        <v>0.84757839459864937</v>
      </c>
      <c r="AC54">
        <v>0</v>
      </c>
      <c r="AD54">
        <v>3.856287660862983</v>
      </c>
      <c r="AE54">
        <v>13.95378803936412</v>
      </c>
      <c r="AF54">
        <v>5.926901622718054</v>
      </c>
      <c r="AG54">
        <v>27.831980000000001</v>
      </c>
      <c r="AH54">
        <v>9.9039028511087626</v>
      </c>
      <c r="AI54">
        <v>0</v>
      </c>
      <c r="AJ54">
        <v>0</v>
      </c>
      <c r="AK54">
        <v>21.97535224586289</v>
      </c>
      <c r="AL54">
        <v>9.1912289156626485</v>
      </c>
      <c r="AM54">
        <v>0</v>
      </c>
      <c r="AN54">
        <v>0</v>
      </c>
      <c r="AO54">
        <v>1.0365120000000001</v>
      </c>
      <c r="AP54">
        <v>4.6116000000000001</v>
      </c>
      <c r="AQ54">
        <v>0</v>
      </c>
      <c r="AR54">
        <v>1.4011150362318836</v>
      </c>
      <c r="AS54">
        <v>11.388227772821885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675.58212622532437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202.44</v>
      </c>
      <c r="L55">
        <v>9.01</v>
      </c>
      <c r="M55">
        <v>44.099999999999994</v>
      </c>
      <c r="N55">
        <v>50.280000000000008</v>
      </c>
      <c r="O55">
        <v>71.02</v>
      </c>
      <c r="P55">
        <v>26.43</v>
      </c>
      <c r="Q55">
        <v>8.7042203052422042</v>
      </c>
      <c r="R55">
        <v>17.95</v>
      </c>
      <c r="S55">
        <v>0</v>
      </c>
      <c r="T55">
        <v>0</v>
      </c>
      <c r="U55">
        <v>55.49851667735728</v>
      </c>
      <c r="V55">
        <v>6.0549147034930959</v>
      </c>
      <c r="W55">
        <v>19.02</v>
      </c>
      <c r="X55">
        <v>62.790000000000006</v>
      </c>
      <c r="Y55">
        <v>0</v>
      </c>
      <c r="Z55">
        <v>0</v>
      </c>
      <c r="AA55">
        <v>0</v>
      </c>
      <c r="AB55">
        <v>0.84757839459864937</v>
      </c>
      <c r="AC55">
        <v>0</v>
      </c>
      <c r="AD55">
        <v>3.856287660862983</v>
      </c>
      <c r="AE55">
        <v>13.95378803936412</v>
      </c>
      <c r="AF55">
        <v>5.926901622718054</v>
      </c>
      <c r="AG55">
        <v>27.831980000000001</v>
      </c>
      <c r="AH55">
        <v>9.9039028511087626</v>
      </c>
      <c r="AI55">
        <v>0</v>
      </c>
      <c r="AJ55">
        <v>0</v>
      </c>
      <c r="AK55">
        <v>21.97535224586289</v>
      </c>
      <c r="AL55">
        <v>9.1912289156626485</v>
      </c>
      <c r="AM55">
        <v>0</v>
      </c>
      <c r="AN55">
        <v>0</v>
      </c>
      <c r="AO55">
        <v>0.89596799999999999</v>
      </c>
      <c r="AP55">
        <v>4.6116000000000001</v>
      </c>
      <c r="AQ55">
        <v>0</v>
      </c>
      <c r="AR55">
        <v>2.8066222826086942</v>
      </c>
      <c r="AS55">
        <v>11.388227772821885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686.48708947170121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202.44</v>
      </c>
      <c r="L56">
        <v>9.01</v>
      </c>
      <c r="M56">
        <v>44.099999999999994</v>
      </c>
      <c r="N56">
        <v>50.280000000000008</v>
      </c>
      <c r="O56">
        <v>71.02</v>
      </c>
      <c r="P56">
        <v>26.43</v>
      </c>
      <c r="Q56">
        <v>8.7042203052422042</v>
      </c>
      <c r="R56">
        <v>17.95</v>
      </c>
      <c r="S56">
        <v>0</v>
      </c>
      <c r="T56">
        <v>0</v>
      </c>
      <c r="U56">
        <v>55.49851667735728</v>
      </c>
      <c r="V56">
        <v>6.0549147034930959</v>
      </c>
      <c r="W56">
        <v>19.02</v>
      </c>
      <c r="X56">
        <v>62.790000000000006</v>
      </c>
      <c r="Y56">
        <v>0</v>
      </c>
      <c r="Z56">
        <v>0</v>
      </c>
      <c r="AA56">
        <v>0</v>
      </c>
      <c r="AB56">
        <v>0.84757839459864937</v>
      </c>
      <c r="AC56">
        <v>0</v>
      </c>
      <c r="AD56">
        <v>3.856287660862983</v>
      </c>
      <c r="AE56">
        <v>13.95378803936412</v>
      </c>
      <c r="AF56">
        <v>5.926901622718054</v>
      </c>
      <c r="AG56">
        <v>27.831980000000001</v>
      </c>
      <c r="AH56">
        <v>9.9039028511087626</v>
      </c>
      <c r="AI56">
        <v>0</v>
      </c>
      <c r="AJ56">
        <v>0</v>
      </c>
      <c r="AK56">
        <v>21.97535224586289</v>
      </c>
      <c r="AL56">
        <v>9.1912289156626485</v>
      </c>
      <c r="AM56">
        <v>0</v>
      </c>
      <c r="AN56">
        <v>0</v>
      </c>
      <c r="AO56">
        <v>0.94428000000000001</v>
      </c>
      <c r="AP56">
        <v>4.6116000000000001</v>
      </c>
      <c r="AQ56">
        <v>0</v>
      </c>
      <c r="AR56">
        <v>2.8066222826086942</v>
      </c>
      <c r="AS56">
        <v>11.388227772821885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686.53540147170122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202.44</v>
      </c>
      <c r="L57">
        <v>9.01</v>
      </c>
      <c r="M57">
        <v>44.099999999999994</v>
      </c>
      <c r="N57">
        <v>50.280000000000008</v>
      </c>
      <c r="O57">
        <v>71.02</v>
      </c>
      <c r="P57">
        <v>26.43</v>
      </c>
      <c r="Q57">
        <v>8.7042203052422042</v>
      </c>
      <c r="R57">
        <v>17.95</v>
      </c>
      <c r="S57">
        <v>0</v>
      </c>
      <c r="T57">
        <v>0</v>
      </c>
      <c r="U57">
        <v>55.49851667735728</v>
      </c>
      <c r="V57">
        <v>8.8158460517584611</v>
      </c>
      <c r="W57">
        <v>19.024994747899161</v>
      </c>
      <c r="X57">
        <v>62.790000000000006</v>
      </c>
      <c r="Y57">
        <v>0</v>
      </c>
      <c r="Z57">
        <v>0</v>
      </c>
      <c r="AA57">
        <v>0</v>
      </c>
      <c r="AB57">
        <v>0.84757839459864937</v>
      </c>
      <c r="AC57">
        <v>0</v>
      </c>
      <c r="AD57">
        <v>3.856287660862983</v>
      </c>
      <c r="AE57">
        <v>13.95378803936412</v>
      </c>
      <c r="AF57">
        <v>5.926901622718054</v>
      </c>
      <c r="AG57">
        <v>27.831980000000001</v>
      </c>
      <c r="AH57">
        <v>9.9039028511087626</v>
      </c>
      <c r="AI57">
        <v>0</v>
      </c>
      <c r="AJ57">
        <v>0</v>
      </c>
      <c r="AK57">
        <v>21.97535224586289</v>
      </c>
      <c r="AL57">
        <v>9.1912289156626485</v>
      </c>
      <c r="AM57">
        <v>0</v>
      </c>
      <c r="AN57">
        <v>0</v>
      </c>
      <c r="AO57">
        <v>0.94428000000000001</v>
      </c>
      <c r="AP57">
        <v>4.6116000000000001</v>
      </c>
      <c r="AQ57">
        <v>0</v>
      </c>
      <c r="AR57">
        <v>2.8066222826086942</v>
      </c>
      <c r="AS57">
        <v>2.2794023193577164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680.19250211440158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192.79999999999998</v>
      </c>
      <c r="L58">
        <v>9.01</v>
      </c>
      <c r="M58">
        <v>44.099999999999994</v>
      </c>
      <c r="N58">
        <v>50.280000000000008</v>
      </c>
      <c r="O58">
        <v>71.02</v>
      </c>
      <c r="P58">
        <v>26.43</v>
      </c>
      <c r="Q58">
        <v>8.7042203052422042</v>
      </c>
      <c r="R58">
        <v>17.95</v>
      </c>
      <c r="S58">
        <v>0</v>
      </c>
      <c r="T58">
        <v>0</v>
      </c>
      <c r="U58">
        <v>55.49851667735728</v>
      </c>
      <c r="V58">
        <v>8.8158460517584611</v>
      </c>
      <c r="W58">
        <v>19.024994747899161</v>
      </c>
      <c r="X58">
        <v>62.790000000000006</v>
      </c>
      <c r="Y58">
        <v>0</v>
      </c>
      <c r="Z58">
        <v>0</v>
      </c>
      <c r="AA58">
        <v>0</v>
      </c>
      <c r="AB58">
        <v>0.84757839459864937</v>
      </c>
      <c r="AC58">
        <v>0</v>
      </c>
      <c r="AD58">
        <v>3.856287660862983</v>
      </c>
      <c r="AE58">
        <v>13.95378803936412</v>
      </c>
      <c r="AF58">
        <v>5.926901622718054</v>
      </c>
      <c r="AG58">
        <v>27.831980000000001</v>
      </c>
      <c r="AH58">
        <v>9.9039028511087626</v>
      </c>
      <c r="AI58">
        <v>0</v>
      </c>
      <c r="AJ58">
        <v>0</v>
      </c>
      <c r="AK58">
        <v>21.97535224586289</v>
      </c>
      <c r="AL58">
        <v>9.1912289156626485</v>
      </c>
      <c r="AM58">
        <v>0</v>
      </c>
      <c r="AN58">
        <v>0</v>
      </c>
      <c r="AO58">
        <v>0.98820000000000008</v>
      </c>
      <c r="AP58">
        <v>4.6116000000000001</v>
      </c>
      <c r="AQ58">
        <v>0</v>
      </c>
      <c r="AR58">
        <v>2.8066222826086942</v>
      </c>
      <c r="AS58">
        <v>2.2794023193577164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670.59642211440155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183.16</v>
      </c>
      <c r="L59">
        <v>9.01</v>
      </c>
      <c r="M59">
        <v>44.099999999999994</v>
      </c>
      <c r="N59">
        <v>50.280000000000008</v>
      </c>
      <c r="O59">
        <v>71.02</v>
      </c>
      <c r="P59">
        <v>26.43</v>
      </c>
      <c r="Q59">
        <v>8.7000000000000011</v>
      </c>
      <c r="R59">
        <v>17.95</v>
      </c>
      <c r="S59">
        <v>0</v>
      </c>
      <c r="T59">
        <v>0</v>
      </c>
      <c r="U59">
        <v>55.49851667735728</v>
      </c>
      <c r="V59">
        <v>8.8158460517584611</v>
      </c>
      <c r="W59">
        <v>19.024994747899161</v>
      </c>
      <c r="X59">
        <v>62.790000000000006</v>
      </c>
      <c r="Y59">
        <v>0</v>
      </c>
      <c r="Z59">
        <v>0</v>
      </c>
      <c r="AA59">
        <v>0</v>
      </c>
      <c r="AB59">
        <v>0.84757839459864937</v>
      </c>
      <c r="AC59">
        <v>0</v>
      </c>
      <c r="AD59">
        <v>3.856287660862983</v>
      </c>
      <c r="AE59">
        <v>13.95378803936412</v>
      </c>
      <c r="AF59">
        <v>5.926901622718054</v>
      </c>
      <c r="AG59">
        <v>27.831980000000001</v>
      </c>
      <c r="AH59">
        <v>9.9039028511087626</v>
      </c>
      <c r="AI59">
        <v>0</v>
      </c>
      <c r="AJ59">
        <v>0</v>
      </c>
      <c r="AK59">
        <v>21.97535224586289</v>
      </c>
      <c r="AL59">
        <v>9.1912289156626485</v>
      </c>
      <c r="AM59">
        <v>0</v>
      </c>
      <c r="AN59">
        <v>0</v>
      </c>
      <c r="AO59">
        <v>0.98820000000000008</v>
      </c>
      <c r="AP59">
        <v>5.529528</v>
      </c>
      <c r="AQ59">
        <v>0</v>
      </c>
      <c r="AR59">
        <v>2.8066222826086942</v>
      </c>
      <c r="AS59">
        <v>2.0510228962236101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661.64175038602536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173.52</v>
      </c>
      <c r="L60">
        <v>9.01</v>
      </c>
      <c r="M60">
        <v>44.099999999999994</v>
      </c>
      <c r="N60">
        <v>50.280000000000008</v>
      </c>
      <c r="O60">
        <v>71.02</v>
      </c>
      <c r="P60">
        <v>26.43</v>
      </c>
      <c r="Q60">
        <v>8.7000000000000011</v>
      </c>
      <c r="R60">
        <v>17.95</v>
      </c>
      <c r="S60">
        <v>0</v>
      </c>
      <c r="T60">
        <v>0</v>
      </c>
      <c r="U60">
        <v>55.49851667735728</v>
      </c>
      <c r="V60">
        <v>8.8158460517584611</v>
      </c>
      <c r="W60">
        <v>19.024994747899161</v>
      </c>
      <c r="X60">
        <v>62.79</v>
      </c>
      <c r="Y60">
        <v>0</v>
      </c>
      <c r="Z60">
        <v>0</v>
      </c>
      <c r="AA60">
        <v>0</v>
      </c>
      <c r="AB60">
        <v>0.84757839459864937</v>
      </c>
      <c r="AC60">
        <v>0</v>
      </c>
      <c r="AD60">
        <v>3.856287660862983</v>
      </c>
      <c r="AE60">
        <v>13.95378803936412</v>
      </c>
      <c r="AF60">
        <v>5.926901622718054</v>
      </c>
      <c r="AG60">
        <v>27.831980000000001</v>
      </c>
      <c r="AH60">
        <v>9.9039028511087626</v>
      </c>
      <c r="AI60">
        <v>0</v>
      </c>
      <c r="AJ60">
        <v>0</v>
      </c>
      <c r="AK60">
        <v>21.97535224586289</v>
      </c>
      <c r="AL60">
        <v>9.1912289156626485</v>
      </c>
      <c r="AM60">
        <v>0</v>
      </c>
      <c r="AN60">
        <v>0</v>
      </c>
      <c r="AO60">
        <v>1.005768</v>
      </c>
      <c r="AP60">
        <v>5.529528</v>
      </c>
      <c r="AQ60">
        <v>0</v>
      </c>
      <c r="AR60">
        <v>2.8066222826086942</v>
      </c>
      <c r="AS60">
        <v>2.0510228962236101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652.01931838602536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192.8</v>
      </c>
      <c r="L61">
        <v>9.01</v>
      </c>
      <c r="M61">
        <v>44.099999999999994</v>
      </c>
      <c r="N61">
        <v>50.280000000000008</v>
      </c>
      <c r="O61">
        <v>71.02</v>
      </c>
      <c r="P61">
        <v>26.43</v>
      </c>
      <c r="Q61">
        <v>8.7100000000000009</v>
      </c>
      <c r="R61">
        <v>17.95</v>
      </c>
      <c r="S61">
        <v>0</v>
      </c>
      <c r="T61">
        <v>0</v>
      </c>
      <c r="U61">
        <v>55.49851667735728</v>
      </c>
      <c r="V61">
        <v>8.81</v>
      </c>
      <c r="W61">
        <v>19.02</v>
      </c>
      <c r="X61">
        <v>62.784391745365525</v>
      </c>
      <c r="Y61">
        <v>0</v>
      </c>
      <c r="Z61">
        <v>0</v>
      </c>
      <c r="AA61">
        <v>0</v>
      </c>
      <c r="AB61">
        <v>0.84757839459864937</v>
      </c>
      <c r="AC61">
        <v>0</v>
      </c>
      <c r="AD61">
        <v>3.856287660862983</v>
      </c>
      <c r="AE61">
        <v>13.95378803936412</v>
      </c>
      <c r="AF61">
        <v>5.926901622718054</v>
      </c>
      <c r="AG61">
        <v>27.831980000000001</v>
      </c>
      <c r="AH61">
        <v>9.9039028511087626</v>
      </c>
      <c r="AI61">
        <v>0</v>
      </c>
      <c r="AJ61">
        <v>0</v>
      </c>
      <c r="AK61">
        <v>21.97535224586289</v>
      </c>
      <c r="AL61">
        <v>9.1912289156626485</v>
      </c>
      <c r="AM61">
        <v>0</v>
      </c>
      <c r="AN61">
        <v>0</v>
      </c>
      <c r="AO61">
        <v>1.005768</v>
      </c>
      <c r="AP61">
        <v>4.6116000000000001</v>
      </c>
      <c r="AQ61">
        <v>0</v>
      </c>
      <c r="AR61">
        <v>2.8066222826086942</v>
      </c>
      <c r="AS61">
        <v>2.0510228962236101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670.37494133173311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212.08</v>
      </c>
      <c r="L62">
        <v>9.01</v>
      </c>
      <c r="M62">
        <v>44.099999999999994</v>
      </c>
      <c r="N62">
        <v>50.280000000000008</v>
      </c>
      <c r="O62">
        <v>71.02</v>
      </c>
      <c r="P62">
        <v>26.43</v>
      </c>
      <c r="Q62">
        <v>8.7100000000000009</v>
      </c>
      <c r="R62">
        <v>17.95</v>
      </c>
      <c r="S62">
        <v>0</v>
      </c>
      <c r="T62">
        <v>0</v>
      </c>
      <c r="U62">
        <v>55.49851667735728</v>
      </c>
      <c r="V62">
        <v>8.81</v>
      </c>
      <c r="W62">
        <v>19.02</v>
      </c>
      <c r="X62">
        <v>62.784391745365525</v>
      </c>
      <c r="Y62">
        <v>0</v>
      </c>
      <c r="Z62">
        <v>0</v>
      </c>
      <c r="AA62">
        <v>0</v>
      </c>
      <c r="AB62">
        <v>0.84757839459864937</v>
      </c>
      <c r="AC62">
        <v>0</v>
      </c>
      <c r="AD62">
        <v>3.856287660862983</v>
      </c>
      <c r="AE62">
        <v>13.95378803936412</v>
      </c>
      <c r="AF62">
        <v>5.926901622718054</v>
      </c>
      <c r="AG62">
        <v>27.831980000000001</v>
      </c>
      <c r="AH62">
        <v>9.9039028511087626</v>
      </c>
      <c r="AI62">
        <v>0</v>
      </c>
      <c r="AJ62">
        <v>0</v>
      </c>
      <c r="AK62">
        <v>21.97535224586289</v>
      </c>
      <c r="AL62">
        <v>9.1912289156626485</v>
      </c>
      <c r="AM62">
        <v>0</v>
      </c>
      <c r="AN62">
        <v>0</v>
      </c>
      <c r="AO62">
        <v>0.97063200000000005</v>
      </c>
      <c r="AP62">
        <v>4.6116000000000001</v>
      </c>
      <c r="AQ62">
        <v>0</v>
      </c>
      <c r="AR62">
        <v>2.8066222826086942</v>
      </c>
      <c r="AS62">
        <v>2.0510228962236101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689.61980533173323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195.05999999999997</v>
      </c>
      <c r="L63">
        <v>9.01</v>
      </c>
      <c r="M63">
        <v>44.099999999999994</v>
      </c>
      <c r="N63">
        <v>50.280000000000008</v>
      </c>
      <c r="O63">
        <v>71.02</v>
      </c>
      <c r="P63">
        <v>26.43</v>
      </c>
      <c r="Q63">
        <v>8.7100000000000009</v>
      </c>
      <c r="R63">
        <v>17.95</v>
      </c>
      <c r="S63">
        <v>0</v>
      </c>
      <c r="T63">
        <v>0</v>
      </c>
      <c r="U63">
        <v>55.49851667735728</v>
      </c>
      <c r="V63">
        <v>8.81</v>
      </c>
      <c r="W63">
        <v>19.02</v>
      </c>
      <c r="X63">
        <v>62.784391745365525</v>
      </c>
      <c r="Y63">
        <v>0</v>
      </c>
      <c r="Z63">
        <v>0</v>
      </c>
      <c r="AA63">
        <v>0</v>
      </c>
      <c r="AB63">
        <v>0.84757839459864937</v>
      </c>
      <c r="AC63">
        <v>0</v>
      </c>
      <c r="AD63">
        <v>3.856287660862983</v>
      </c>
      <c r="AE63">
        <v>13.95378803936412</v>
      </c>
      <c r="AF63">
        <v>5.926901622718054</v>
      </c>
      <c r="AG63">
        <v>27.831980000000001</v>
      </c>
      <c r="AH63">
        <v>19.807805702217525</v>
      </c>
      <c r="AI63">
        <v>0</v>
      </c>
      <c r="AJ63">
        <v>0</v>
      </c>
      <c r="AK63">
        <v>21.97535224586289</v>
      </c>
      <c r="AL63">
        <v>9.1912289156626485</v>
      </c>
      <c r="AM63">
        <v>0</v>
      </c>
      <c r="AN63">
        <v>0</v>
      </c>
      <c r="AO63">
        <v>0.92232000000000014</v>
      </c>
      <c r="AP63">
        <v>4.6116000000000001</v>
      </c>
      <c r="AQ63">
        <v>0</v>
      </c>
      <c r="AR63">
        <v>1.4011150362318836</v>
      </c>
      <c r="AS63">
        <v>2.0510228962236101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681.04988893646498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192.8</v>
      </c>
      <c r="L64">
        <v>9.01</v>
      </c>
      <c r="M64">
        <v>44.099999999999994</v>
      </c>
      <c r="N64">
        <v>50.280000000000008</v>
      </c>
      <c r="O64">
        <v>71.02</v>
      </c>
      <c r="P64">
        <v>26.43</v>
      </c>
      <c r="Q64">
        <v>8.7100000000000009</v>
      </c>
      <c r="R64">
        <v>17.954948993658672</v>
      </c>
      <c r="S64">
        <v>0</v>
      </c>
      <c r="T64">
        <v>0</v>
      </c>
      <c r="U64">
        <v>55.49851667735728</v>
      </c>
      <c r="V64">
        <v>8.81</v>
      </c>
      <c r="W64">
        <v>19.02</v>
      </c>
      <c r="X64">
        <v>62.784391745365525</v>
      </c>
      <c r="Y64">
        <v>0</v>
      </c>
      <c r="Z64">
        <v>0</v>
      </c>
      <c r="AA64">
        <v>0</v>
      </c>
      <c r="AB64">
        <v>0.84757839459864937</v>
      </c>
      <c r="AC64">
        <v>0</v>
      </c>
      <c r="AD64">
        <v>3.856287660862983</v>
      </c>
      <c r="AE64">
        <v>13.95378803936412</v>
      </c>
      <c r="AF64">
        <v>5.926901622718054</v>
      </c>
      <c r="AG64">
        <v>27.831980000000001</v>
      </c>
      <c r="AH64">
        <v>19.807805702217525</v>
      </c>
      <c r="AI64">
        <v>0</v>
      </c>
      <c r="AJ64">
        <v>0</v>
      </c>
      <c r="AK64">
        <v>21.97535224586289</v>
      </c>
      <c r="AL64">
        <v>9.1912289156626485</v>
      </c>
      <c r="AM64">
        <v>0</v>
      </c>
      <c r="AN64">
        <v>0</v>
      </c>
      <c r="AO64">
        <v>0.88279199999999991</v>
      </c>
      <c r="AP64">
        <v>4.6116000000000001</v>
      </c>
      <c r="AQ64">
        <v>0</v>
      </c>
      <c r="AR64">
        <v>1.4011150362318836</v>
      </c>
      <c r="AS64">
        <v>2.0510228962236101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678.75530993012364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192.8</v>
      </c>
      <c r="L65">
        <v>9.01</v>
      </c>
      <c r="M65">
        <v>44.099999999999994</v>
      </c>
      <c r="N65">
        <v>50.280000000000008</v>
      </c>
      <c r="O65">
        <v>71.02</v>
      </c>
      <c r="P65">
        <v>26.43</v>
      </c>
      <c r="Q65">
        <v>8.7100000000000009</v>
      </c>
      <c r="R65">
        <v>17.954948993658672</v>
      </c>
      <c r="S65">
        <v>0</v>
      </c>
      <c r="T65">
        <v>0</v>
      </c>
      <c r="U65">
        <v>55.49851667735728</v>
      </c>
      <c r="V65">
        <v>8.81</v>
      </c>
      <c r="W65">
        <v>19.02</v>
      </c>
      <c r="X65">
        <v>62.784391745365525</v>
      </c>
      <c r="Y65">
        <v>0</v>
      </c>
      <c r="Z65">
        <v>0</v>
      </c>
      <c r="AA65">
        <v>0</v>
      </c>
      <c r="AB65">
        <v>0.84757839459864937</v>
      </c>
      <c r="AC65">
        <v>0</v>
      </c>
      <c r="AD65">
        <v>3.856287660862983</v>
      </c>
      <c r="AE65">
        <v>13.95378803936412</v>
      </c>
      <c r="AF65">
        <v>5.926901622718054</v>
      </c>
      <c r="AG65">
        <v>27.831980000000001</v>
      </c>
      <c r="AH65">
        <v>19.807805702217525</v>
      </c>
      <c r="AI65">
        <v>0</v>
      </c>
      <c r="AJ65">
        <v>0</v>
      </c>
      <c r="AK65">
        <v>21.97535224586289</v>
      </c>
      <c r="AL65">
        <v>9.1912289156626485</v>
      </c>
      <c r="AM65">
        <v>0</v>
      </c>
      <c r="AN65">
        <v>0</v>
      </c>
      <c r="AO65">
        <v>0.75981600000000005</v>
      </c>
      <c r="AP65">
        <v>4.6116000000000001</v>
      </c>
      <c r="AQ65">
        <v>0</v>
      </c>
      <c r="AR65">
        <v>1.4011150362318836</v>
      </c>
      <c r="AS65">
        <v>2.0510228962236101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678.63233393012365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202.44</v>
      </c>
      <c r="L66">
        <v>9.01</v>
      </c>
      <c r="M66">
        <v>44.099999999999994</v>
      </c>
      <c r="N66">
        <v>50.280000000000008</v>
      </c>
      <c r="O66">
        <v>71.02</v>
      </c>
      <c r="P66">
        <v>26.43</v>
      </c>
      <c r="Q66">
        <v>8.7100000000000009</v>
      </c>
      <c r="R66">
        <v>17.954948993658672</v>
      </c>
      <c r="S66">
        <v>0</v>
      </c>
      <c r="T66">
        <v>0</v>
      </c>
      <c r="U66">
        <v>55.49851667735728</v>
      </c>
      <c r="V66">
        <v>8.81</v>
      </c>
      <c r="W66">
        <v>19.02</v>
      </c>
      <c r="X66">
        <v>62.784391745365525</v>
      </c>
      <c r="Y66">
        <v>0</v>
      </c>
      <c r="Z66">
        <v>0</v>
      </c>
      <c r="AA66">
        <v>0</v>
      </c>
      <c r="AB66">
        <v>0.84757839459864937</v>
      </c>
      <c r="AC66">
        <v>0</v>
      </c>
      <c r="AD66">
        <v>3.856287660862983</v>
      </c>
      <c r="AE66">
        <v>13.95378803936412</v>
      </c>
      <c r="AF66">
        <v>5.926901622718054</v>
      </c>
      <c r="AG66">
        <v>27.831980000000001</v>
      </c>
      <c r="AH66">
        <v>19.807805702217525</v>
      </c>
      <c r="AI66">
        <v>0</v>
      </c>
      <c r="AJ66">
        <v>0</v>
      </c>
      <c r="AK66">
        <v>21.97535224586289</v>
      </c>
      <c r="AL66">
        <v>9.1912289156626485</v>
      </c>
      <c r="AM66">
        <v>0</v>
      </c>
      <c r="AN66">
        <v>0</v>
      </c>
      <c r="AO66">
        <v>0.69832800000000006</v>
      </c>
      <c r="AP66">
        <v>4.6116000000000001</v>
      </c>
      <c r="AQ66">
        <v>0</v>
      </c>
      <c r="AR66">
        <v>1.4011150362318836</v>
      </c>
      <c r="AS66">
        <v>2.0510228962236101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688.21084593012358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221.71999999999994</v>
      </c>
      <c r="L67">
        <v>9.009999999999998</v>
      </c>
      <c r="M67">
        <v>44.099999999999994</v>
      </c>
      <c r="N67">
        <v>50.280000000000008</v>
      </c>
      <c r="O67">
        <v>71.02</v>
      </c>
      <c r="P67">
        <v>26.43</v>
      </c>
      <c r="Q67">
        <v>8.7100000000000009</v>
      </c>
      <c r="R67">
        <v>17.954948993658672</v>
      </c>
      <c r="S67">
        <v>0</v>
      </c>
      <c r="T67">
        <v>0</v>
      </c>
      <c r="U67">
        <v>55.49851667735728</v>
      </c>
      <c r="V67">
        <v>8.81</v>
      </c>
      <c r="W67">
        <v>19.02</v>
      </c>
      <c r="X67">
        <v>62.784391745365525</v>
      </c>
      <c r="Y67">
        <v>0</v>
      </c>
      <c r="Z67">
        <v>0</v>
      </c>
      <c r="AA67">
        <v>0</v>
      </c>
      <c r="AB67">
        <v>0.84757839459864937</v>
      </c>
      <c r="AC67">
        <v>0</v>
      </c>
      <c r="AD67">
        <v>3.856287660862983</v>
      </c>
      <c r="AE67">
        <v>13.95378803936412</v>
      </c>
      <c r="AF67">
        <v>5.926901622718054</v>
      </c>
      <c r="AG67">
        <v>27.831980000000001</v>
      </c>
      <c r="AH67">
        <v>19.807805702217525</v>
      </c>
      <c r="AI67">
        <v>0</v>
      </c>
      <c r="AJ67">
        <v>0</v>
      </c>
      <c r="AK67">
        <v>21.97535224586289</v>
      </c>
      <c r="AL67">
        <v>9.1912289156626485</v>
      </c>
      <c r="AM67">
        <v>0</v>
      </c>
      <c r="AN67">
        <v>0</v>
      </c>
      <c r="AO67">
        <v>0.59731200000000007</v>
      </c>
      <c r="AP67">
        <v>4.5018000000000002</v>
      </c>
      <c r="AQ67">
        <v>0</v>
      </c>
      <c r="AR67">
        <v>1.4011150362318836</v>
      </c>
      <c r="AS67">
        <v>2.0510228962236101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707.28002993012365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200</v>
      </c>
      <c r="L68">
        <v>9.009999999999998</v>
      </c>
      <c r="M68">
        <v>44.099999999999994</v>
      </c>
      <c r="N68">
        <v>50.280000000000008</v>
      </c>
      <c r="O68">
        <v>71.02</v>
      </c>
      <c r="P68">
        <v>26.43</v>
      </c>
      <c r="Q68">
        <v>8.7043917213528506</v>
      </c>
      <c r="R68">
        <v>17.95</v>
      </c>
      <c r="S68">
        <v>0</v>
      </c>
      <c r="T68">
        <v>0</v>
      </c>
      <c r="U68">
        <v>55.49851667735728</v>
      </c>
      <c r="V68">
        <v>8.81</v>
      </c>
      <c r="W68">
        <v>19.02</v>
      </c>
      <c r="X68">
        <v>62.784391745365525</v>
      </c>
      <c r="Y68">
        <v>0</v>
      </c>
      <c r="Z68">
        <v>0</v>
      </c>
      <c r="AA68">
        <v>0</v>
      </c>
      <c r="AB68">
        <v>0.84757839459864937</v>
      </c>
      <c r="AC68">
        <v>0</v>
      </c>
      <c r="AD68">
        <v>3.856287660862983</v>
      </c>
      <c r="AE68">
        <v>13.95378803936412</v>
      </c>
      <c r="AF68">
        <v>5.926901622718054</v>
      </c>
      <c r="AG68">
        <v>27.831980000000001</v>
      </c>
      <c r="AH68">
        <v>19.807805702217525</v>
      </c>
      <c r="AI68">
        <v>0</v>
      </c>
      <c r="AJ68">
        <v>0</v>
      </c>
      <c r="AK68">
        <v>21.97535224586289</v>
      </c>
      <c r="AL68">
        <v>9.1912289156626485</v>
      </c>
      <c r="AM68">
        <v>0</v>
      </c>
      <c r="AN68">
        <v>0</v>
      </c>
      <c r="AO68">
        <v>0.50947199999999992</v>
      </c>
      <c r="AP68">
        <v>4.5018000000000002</v>
      </c>
      <c r="AQ68">
        <v>0</v>
      </c>
      <c r="AR68">
        <v>1.4011150362318836</v>
      </c>
      <c r="AS68">
        <v>2.0510228962236101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685.46163265781786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192.8</v>
      </c>
      <c r="L69">
        <v>9.01</v>
      </c>
      <c r="M69">
        <v>44.099999999999994</v>
      </c>
      <c r="N69">
        <v>50.280000000000008</v>
      </c>
      <c r="O69">
        <v>71.02</v>
      </c>
      <c r="P69">
        <v>26.43</v>
      </c>
      <c r="Q69">
        <v>8.7043917213528506</v>
      </c>
      <c r="R69">
        <v>17.95</v>
      </c>
      <c r="S69">
        <v>0</v>
      </c>
      <c r="T69">
        <v>0</v>
      </c>
      <c r="U69">
        <v>55.49851667735728</v>
      </c>
      <c r="V69">
        <v>8.81</v>
      </c>
      <c r="W69">
        <v>19.02</v>
      </c>
      <c r="X69">
        <v>62.784391745365525</v>
      </c>
      <c r="Y69">
        <v>0</v>
      </c>
      <c r="Z69">
        <v>0</v>
      </c>
      <c r="AA69">
        <v>0</v>
      </c>
      <c r="AB69">
        <v>0.84757839459864937</v>
      </c>
      <c r="AC69">
        <v>0</v>
      </c>
      <c r="AD69">
        <v>3.856287660862983</v>
      </c>
      <c r="AE69">
        <v>13.95378803936412</v>
      </c>
      <c r="AF69">
        <v>5.926901622718054</v>
      </c>
      <c r="AG69">
        <v>27.831980000000001</v>
      </c>
      <c r="AH69">
        <v>19.807805702217525</v>
      </c>
      <c r="AI69">
        <v>0</v>
      </c>
      <c r="AJ69">
        <v>0</v>
      </c>
      <c r="AK69">
        <v>21.97535224586289</v>
      </c>
      <c r="AL69">
        <v>9.1912289156626485</v>
      </c>
      <c r="AM69">
        <v>0</v>
      </c>
      <c r="AN69">
        <v>0</v>
      </c>
      <c r="AO69">
        <v>0.47433600000000004</v>
      </c>
      <c r="AP69">
        <v>4.5018000000000002</v>
      </c>
      <c r="AQ69">
        <v>0</v>
      </c>
      <c r="AR69">
        <v>12.623211956521734</v>
      </c>
      <c r="AS69">
        <v>2.0510228962236101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689.44859357810776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215.78</v>
      </c>
      <c r="L70">
        <v>9.01</v>
      </c>
      <c r="M70">
        <v>44.099999999999994</v>
      </c>
      <c r="N70">
        <v>50.280000000000008</v>
      </c>
      <c r="O70">
        <v>71.02</v>
      </c>
      <c r="P70">
        <v>26.43</v>
      </c>
      <c r="Q70">
        <v>8.7043917213528506</v>
      </c>
      <c r="R70">
        <v>17.95</v>
      </c>
      <c r="S70">
        <v>0</v>
      </c>
      <c r="T70">
        <v>0</v>
      </c>
      <c r="U70">
        <v>55.49851667735728</v>
      </c>
      <c r="V70">
        <v>8.81</v>
      </c>
      <c r="W70">
        <v>19.02</v>
      </c>
      <c r="X70">
        <v>62.784391745365525</v>
      </c>
      <c r="Y70">
        <v>0</v>
      </c>
      <c r="Z70">
        <v>0</v>
      </c>
      <c r="AA70">
        <v>0</v>
      </c>
      <c r="AB70">
        <v>0.84757839459864937</v>
      </c>
      <c r="AC70">
        <v>0</v>
      </c>
      <c r="AD70">
        <v>3.856287660862983</v>
      </c>
      <c r="AE70">
        <v>13.95378803936412</v>
      </c>
      <c r="AF70">
        <v>5.926901622718054</v>
      </c>
      <c r="AG70">
        <v>27.831980000000001</v>
      </c>
      <c r="AH70">
        <v>19.807805702217525</v>
      </c>
      <c r="AI70">
        <v>0</v>
      </c>
      <c r="AJ70">
        <v>0</v>
      </c>
      <c r="AK70">
        <v>21.97535224586289</v>
      </c>
      <c r="AL70">
        <v>9.1912289156626485</v>
      </c>
      <c r="AM70">
        <v>0</v>
      </c>
      <c r="AN70">
        <v>0</v>
      </c>
      <c r="AO70">
        <v>0.34696800000000005</v>
      </c>
      <c r="AP70">
        <v>4.5018000000000002</v>
      </c>
      <c r="AQ70">
        <v>0</v>
      </c>
      <c r="AR70">
        <v>12.623211956521734</v>
      </c>
      <c r="AS70">
        <v>2.0510228962236101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712.30122557810773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231.36</v>
      </c>
      <c r="L71">
        <v>9.01</v>
      </c>
      <c r="M71">
        <v>44.099999999999994</v>
      </c>
      <c r="N71">
        <v>50.280000000000008</v>
      </c>
      <c r="O71">
        <v>71.02</v>
      </c>
      <c r="P71">
        <v>26.43</v>
      </c>
      <c r="Q71">
        <v>8.7043917213528506</v>
      </c>
      <c r="R71">
        <v>17.95</v>
      </c>
      <c r="S71">
        <v>0</v>
      </c>
      <c r="T71">
        <v>0</v>
      </c>
      <c r="U71">
        <v>55.49851667735728</v>
      </c>
      <c r="V71">
        <v>8.81</v>
      </c>
      <c r="W71">
        <v>19.02</v>
      </c>
      <c r="X71">
        <v>62.784391745365525</v>
      </c>
      <c r="Y71">
        <v>0</v>
      </c>
      <c r="Z71">
        <v>0</v>
      </c>
      <c r="AA71">
        <v>0</v>
      </c>
      <c r="AB71">
        <v>0.84757839459864937</v>
      </c>
      <c r="AC71">
        <v>0</v>
      </c>
      <c r="AD71">
        <v>3.856287660862983</v>
      </c>
      <c r="AE71">
        <v>20.92848599545799</v>
      </c>
      <c r="AF71">
        <v>5.926901622718054</v>
      </c>
      <c r="AG71">
        <v>27.831980000000001</v>
      </c>
      <c r="AH71">
        <v>19.807805702217525</v>
      </c>
      <c r="AI71">
        <v>0</v>
      </c>
      <c r="AJ71">
        <v>0</v>
      </c>
      <c r="AK71">
        <v>21.97535224586289</v>
      </c>
      <c r="AL71">
        <v>9.1912289156626485</v>
      </c>
      <c r="AM71">
        <v>0</v>
      </c>
      <c r="AN71">
        <v>0</v>
      </c>
      <c r="AO71">
        <v>0.23716800000000002</v>
      </c>
      <c r="AP71">
        <v>4.5018000000000002</v>
      </c>
      <c r="AQ71">
        <v>9.9747825396825398</v>
      </c>
      <c r="AR71">
        <v>2.3366557971014483</v>
      </c>
      <c r="AS71">
        <v>2.0510228962236101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734.43434991446395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245.63249404143494</v>
      </c>
      <c r="L72">
        <v>9.01</v>
      </c>
      <c r="M72">
        <v>44.099999999999994</v>
      </c>
      <c r="N72">
        <v>50.280000000000008</v>
      </c>
      <c r="O72">
        <v>71.02</v>
      </c>
      <c r="P72">
        <v>26.43</v>
      </c>
      <c r="Q72">
        <v>8.7043917213528506</v>
      </c>
      <c r="R72">
        <v>17.95</v>
      </c>
      <c r="S72">
        <v>0</v>
      </c>
      <c r="T72">
        <v>0</v>
      </c>
      <c r="U72">
        <v>55.49851667735728</v>
      </c>
      <c r="V72">
        <v>8.81</v>
      </c>
      <c r="W72">
        <v>19.02</v>
      </c>
      <c r="X72">
        <v>62.784391745365525</v>
      </c>
      <c r="Y72">
        <v>0</v>
      </c>
      <c r="Z72">
        <v>0</v>
      </c>
      <c r="AA72">
        <v>0</v>
      </c>
      <c r="AB72">
        <v>0.84757839459864937</v>
      </c>
      <c r="AC72">
        <v>0</v>
      </c>
      <c r="AD72">
        <v>3.856287660862983</v>
      </c>
      <c r="AE72">
        <v>20.92848599545799</v>
      </c>
      <c r="AF72">
        <v>5.926901622718054</v>
      </c>
      <c r="AG72">
        <v>27.831980000000001</v>
      </c>
      <c r="AH72">
        <v>19.807805702217525</v>
      </c>
      <c r="AI72">
        <v>0</v>
      </c>
      <c r="AJ72">
        <v>0</v>
      </c>
      <c r="AK72">
        <v>21.97535224586289</v>
      </c>
      <c r="AL72">
        <v>9.1912289156626485</v>
      </c>
      <c r="AM72">
        <v>0</v>
      </c>
      <c r="AN72">
        <v>0</v>
      </c>
      <c r="AO72">
        <v>0.140544</v>
      </c>
      <c r="AP72">
        <v>4.5018000000000002</v>
      </c>
      <c r="AQ72">
        <v>9.9747825396825398</v>
      </c>
      <c r="AR72">
        <v>1.4011150362318836</v>
      </c>
      <c r="AS72">
        <v>2.0510228962236101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747.67467919502928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245.63249404143494</v>
      </c>
      <c r="L73">
        <v>9.01</v>
      </c>
      <c r="M73">
        <v>44.099999999999994</v>
      </c>
      <c r="N73">
        <v>50.280000000000008</v>
      </c>
      <c r="O73">
        <v>71.02</v>
      </c>
      <c r="P73">
        <v>26.43</v>
      </c>
      <c r="Q73">
        <v>8.7043917213528506</v>
      </c>
      <c r="R73">
        <v>17.95</v>
      </c>
      <c r="S73">
        <v>0</v>
      </c>
      <c r="T73">
        <v>0</v>
      </c>
      <c r="U73">
        <v>55.49851667735728</v>
      </c>
      <c r="V73">
        <v>8.81</v>
      </c>
      <c r="W73">
        <v>19.02</v>
      </c>
      <c r="X73">
        <v>62.784391745365525</v>
      </c>
      <c r="Y73">
        <v>0</v>
      </c>
      <c r="Z73">
        <v>0</v>
      </c>
      <c r="AA73">
        <v>0</v>
      </c>
      <c r="AB73">
        <v>0.84757839459864937</v>
      </c>
      <c r="AC73">
        <v>0</v>
      </c>
      <c r="AD73">
        <v>3.856287660862983</v>
      </c>
      <c r="AE73">
        <v>20.92848599545799</v>
      </c>
      <c r="AF73">
        <v>5.926901622718054</v>
      </c>
      <c r="AG73">
        <v>27.831980000000001</v>
      </c>
      <c r="AH73">
        <v>29.707316578669477</v>
      </c>
      <c r="AI73">
        <v>0</v>
      </c>
      <c r="AJ73">
        <v>0</v>
      </c>
      <c r="AK73">
        <v>21.97535224586289</v>
      </c>
      <c r="AL73">
        <v>9.1912289156626485</v>
      </c>
      <c r="AM73">
        <v>0</v>
      </c>
      <c r="AN73">
        <v>0</v>
      </c>
      <c r="AO73">
        <v>0.34696800000000005</v>
      </c>
      <c r="AP73">
        <v>4.5018000000000002</v>
      </c>
      <c r="AQ73">
        <v>19.956496825396826</v>
      </c>
      <c r="AR73">
        <v>1.4011150362318836</v>
      </c>
      <c r="AS73">
        <v>2.0510228962236101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767.76232835719554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245.63249404143494</v>
      </c>
      <c r="L74">
        <v>9.01</v>
      </c>
      <c r="M74">
        <v>44.099999999999994</v>
      </c>
      <c r="N74">
        <v>50.280000000000008</v>
      </c>
      <c r="O74">
        <v>71.02</v>
      </c>
      <c r="P74">
        <v>26.43</v>
      </c>
      <c r="Q74">
        <v>8.7043917213528506</v>
      </c>
      <c r="R74">
        <v>17.95</v>
      </c>
      <c r="S74">
        <v>0</v>
      </c>
      <c r="T74">
        <v>0</v>
      </c>
      <c r="U74">
        <v>55.49851667735728</v>
      </c>
      <c r="V74">
        <v>8.81</v>
      </c>
      <c r="W74">
        <v>19.02</v>
      </c>
      <c r="X74">
        <v>62.784391745365525</v>
      </c>
      <c r="Y74">
        <v>0</v>
      </c>
      <c r="Z74">
        <v>0.46553272727272721</v>
      </c>
      <c r="AA74">
        <v>5.9473164556962033</v>
      </c>
      <c r="AB74">
        <v>4.7956249062265552</v>
      </c>
      <c r="AC74">
        <v>4.0979024658394847</v>
      </c>
      <c r="AD74">
        <v>7.7169674489023476</v>
      </c>
      <c r="AE74">
        <v>20.92848599545799</v>
      </c>
      <c r="AF74">
        <v>5.926901622718054</v>
      </c>
      <c r="AG74">
        <v>27.831980000000001</v>
      </c>
      <c r="AH74">
        <v>39.611219429778245</v>
      </c>
      <c r="AI74">
        <v>0</v>
      </c>
      <c r="AJ74">
        <v>0</v>
      </c>
      <c r="AK74">
        <v>21.97535224586289</v>
      </c>
      <c r="AL74">
        <v>9.1912289156626485</v>
      </c>
      <c r="AM74">
        <v>0</v>
      </c>
      <c r="AN74">
        <v>0</v>
      </c>
      <c r="AO74">
        <v>0.25912800000000002</v>
      </c>
      <c r="AP74">
        <v>4.5018000000000002</v>
      </c>
      <c r="AQ74">
        <v>31.199788888888889</v>
      </c>
      <c r="AR74">
        <v>1.4011150362318836</v>
      </c>
      <c r="AS74">
        <v>2.0510228962236101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807.14116122027201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245.63249404143494</v>
      </c>
      <c r="L75">
        <v>9.01</v>
      </c>
      <c r="M75">
        <v>44.099999999999994</v>
      </c>
      <c r="N75">
        <v>50.280000000000008</v>
      </c>
      <c r="O75">
        <v>71.02</v>
      </c>
      <c r="P75">
        <v>26.43</v>
      </c>
      <c r="Q75">
        <v>8.7043917213528506</v>
      </c>
      <c r="R75">
        <v>17.95</v>
      </c>
      <c r="S75">
        <v>0</v>
      </c>
      <c r="T75">
        <v>0</v>
      </c>
      <c r="U75">
        <v>55.49851667735728</v>
      </c>
      <c r="V75">
        <v>8.81</v>
      </c>
      <c r="W75">
        <v>19.02</v>
      </c>
      <c r="X75">
        <v>62.784391745365525</v>
      </c>
      <c r="Y75">
        <v>0</v>
      </c>
      <c r="Z75">
        <v>1.3965981818181816</v>
      </c>
      <c r="AA75">
        <v>11.899025316455699</v>
      </c>
      <c r="AB75">
        <v>5.0810787696924224</v>
      </c>
      <c r="AC75">
        <v>8.1958049316789694</v>
      </c>
      <c r="AD75">
        <v>11.634744890234671</v>
      </c>
      <c r="AE75">
        <v>20.92848599545799</v>
      </c>
      <c r="AF75">
        <v>5.926901622718054</v>
      </c>
      <c r="AG75">
        <v>27.831980000000001</v>
      </c>
      <c r="AH75">
        <v>49.515122280886999</v>
      </c>
      <c r="AI75">
        <v>1.6162513747054199</v>
      </c>
      <c r="AJ75">
        <v>0</v>
      </c>
      <c r="AK75">
        <v>21.97535224586289</v>
      </c>
      <c r="AL75">
        <v>9.1912289156626485</v>
      </c>
      <c r="AM75">
        <v>1.1286406601650412</v>
      </c>
      <c r="AN75">
        <v>0</v>
      </c>
      <c r="AO75">
        <v>0.23716800000000002</v>
      </c>
      <c r="AP75">
        <v>4.5018000000000002</v>
      </c>
      <c r="AQ75">
        <v>31.199788888888889</v>
      </c>
      <c r="AR75">
        <v>1.4011150362318836</v>
      </c>
      <c r="AS75">
        <v>2.0510228962236101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834.95190419219375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245.63249404143494</v>
      </c>
      <c r="L76">
        <v>9.01</v>
      </c>
      <c r="M76">
        <v>44.099999999999994</v>
      </c>
      <c r="N76">
        <v>50.280000000000008</v>
      </c>
      <c r="O76">
        <v>71.02</v>
      </c>
      <c r="P76">
        <v>26.43</v>
      </c>
      <c r="Q76">
        <v>8.7043917213528506</v>
      </c>
      <c r="R76">
        <v>17.95</v>
      </c>
      <c r="S76">
        <v>0</v>
      </c>
      <c r="T76">
        <v>0</v>
      </c>
      <c r="U76">
        <v>55.49851667735728</v>
      </c>
      <c r="V76">
        <v>8.81</v>
      </c>
      <c r="W76">
        <v>19.02</v>
      </c>
      <c r="X76">
        <v>62.784391745365525</v>
      </c>
      <c r="Y76">
        <v>0</v>
      </c>
      <c r="Z76">
        <v>8.2829690909090896</v>
      </c>
      <c r="AA76">
        <v>17.846341772151906</v>
      </c>
      <c r="AB76">
        <v>17.267762940735182</v>
      </c>
      <c r="AC76">
        <v>12.939357625255223</v>
      </c>
      <c r="AD76">
        <v>15.939029523088571</v>
      </c>
      <c r="AE76">
        <v>20.92848599545799</v>
      </c>
      <c r="AF76">
        <v>13.17782454361055</v>
      </c>
      <c r="AG76">
        <v>27.831980000000001</v>
      </c>
      <c r="AH76">
        <v>59.419025131995767</v>
      </c>
      <c r="AI76">
        <v>14.014831893165747</v>
      </c>
      <c r="AJ76">
        <v>0</v>
      </c>
      <c r="AK76">
        <v>21.97535224586289</v>
      </c>
      <c r="AL76">
        <v>9.1912289156626485</v>
      </c>
      <c r="AM76">
        <v>3.0433773443360836</v>
      </c>
      <c r="AN76">
        <v>0</v>
      </c>
      <c r="AO76">
        <v>0.27669600000000005</v>
      </c>
      <c r="AP76">
        <v>5.529528</v>
      </c>
      <c r="AQ76">
        <v>41.590476190476195</v>
      </c>
      <c r="AR76">
        <v>1.4011150362318836</v>
      </c>
      <c r="AS76">
        <v>2.0510228962236101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911.94619933067406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245.63249404143494</v>
      </c>
      <c r="L77">
        <v>9.01</v>
      </c>
      <c r="M77">
        <v>44.099999999999994</v>
      </c>
      <c r="N77">
        <v>50.280000000000008</v>
      </c>
      <c r="O77">
        <v>71.02</v>
      </c>
      <c r="P77">
        <v>26.43</v>
      </c>
      <c r="Q77">
        <v>8.7043917213528506</v>
      </c>
      <c r="R77">
        <v>17.95</v>
      </c>
      <c r="S77">
        <v>0</v>
      </c>
      <c r="T77">
        <v>0</v>
      </c>
      <c r="U77">
        <v>55.49851667735728</v>
      </c>
      <c r="V77">
        <v>8.81</v>
      </c>
      <c r="W77">
        <v>19.02</v>
      </c>
      <c r="X77">
        <v>62.784391745365525</v>
      </c>
      <c r="Y77">
        <v>0</v>
      </c>
      <c r="Z77">
        <v>8.2829690909090896</v>
      </c>
      <c r="AA77">
        <v>17.846341772151906</v>
      </c>
      <c r="AB77">
        <v>17.267762940735182</v>
      </c>
      <c r="AC77">
        <v>12.939357625255223</v>
      </c>
      <c r="AD77">
        <v>15.939029523088571</v>
      </c>
      <c r="AE77">
        <v>20.92848599545799</v>
      </c>
      <c r="AF77">
        <v>13.17782454361055</v>
      </c>
      <c r="AG77">
        <v>27.831980000000001</v>
      </c>
      <c r="AH77">
        <v>59.419025131995767</v>
      </c>
      <c r="AI77">
        <v>20.752140612725839</v>
      </c>
      <c r="AJ77">
        <v>0</v>
      </c>
      <c r="AK77">
        <v>21.97535224586289</v>
      </c>
      <c r="AL77">
        <v>1.6785929432013769</v>
      </c>
      <c r="AM77">
        <v>6.6927951987996996</v>
      </c>
      <c r="AN77">
        <v>0</v>
      </c>
      <c r="AO77">
        <v>0.37331999999999999</v>
      </c>
      <c r="AP77">
        <v>5.529528</v>
      </c>
      <c r="AQ77">
        <v>41.590476190476195</v>
      </c>
      <c r="AR77">
        <v>2.3366557971014483</v>
      </c>
      <c r="AS77">
        <v>2.0510228962236101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915.85245469310598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245.63249404143494</v>
      </c>
      <c r="L78">
        <v>9.01</v>
      </c>
      <c r="M78">
        <v>44.099999999999994</v>
      </c>
      <c r="N78">
        <v>50.280000000000008</v>
      </c>
      <c r="O78">
        <v>71.02</v>
      </c>
      <c r="P78">
        <v>26.43</v>
      </c>
      <c r="Q78">
        <v>8.7043917213528506</v>
      </c>
      <c r="R78">
        <v>17.95</v>
      </c>
      <c r="S78">
        <v>0</v>
      </c>
      <c r="T78">
        <v>0</v>
      </c>
      <c r="U78">
        <v>55.49851667735728</v>
      </c>
      <c r="V78">
        <v>8.81</v>
      </c>
      <c r="W78">
        <v>19.02</v>
      </c>
      <c r="X78">
        <v>62.784391745365525</v>
      </c>
      <c r="Y78">
        <v>0</v>
      </c>
      <c r="Z78">
        <v>8.2829690909090896</v>
      </c>
      <c r="AA78">
        <v>17.846341772151906</v>
      </c>
      <c r="AB78">
        <v>17.267762940735182</v>
      </c>
      <c r="AC78">
        <v>12.939357625255223</v>
      </c>
      <c r="AD78">
        <v>15.939029523088571</v>
      </c>
      <c r="AE78">
        <v>20.92848599545799</v>
      </c>
      <c r="AF78">
        <v>13.17782454361055</v>
      </c>
      <c r="AG78">
        <v>27.831980000000001</v>
      </c>
      <c r="AH78">
        <v>59.419025131995767</v>
      </c>
      <c r="AI78">
        <v>20.752140612725839</v>
      </c>
      <c r="AJ78">
        <v>0</v>
      </c>
      <c r="AK78">
        <v>21.97535224586289</v>
      </c>
      <c r="AL78">
        <v>1.6785929432013769</v>
      </c>
      <c r="AM78">
        <v>6.6927951987996996</v>
      </c>
      <c r="AN78">
        <v>0</v>
      </c>
      <c r="AO78">
        <v>0.48312000000000005</v>
      </c>
      <c r="AP78">
        <v>5.3187120000000006</v>
      </c>
      <c r="AQ78">
        <v>41.590476190476195</v>
      </c>
      <c r="AR78">
        <v>2.3366557971014483</v>
      </c>
      <c r="AS78">
        <v>2.0510228962236101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915.75143869310591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245.63249404143494</v>
      </c>
      <c r="L79">
        <v>9.01</v>
      </c>
      <c r="M79">
        <v>44.099999999999994</v>
      </c>
      <c r="N79">
        <v>50.280000000000008</v>
      </c>
      <c r="O79">
        <v>71.02</v>
      </c>
      <c r="P79">
        <v>26.43</v>
      </c>
      <c r="Q79">
        <v>8.7043917213528506</v>
      </c>
      <c r="R79">
        <v>17.95</v>
      </c>
      <c r="S79">
        <v>0</v>
      </c>
      <c r="T79">
        <v>0</v>
      </c>
      <c r="U79">
        <v>55.49851667735728</v>
      </c>
      <c r="V79">
        <v>8.81</v>
      </c>
      <c r="W79">
        <v>19.264392246294186</v>
      </c>
      <c r="X79">
        <v>62.784391745365525</v>
      </c>
      <c r="Y79">
        <v>0</v>
      </c>
      <c r="Z79">
        <v>8.2829690909090896</v>
      </c>
      <c r="AA79">
        <v>17.846341772151906</v>
      </c>
      <c r="AB79">
        <v>17.267762940735182</v>
      </c>
      <c r="AC79">
        <v>12.939357625255223</v>
      </c>
      <c r="AD79">
        <v>15.939029523088571</v>
      </c>
      <c r="AE79">
        <v>20.92848599545799</v>
      </c>
      <c r="AF79">
        <v>13.17782454361055</v>
      </c>
      <c r="AG79">
        <v>27.831980000000001</v>
      </c>
      <c r="AH79">
        <v>59.419025131995767</v>
      </c>
      <c r="AI79">
        <v>20.752140612725839</v>
      </c>
      <c r="AJ79">
        <v>0</v>
      </c>
      <c r="AK79">
        <v>21.97535224586289</v>
      </c>
      <c r="AL79">
        <v>1.6785929432013769</v>
      </c>
      <c r="AM79">
        <v>6.6927951987996996</v>
      </c>
      <c r="AN79">
        <v>0</v>
      </c>
      <c r="AO79">
        <v>0.50947199999999992</v>
      </c>
      <c r="AP79">
        <v>5.3187120000000006</v>
      </c>
      <c r="AQ79">
        <v>41.590476190476195</v>
      </c>
      <c r="AR79">
        <v>2.3366557971014483</v>
      </c>
      <c r="AS79">
        <v>2.0510228962236101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916.02218293940007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245.63249404143494</v>
      </c>
      <c r="L80">
        <v>9.01</v>
      </c>
      <c r="M80">
        <v>44.099999999999994</v>
      </c>
      <c r="N80">
        <v>50.280000000000008</v>
      </c>
      <c r="O80">
        <v>71.02</v>
      </c>
      <c r="P80">
        <v>26.43</v>
      </c>
      <c r="Q80">
        <v>8.7043917213528506</v>
      </c>
      <c r="R80">
        <v>17.95</v>
      </c>
      <c r="S80">
        <v>0</v>
      </c>
      <c r="T80">
        <v>0</v>
      </c>
      <c r="U80">
        <v>55.49851667735728</v>
      </c>
      <c r="V80">
        <v>8.81</v>
      </c>
      <c r="W80">
        <v>19.28</v>
      </c>
      <c r="X80">
        <v>62.784391745365525</v>
      </c>
      <c r="Y80">
        <v>0</v>
      </c>
      <c r="Z80">
        <v>8.2829690909090896</v>
      </c>
      <c r="AA80">
        <v>17.846341772151906</v>
      </c>
      <c r="AB80">
        <v>17.267762940735182</v>
      </c>
      <c r="AC80">
        <v>12.939357625255223</v>
      </c>
      <c r="AD80">
        <v>15.939029523088571</v>
      </c>
      <c r="AE80">
        <v>20.92848599545799</v>
      </c>
      <c r="AF80">
        <v>13.17782454361055</v>
      </c>
      <c r="AG80">
        <v>27.831980000000001</v>
      </c>
      <c r="AH80">
        <v>59.419025131995767</v>
      </c>
      <c r="AI80">
        <v>20.752140612725839</v>
      </c>
      <c r="AJ80">
        <v>0</v>
      </c>
      <c r="AK80">
        <v>21.97535224586289</v>
      </c>
      <c r="AL80">
        <v>18.800240963855416</v>
      </c>
      <c r="AM80">
        <v>6.6927951987996996</v>
      </c>
      <c r="AN80">
        <v>0</v>
      </c>
      <c r="AO80">
        <v>0.54460799999999998</v>
      </c>
      <c r="AP80">
        <v>5.3187120000000006</v>
      </c>
      <c r="AQ80">
        <v>41.590476190476195</v>
      </c>
      <c r="AR80">
        <v>18.697638586956515</v>
      </c>
      <c r="AS80">
        <v>2.0510228962236101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949.55555750361509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245.63249404143494</v>
      </c>
      <c r="L81">
        <v>9.01</v>
      </c>
      <c r="M81">
        <v>44.099999999999994</v>
      </c>
      <c r="N81">
        <v>50.280000000000008</v>
      </c>
      <c r="O81">
        <v>71.02</v>
      </c>
      <c r="P81">
        <v>26.43</v>
      </c>
      <c r="Q81">
        <v>8.7043917213528506</v>
      </c>
      <c r="R81">
        <v>17.95</v>
      </c>
      <c r="S81">
        <v>0</v>
      </c>
      <c r="T81">
        <v>0</v>
      </c>
      <c r="U81">
        <v>55.49851667735728</v>
      </c>
      <c r="V81">
        <v>8.81</v>
      </c>
      <c r="W81">
        <v>19.28</v>
      </c>
      <c r="X81">
        <v>62.784391745365525</v>
      </c>
      <c r="Y81">
        <v>0</v>
      </c>
      <c r="Z81">
        <v>8.2829690909090896</v>
      </c>
      <c r="AA81">
        <v>17.846341772151906</v>
      </c>
      <c r="AB81">
        <v>17.267762940735182</v>
      </c>
      <c r="AC81">
        <v>12.939357625255223</v>
      </c>
      <c r="AD81">
        <v>15.939029523088571</v>
      </c>
      <c r="AE81">
        <v>20.92848599545799</v>
      </c>
      <c r="AF81">
        <v>13.17782454361055</v>
      </c>
      <c r="AG81">
        <v>27.831980000000001</v>
      </c>
      <c r="AH81">
        <v>59.419025131995767</v>
      </c>
      <c r="AI81">
        <v>20.752140612725839</v>
      </c>
      <c r="AJ81">
        <v>0</v>
      </c>
      <c r="AK81">
        <v>21.97535224586289</v>
      </c>
      <c r="AL81">
        <v>57.087080895008597</v>
      </c>
      <c r="AM81">
        <v>6.6927951987996996</v>
      </c>
      <c r="AN81">
        <v>0</v>
      </c>
      <c r="AO81">
        <v>0.58852800000000005</v>
      </c>
      <c r="AP81">
        <v>5.3187120000000006</v>
      </c>
      <c r="AQ81">
        <v>41.590476190476195</v>
      </c>
      <c r="AR81">
        <v>18.697638586956515</v>
      </c>
      <c r="AS81">
        <v>2.0510228962236101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987.88631743476822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245.63249404143494</v>
      </c>
      <c r="L82">
        <v>9.01</v>
      </c>
      <c r="M82">
        <v>44.099999999999994</v>
      </c>
      <c r="N82">
        <v>50.280000000000008</v>
      </c>
      <c r="O82">
        <v>71.02</v>
      </c>
      <c r="P82">
        <v>26.43</v>
      </c>
      <c r="Q82">
        <v>8.7043917213528506</v>
      </c>
      <c r="R82">
        <v>17.95</v>
      </c>
      <c r="S82">
        <v>0</v>
      </c>
      <c r="T82">
        <v>0</v>
      </c>
      <c r="U82">
        <v>55.49851667735728</v>
      </c>
      <c r="V82">
        <v>8.81</v>
      </c>
      <c r="W82">
        <v>19.28</v>
      </c>
      <c r="X82">
        <v>62.784391745365525</v>
      </c>
      <c r="Y82">
        <v>0</v>
      </c>
      <c r="Z82">
        <v>8.2829690909090896</v>
      </c>
      <c r="AA82">
        <v>17.846341772151906</v>
      </c>
      <c r="AB82">
        <v>17.267762940735182</v>
      </c>
      <c r="AC82">
        <v>12.939357625255223</v>
      </c>
      <c r="AD82">
        <v>15.939029523088571</v>
      </c>
      <c r="AE82">
        <v>20.92848599545799</v>
      </c>
      <c r="AF82">
        <v>13.17782454361055</v>
      </c>
      <c r="AG82">
        <v>27.831980000000001</v>
      </c>
      <c r="AH82">
        <v>59.419025131995767</v>
      </c>
      <c r="AI82">
        <v>2.1564658287509815</v>
      </c>
      <c r="AJ82">
        <v>0</v>
      </c>
      <c r="AK82">
        <v>21.97535224586289</v>
      </c>
      <c r="AL82">
        <v>57.087080895008597</v>
      </c>
      <c r="AM82">
        <v>6.6927951987996996</v>
      </c>
      <c r="AN82">
        <v>0</v>
      </c>
      <c r="AO82">
        <v>0.65440799999999999</v>
      </c>
      <c r="AP82">
        <v>5.3187120000000006</v>
      </c>
      <c r="AQ82">
        <v>41.590476190476195</v>
      </c>
      <c r="AR82">
        <v>18.697638586956515</v>
      </c>
      <c r="AS82">
        <v>2.0510228962236101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969.35652265079329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245.63249404143494</v>
      </c>
      <c r="L83">
        <v>9.01</v>
      </c>
      <c r="M83">
        <v>44.099999999999994</v>
      </c>
      <c r="N83">
        <v>50.280000000000008</v>
      </c>
      <c r="O83">
        <v>71.02</v>
      </c>
      <c r="P83">
        <v>26.43</v>
      </c>
      <c r="Q83">
        <v>8.7043917213528506</v>
      </c>
      <c r="R83">
        <v>17.95</v>
      </c>
      <c r="S83">
        <v>0</v>
      </c>
      <c r="T83">
        <v>0</v>
      </c>
      <c r="U83">
        <v>52.601483236048843</v>
      </c>
      <c r="V83">
        <v>8.81</v>
      </c>
      <c r="W83">
        <v>19.28</v>
      </c>
      <c r="X83">
        <v>62.784391745365525</v>
      </c>
      <c r="Y83">
        <v>0</v>
      </c>
      <c r="Z83">
        <v>8.2829690909090896</v>
      </c>
      <c r="AA83">
        <v>17.846341772151906</v>
      </c>
      <c r="AB83">
        <v>17.267762940735182</v>
      </c>
      <c r="AC83">
        <v>12.939357625255223</v>
      </c>
      <c r="AD83">
        <v>15.939029523088571</v>
      </c>
      <c r="AE83">
        <v>20.92848599545799</v>
      </c>
      <c r="AF83">
        <v>13.17782454361055</v>
      </c>
      <c r="AG83">
        <v>27.831980000000001</v>
      </c>
      <c r="AH83">
        <v>59.419025131995767</v>
      </c>
      <c r="AI83">
        <v>1.0804289080911231</v>
      </c>
      <c r="AJ83">
        <v>0</v>
      </c>
      <c r="AK83">
        <v>21.97535224586289</v>
      </c>
      <c r="AL83">
        <v>57.087080895008597</v>
      </c>
      <c r="AM83">
        <v>5.0810787696924224</v>
      </c>
      <c r="AN83">
        <v>0</v>
      </c>
      <c r="AO83">
        <v>0.68515200000000009</v>
      </c>
      <c r="AP83">
        <v>4.989312</v>
      </c>
      <c r="AQ83">
        <v>41.590476190476195</v>
      </c>
      <c r="AR83">
        <v>2.8066222826086942</v>
      </c>
      <c r="AS83">
        <v>2.0510228962236101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947.58206355537015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245.63249404143494</v>
      </c>
      <c r="L84">
        <v>9.01</v>
      </c>
      <c r="M84">
        <v>44.099999999999994</v>
      </c>
      <c r="N84">
        <v>50.280000000000008</v>
      </c>
      <c r="O84">
        <v>71.02</v>
      </c>
      <c r="P84">
        <v>26.43</v>
      </c>
      <c r="Q84">
        <v>8.7043917213528506</v>
      </c>
      <c r="R84">
        <v>17.95</v>
      </c>
      <c r="S84">
        <v>0</v>
      </c>
      <c r="T84">
        <v>0</v>
      </c>
      <c r="U84">
        <v>51.48</v>
      </c>
      <c r="V84">
        <v>8.81</v>
      </c>
      <c r="W84">
        <v>19.28</v>
      </c>
      <c r="X84">
        <v>62.784391745365525</v>
      </c>
      <c r="Y84">
        <v>0</v>
      </c>
      <c r="Z84">
        <v>2.7624536363636354</v>
      </c>
      <c r="AA84">
        <v>17.846341772151906</v>
      </c>
      <c r="AB84">
        <v>11.150267066766689</v>
      </c>
      <c r="AC84">
        <v>8.1958049316789694</v>
      </c>
      <c r="AD84">
        <v>11.634744890234671</v>
      </c>
      <c r="AE84">
        <v>20.92848599545799</v>
      </c>
      <c r="AF84">
        <v>6.5923782961460464</v>
      </c>
      <c r="AG84">
        <v>27.831980000000001</v>
      </c>
      <c r="AH84">
        <v>49.515122280886999</v>
      </c>
      <c r="AI84">
        <v>0</v>
      </c>
      <c r="AJ84">
        <v>0</v>
      </c>
      <c r="AK84">
        <v>21.97535224586289</v>
      </c>
      <c r="AL84">
        <v>18.800240963855416</v>
      </c>
      <c r="AM84">
        <v>3.7416414103525875</v>
      </c>
      <c r="AN84">
        <v>0</v>
      </c>
      <c r="AO84">
        <v>0.68515200000000009</v>
      </c>
      <c r="AP84">
        <v>4.2294960000000001</v>
      </c>
      <c r="AQ84">
        <v>41.590476190476195</v>
      </c>
      <c r="AR84">
        <v>2.3366557971014483</v>
      </c>
      <c r="AS84">
        <v>2.0510228962236101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867.34889388171234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245.63249404143494</v>
      </c>
      <c r="L85">
        <v>9.01</v>
      </c>
      <c r="M85">
        <v>44.099999999999994</v>
      </c>
      <c r="N85">
        <v>50.280000000000008</v>
      </c>
      <c r="O85">
        <v>71.02</v>
      </c>
      <c r="P85">
        <v>26.43</v>
      </c>
      <c r="Q85">
        <v>8.7043917213528506</v>
      </c>
      <c r="R85">
        <v>17.95</v>
      </c>
      <c r="S85">
        <v>0</v>
      </c>
      <c r="T85">
        <v>0</v>
      </c>
      <c r="U85">
        <v>51.48</v>
      </c>
      <c r="V85">
        <v>8.81</v>
      </c>
      <c r="W85">
        <v>19.28</v>
      </c>
      <c r="X85">
        <v>62.784391745365525</v>
      </c>
      <c r="Y85">
        <v>0</v>
      </c>
      <c r="Z85">
        <v>2.7624536363636354</v>
      </c>
      <c r="AA85">
        <v>17.846341772151906</v>
      </c>
      <c r="AB85">
        <v>4.7956249062265552</v>
      </c>
      <c r="AC85">
        <v>4.0979024658394847</v>
      </c>
      <c r="AD85">
        <v>7.7169674489023476</v>
      </c>
      <c r="AE85">
        <v>20.92848599545799</v>
      </c>
      <c r="AF85">
        <v>5.926901622718054</v>
      </c>
      <c r="AG85">
        <v>27.831980000000001</v>
      </c>
      <c r="AH85">
        <v>39.611219429778245</v>
      </c>
      <c r="AI85">
        <v>0</v>
      </c>
      <c r="AJ85">
        <v>0</v>
      </c>
      <c r="AK85">
        <v>21.97535224586289</v>
      </c>
      <c r="AL85">
        <v>9.1912289156626485</v>
      </c>
      <c r="AM85">
        <v>3.3859219804951239</v>
      </c>
      <c r="AN85">
        <v>0</v>
      </c>
      <c r="AO85">
        <v>1.9676160000000003</v>
      </c>
      <c r="AP85">
        <v>4.2294960000000001</v>
      </c>
      <c r="AQ85">
        <v>41.590476190476195</v>
      </c>
      <c r="AR85">
        <v>2.3366557971014483</v>
      </c>
      <c r="AS85">
        <v>2.0510228962236101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833.72692481141348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245.63249404143494</v>
      </c>
      <c r="L86">
        <v>9.01</v>
      </c>
      <c r="M86">
        <v>44.099999999999994</v>
      </c>
      <c r="N86">
        <v>50.280000000000008</v>
      </c>
      <c r="O86">
        <v>71.02</v>
      </c>
      <c r="P86">
        <v>26.43</v>
      </c>
      <c r="Q86">
        <v>8.7043917213528506</v>
      </c>
      <c r="R86">
        <v>17.95</v>
      </c>
      <c r="S86">
        <v>0</v>
      </c>
      <c r="T86">
        <v>0</v>
      </c>
      <c r="U86">
        <v>51.48</v>
      </c>
      <c r="V86">
        <v>8.81</v>
      </c>
      <c r="W86">
        <v>19.28</v>
      </c>
      <c r="X86">
        <v>62.784391745365525</v>
      </c>
      <c r="Y86">
        <v>0</v>
      </c>
      <c r="Z86">
        <v>2.7624536363636354</v>
      </c>
      <c r="AA86">
        <v>17.846341772151906</v>
      </c>
      <c r="AB86">
        <v>4.7956249062265552</v>
      </c>
      <c r="AC86">
        <v>4.0979024658394847</v>
      </c>
      <c r="AD86">
        <v>7.7169674489023476</v>
      </c>
      <c r="AE86">
        <v>20.92848599545799</v>
      </c>
      <c r="AF86">
        <v>5.926901622718054</v>
      </c>
      <c r="AG86">
        <v>27.831980000000001</v>
      </c>
      <c r="AH86">
        <v>29.707316578669477</v>
      </c>
      <c r="AI86">
        <v>0</v>
      </c>
      <c r="AJ86">
        <v>0</v>
      </c>
      <c r="AK86">
        <v>21.97535224586289</v>
      </c>
      <c r="AL86">
        <v>9.1912289156626485</v>
      </c>
      <c r="AM86">
        <v>3.3859219804951239</v>
      </c>
      <c r="AN86">
        <v>0</v>
      </c>
      <c r="AO86">
        <v>2.033496</v>
      </c>
      <c r="AP86">
        <v>4.2294960000000001</v>
      </c>
      <c r="AQ86">
        <v>41.590476190476195</v>
      </c>
      <c r="AR86">
        <v>2.3366557971014483</v>
      </c>
      <c r="AS86">
        <v>2.0510228962236101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823.88890196030479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245.63249404143494</v>
      </c>
      <c r="L87">
        <v>9.01</v>
      </c>
      <c r="M87">
        <v>44.099999999999994</v>
      </c>
      <c r="N87">
        <v>50.280000000000008</v>
      </c>
      <c r="O87">
        <v>71.02</v>
      </c>
      <c r="P87">
        <v>26.43</v>
      </c>
      <c r="Q87">
        <v>8.7043917213528506</v>
      </c>
      <c r="R87">
        <v>17.95</v>
      </c>
      <c r="S87">
        <v>0</v>
      </c>
      <c r="T87">
        <v>0</v>
      </c>
      <c r="U87">
        <v>51.48</v>
      </c>
      <c r="V87">
        <v>8.81</v>
      </c>
      <c r="W87">
        <v>19.28</v>
      </c>
      <c r="X87">
        <v>62.784391745365525</v>
      </c>
      <c r="Y87">
        <v>0</v>
      </c>
      <c r="Z87">
        <v>0.46553272727272721</v>
      </c>
      <c r="AA87">
        <v>17.846341772151906</v>
      </c>
      <c r="AB87">
        <v>4.7956249062265552</v>
      </c>
      <c r="AC87">
        <v>4.0979024658394847</v>
      </c>
      <c r="AD87">
        <v>7.7169674489023476</v>
      </c>
      <c r="AE87">
        <v>20.92848599545799</v>
      </c>
      <c r="AF87">
        <v>5.926901622718054</v>
      </c>
      <c r="AG87">
        <v>27.831980000000001</v>
      </c>
      <c r="AH87">
        <v>29.707316578669477</v>
      </c>
      <c r="AI87">
        <v>0</v>
      </c>
      <c r="AJ87">
        <v>0</v>
      </c>
      <c r="AK87">
        <v>21.97535224586289</v>
      </c>
      <c r="AL87">
        <v>9.1912289156626485</v>
      </c>
      <c r="AM87">
        <v>3.3859219804951239</v>
      </c>
      <c r="AN87">
        <v>0</v>
      </c>
      <c r="AO87">
        <v>2.033496</v>
      </c>
      <c r="AP87">
        <v>4.2294960000000001</v>
      </c>
      <c r="AQ87">
        <v>41.590476190476195</v>
      </c>
      <c r="AR87">
        <v>4.6733115942028967</v>
      </c>
      <c r="AS87">
        <v>2.2794023193577164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824.15701627144949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245.63249404143494</v>
      </c>
      <c r="L88">
        <v>9.01</v>
      </c>
      <c r="M88">
        <v>44.099999999999994</v>
      </c>
      <c r="N88">
        <v>50.280000000000008</v>
      </c>
      <c r="O88">
        <v>71.02</v>
      </c>
      <c r="P88">
        <v>26.43</v>
      </c>
      <c r="Q88">
        <v>8.7043917213528506</v>
      </c>
      <c r="R88">
        <v>17.95</v>
      </c>
      <c r="S88">
        <v>0</v>
      </c>
      <c r="T88">
        <v>0</v>
      </c>
      <c r="U88">
        <v>51.48</v>
      </c>
      <c r="V88">
        <v>8.81</v>
      </c>
      <c r="W88">
        <v>19.28</v>
      </c>
      <c r="X88">
        <v>62.784391745365525</v>
      </c>
      <c r="Y88">
        <v>0</v>
      </c>
      <c r="Z88">
        <v>0</v>
      </c>
      <c r="AA88">
        <v>17.846341772151906</v>
      </c>
      <c r="AB88">
        <v>4.7956249062265552</v>
      </c>
      <c r="AC88">
        <v>4.0979024658394847</v>
      </c>
      <c r="AD88">
        <v>7.7169674489023476</v>
      </c>
      <c r="AE88">
        <v>20.92848599545799</v>
      </c>
      <c r="AF88">
        <v>5.926901622718054</v>
      </c>
      <c r="AG88">
        <v>27.831980000000001</v>
      </c>
      <c r="AH88">
        <v>19.807805702217525</v>
      </c>
      <c r="AI88">
        <v>0</v>
      </c>
      <c r="AJ88">
        <v>0</v>
      </c>
      <c r="AK88">
        <v>21.97535224586289</v>
      </c>
      <c r="AL88">
        <v>9.1912289156626485</v>
      </c>
      <c r="AM88">
        <v>3.3859219804951239</v>
      </c>
      <c r="AN88">
        <v>0</v>
      </c>
      <c r="AO88">
        <v>2.1169440000000002</v>
      </c>
      <c r="AP88">
        <v>4.2294960000000001</v>
      </c>
      <c r="AQ88">
        <v>41.590476190476195</v>
      </c>
      <c r="AR88">
        <v>12.623211956521734</v>
      </c>
      <c r="AS88">
        <v>2.2794023193577164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821.82532103004348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245.63249404143494</v>
      </c>
      <c r="L89">
        <v>9.01</v>
      </c>
      <c r="M89">
        <v>44.099999999999994</v>
      </c>
      <c r="N89">
        <v>50.280000000000008</v>
      </c>
      <c r="O89">
        <v>71.02</v>
      </c>
      <c r="P89">
        <v>26.43</v>
      </c>
      <c r="Q89">
        <v>8.7043917213528506</v>
      </c>
      <c r="R89">
        <v>17.95</v>
      </c>
      <c r="S89">
        <v>0</v>
      </c>
      <c r="T89">
        <v>0</v>
      </c>
      <c r="U89">
        <v>51.48</v>
      </c>
      <c r="V89">
        <v>8.81</v>
      </c>
      <c r="W89">
        <v>19.28</v>
      </c>
      <c r="X89">
        <v>62.784391745365525</v>
      </c>
      <c r="Y89">
        <v>0</v>
      </c>
      <c r="Z89">
        <v>0</v>
      </c>
      <c r="AA89">
        <v>11.899025316455699</v>
      </c>
      <c r="AB89">
        <v>4.7956249062265552</v>
      </c>
      <c r="AC89">
        <v>4.0979024658394847</v>
      </c>
      <c r="AD89">
        <v>7.7169674489023476</v>
      </c>
      <c r="AE89">
        <v>20.92848599545799</v>
      </c>
      <c r="AF89">
        <v>5.926901622718054</v>
      </c>
      <c r="AG89">
        <v>27.831980000000001</v>
      </c>
      <c r="AH89">
        <v>19.807805702217525</v>
      </c>
      <c r="AI89">
        <v>0</v>
      </c>
      <c r="AJ89">
        <v>0</v>
      </c>
      <c r="AK89">
        <v>21.97535224586289</v>
      </c>
      <c r="AL89">
        <v>18.800240963855416</v>
      </c>
      <c r="AM89">
        <v>3.3859219804951239</v>
      </c>
      <c r="AN89">
        <v>0</v>
      </c>
      <c r="AO89">
        <v>2.1169440000000002</v>
      </c>
      <c r="AP89">
        <v>4.2294960000000001</v>
      </c>
      <c r="AQ89">
        <v>41.590476190476195</v>
      </c>
      <c r="AR89">
        <v>12.623211956521734</v>
      </c>
      <c r="AS89">
        <v>2.2794023193577164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825.48701662253995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245.63249404143494</v>
      </c>
      <c r="L90">
        <v>9.01</v>
      </c>
      <c r="M90">
        <v>44.099999999999994</v>
      </c>
      <c r="N90">
        <v>50.280000000000008</v>
      </c>
      <c r="O90">
        <v>71.02</v>
      </c>
      <c r="P90">
        <v>26.43</v>
      </c>
      <c r="Q90">
        <v>8.7043917213528506</v>
      </c>
      <c r="R90">
        <v>17.95</v>
      </c>
      <c r="S90">
        <v>0</v>
      </c>
      <c r="T90">
        <v>0</v>
      </c>
      <c r="U90">
        <v>51.48</v>
      </c>
      <c r="V90">
        <v>8.81</v>
      </c>
      <c r="W90">
        <v>19.28</v>
      </c>
      <c r="X90">
        <v>62.784391745365525</v>
      </c>
      <c r="Y90">
        <v>0</v>
      </c>
      <c r="Z90">
        <v>0</v>
      </c>
      <c r="AA90">
        <v>11.899025316455699</v>
      </c>
      <c r="AB90">
        <v>4.7956249062265552</v>
      </c>
      <c r="AC90">
        <v>4.0979024658394847</v>
      </c>
      <c r="AD90">
        <v>7.7169674489023476</v>
      </c>
      <c r="AE90">
        <v>20.92848599545799</v>
      </c>
      <c r="AF90">
        <v>5.926901622718054</v>
      </c>
      <c r="AG90">
        <v>27.831980000000001</v>
      </c>
      <c r="AH90">
        <v>19.807805702217525</v>
      </c>
      <c r="AI90">
        <v>0</v>
      </c>
      <c r="AJ90">
        <v>0</v>
      </c>
      <c r="AK90">
        <v>21.97535224586289</v>
      </c>
      <c r="AL90">
        <v>18.800240963855416</v>
      </c>
      <c r="AM90">
        <v>3.3859219804951239</v>
      </c>
      <c r="AN90">
        <v>0</v>
      </c>
      <c r="AO90">
        <v>2.1784319999999999</v>
      </c>
      <c r="AP90">
        <v>4.2294960000000001</v>
      </c>
      <c r="AQ90">
        <v>41.590476190476195</v>
      </c>
      <c r="AR90">
        <v>12.623211956521734</v>
      </c>
      <c r="AS90">
        <v>2.2794023193577164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825.54850462254001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245.63249404143494</v>
      </c>
      <c r="L91">
        <v>9.01</v>
      </c>
      <c r="M91">
        <v>44.099999999999994</v>
      </c>
      <c r="N91">
        <v>50.280000000000008</v>
      </c>
      <c r="O91">
        <v>71.02</v>
      </c>
      <c r="P91">
        <v>26.43</v>
      </c>
      <c r="Q91">
        <v>8.7043917213528506</v>
      </c>
      <c r="R91">
        <v>17.95</v>
      </c>
      <c r="S91">
        <v>0</v>
      </c>
      <c r="T91">
        <v>0</v>
      </c>
      <c r="U91">
        <v>51.48</v>
      </c>
      <c r="V91">
        <v>8.81</v>
      </c>
      <c r="W91">
        <v>19.28</v>
      </c>
      <c r="X91">
        <v>62.784391745365525</v>
      </c>
      <c r="Y91">
        <v>0</v>
      </c>
      <c r="Z91">
        <v>0</v>
      </c>
      <c r="AA91">
        <v>5.2840632911392413</v>
      </c>
      <c r="AB91">
        <v>4.7956249062265552</v>
      </c>
      <c r="AC91">
        <v>4.0979024658394847</v>
      </c>
      <c r="AD91">
        <v>7.7169674489023476</v>
      </c>
      <c r="AE91">
        <v>13.95378803936412</v>
      </c>
      <c r="AF91">
        <v>5.926901622718054</v>
      </c>
      <c r="AG91">
        <v>27.831980000000001</v>
      </c>
      <c r="AH91">
        <v>19.807805702217525</v>
      </c>
      <c r="AI91">
        <v>0</v>
      </c>
      <c r="AJ91">
        <v>0</v>
      </c>
      <c r="AK91">
        <v>21.97535224586289</v>
      </c>
      <c r="AL91">
        <v>18.800240963855416</v>
      </c>
      <c r="AM91">
        <v>3.3859219804951239</v>
      </c>
      <c r="AN91">
        <v>0</v>
      </c>
      <c r="AO91">
        <v>1.0365120000000001</v>
      </c>
      <c r="AP91">
        <v>3.9044880000000006</v>
      </c>
      <c r="AQ91">
        <v>40.744803174603177</v>
      </c>
      <c r="AR91">
        <v>4.6733115942028967</v>
      </c>
      <c r="AS91">
        <v>2.2794023193577164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801.69634326293772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245.63249404143494</v>
      </c>
      <c r="L92">
        <v>9.01</v>
      </c>
      <c r="M92">
        <v>44.099999999999994</v>
      </c>
      <c r="N92">
        <v>50.280000000000008</v>
      </c>
      <c r="O92">
        <v>71.02</v>
      </c>
      <c r="P92">
        <v>26.43</v>
      </c>
      <c r="Q92">
        <v>8.7043917213528506</v>
      </c>
      <c r="R92">
        <v>17.95</v>
      </c>
      <c r="S92">
        <v>0</v>
      </c>
      <c r="T92">
        <v>0</v>
      </c>
      <c r="U92">
        <v>51.48</v>
      </c>
      <c r="V92">
        <v>8.81</v>
      </c>
      <c r="W92">
        <v>19.28</v>
      </c>
      <c r="X92">
        <v>62.784391745365525</v>
      </c>
      <c r="Y92">
        <v>0</v>
      </c>
      <c r="Z92">
        <v>0</v>
      </c>
      <c r="AA92">
        <v>5.0161265822784822</v>
      </c>
      <c r="AB92">
        <v>4.7956249062265552</v>
      </c>
      <c r="AC92">
        <v>4.0979024658394847</v>
      </c>
      <c r="AD92">
        <v>7.7169674489023476</v>
      </c>
      <c r="AE92">
        <v>13.95378803936412</v>
      </c>
      <c r="AF92">
        <v>5.926901622718054</v>
      </c>
      <c r="AG92">
        <v>27.831980000000001</v>
      </c>
      <c r="AH92">
        <v>19.807805702217525</v>
      </c>
      <c r="AI92">
        <v>0</v>
      </c>
      <c r="AJ92">
        <v>0</v>
      </c>
      <c r="AK92">
        <v>21.97535224586289</v>
      </c>
      <c r="AL92">
        <v>18.800240963855416</v>
      </c>
      <c r="AM92">
        <v>3.3859219804951239</v>
      </c>
      <c r="AN92">
        <v>0</v>
      </c>
      <c r="AO92">
        <v>1.0365120000000001</v>
      </c>
      <c r="AP92">
        <v>3.9044880000000006</v>
      </c>
      <c r="AQ92">
        <v>31.199788888888889</v>
      </c>
      <c r="AR92">
        <v>2.8066222826086942</v>
      </c>
      <c r="AS92">
        <v>2.2794023193577164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790.01670295676854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245.63249404143494</v>
      </c>
      <c r="L93">
        <v>9.01</v>
      </c>
      <c r="M93">
        <v>44.099999999999994</v>
      </c>
      <c r="N93">
        <v>50.280000000000008</v>
      </c>
      <c r="O93">
        <v>71.02</v>
      </c>
      <c r="P93">
        <v>26.43</v>
      </c>
      <c r="Q93">
        <v>8.7043917213528506</v>
      </c>
      <c r="R93">
        <v>17.95</v>
      </c>
      <c r="S93">
        <v>0</v>
      </c>
      <c r="T93">
        <v>0</v>
      </c>
      <c r="U93">
        <v>51.48</v>
      </c>
      <c r="V93">
        <v>8.81</v>
      </c>
      <c r="W93">
        <v>19.28</v>
      </c>
      <c r="X93">
        <v>62.784391745365525</v>
      </c>
      <c r="Y93">
        <v>0</v>
      </c>
      <c r="Z93">
        <v>0</v>
      </c>
      <c r="AA93">
        <v>5.0161265822784822</v>
      </c>
      <c r="AB93">
        <v>5.3577494373593382</v>
      </c>
      <c r="AC93">
        <v>4.0979024658394847</v>
      </c>
      <c r="AD93">
        <v>7.7169674489023476</v>
      </c>
      <c r="AE93">
        <v>13.95378803936412</v>
      </c>
      <c r="AF93">
        <v>5.926901622718054</v>
      </c>
      <c r="AG93">
        <v>27.831980000000001</v>
      </c>
      <c r="AH93">
        <v>19.807805702217525</v>
      </c>
      <c r="AI93">
        <v>0</v>
      </c>
      <c r="AJ93">
        <v>0</v>
      </c>
      <c r="AK93">
        <v>21.97535224586289</v>
      </c>
      <c r="AL93">
        <v>18.800240963855416</v>
      </c>
      <c r="AM93">
        <v>1.1286406601650412</v>
      </c>
      <c r="AN93">
        <v>0</v>
      </c>
      <c r="AO93">
        <v>0</v>
      </c>
      <c r="AP93">
        <v>3.9044880000000006</v>
      </c>
      <c r="AQ93">
        <v>31.199788888888889</v>
      </c>
      <c r="AR93">
        <v>2.8066222826086942</v>
      </c>
      <c r="AS93">
        <v>2.2794023193577164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787.28503416757121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245.63249404143494</v>
      </c>
      <c r="L94">
        <v>9.01</v>
      </c>
      <c r="M94">
        <v>44.099999999999994</v>
      </c>
      <c r="N94">
        <v>50.280000000000008</v>
      </c>
      <c r="O94">
        <v>71.02</v>
      </c>
      <c r="P94">
        <v>26.43</v>
      </c>
      <c r="Q94">
        <v>8.7043917213528506</v>
      </c>
      <c r="R94">
        <v>17.95</v>
      </c>
      <c r="S94">
        <v>0</v>
      </c>
      <c r="T94">
        <v>0</v>
      </c>
      <c r="U94">
        <v>51.48</v>
      </c>
      <c r="V94">
        <v>8.81</v>
      </c>
      <c r="W94">
        <v>19.28</v>
      </c>
      <c r="X94">
        <v>62.784391745365525</v>
      </c>
      <c r="Y94">
        <v>0</v>
      </c>
      <c r="Z94">
        <v>0</v>
      </c>
      <c r="AA94">
        <v>5.0161265822784822</v>
      </c>
      <c r="AB94">
        <v>5.3577494373593382</v>
      </c>
      <c r="AC94">
        <v>4.0979024658394847</v>
      </c>
      <c r="AD94">
        <v>3.856287660862983</v>
      </c>
      <c r="AE94">
        <v>13.95378803936412</v>
      </c>
      <c r="AF94">
        <v>5.926901622718054</v>
      </c>
      <c r="AG94">
        <v>27.831980000000001</v>
      </c>
      <c r="AH94">
        <v>19.807805702217525</v>
      </c>
      <c r="AI94">
        <v>0</v>
      </c>
      <c r="AJ94">
        <v>0</v>
      </c>
      <c r="AK94">
        <v>21.97535224586289</v>
      </c>
      <c r="AL94">
        <v>18.800240963855416</v>
      </c>
      <c r="AM94">
        <v>0</v>
      </c>
      <c r="AN94">
        <v>0</v>
      </c>
      <c r="AO94">
        <v>0</v>
      </c>
      <c r="AP94">
        <v>3.9044880000000006</v>
      </c>
      <c r="AQ94">
        <v>31.199788888888889</v>
      </c>
      <c r="AR94">
        <v>2.8066222826086942</v>
      </c>
      <c r="AS94">
        <v>2.2794023193577164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782.29571371936686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245.63249404143494</v>
      </c>
      <c r="L95">
        <v>9.01</v>
      </c>
      <c r="M95">
        <v>44.099999999999994</v>
      </c>
      <c r="N95">
        <v>50.280000000000008</v>
      </c>
      <c r="O95">
        <v>71.02</v>
      </c>
      <c r="P95">
        <v>26.43</v>
      </c>
      <c r="Q95">
        <v>8.82</v>
      </c>
      <c r="R95">
        <v>17.95</v>
      </c>
      <c r="S95">
        <v>0</v>
      </c>
      <c r="T95">
        <v>0</v>
      </c>
      <c r="U95">
        <v>51.48</v>
      </c>
      <c r="V95">
        <v>8.81</v>
      </c>
      <c r="W95">
        <v>19.28</v>
      </c>
      <c r="X95">
        <v>62.784391745365525</v>
      </c>
      <c r="Y95">
        <v>0</v>
      </c>
      <c r="Z95">
        <v>0</v>
      </c>
      <c r="AA95">
        <v>5.0161265822784822</v>
      </c>
      <c r="AB95">
        <v>5.3577494373593382</v>
      </c>
      <c r="AC95">
        <v>4.0979024658394847</v>
      </c>
      <c r="AD95">
        <v>3.856287660862983</v>
      </c>
      <c r="AE95">
        <v>13.95378803936412</v>
      </c>
      <c r="AF95">
        <v>5.926901622718054</v>
      </c>
      <c r="AG95">
        <v>27.831980000000001</v>
      </c>
      <c r="AH95">
        <v>19.807805702217525</v>
      </c>
      <c r="AI95">
        <v>0</v>
      </c>
      <c r="AJ95">
        <v>0</v>
      </c>
      <c r="AK95">
        <v>21.97535224586289</v>
      </c>
      <c r="AL95">
        <v>18.800240963855416</v>
      </c>
      <c r="AM95">
        <v>0</v>
      </c>
      <c r="AN95">
        <v>0</v>
      </c>
      <c r="AO95">
        <v>0</v>
      </c>
      <c r="AP95">
        <v>3.9044880000000006</v>
      </c>
      <c r="AQ95">
        <v>31.199788888888889</v>
      </c>
      <c r="AR95">
        <v>1.4011150362318836</v>
      </c>
      <c r="AS95">
        <v>2.2794023193577164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781.00581475163722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245.63249404143494</v>
      </c>
      <c r="L96">
        <v>9.009999999999998</v>
      </c>
      <c r="M96">
        <v>44.099999999999994</v>
      </c>
      <c r="N96">
        <v>50.280000000000008</v>
      </c>
      <c r="O96">
        <v>71.02</v>
      </c>
      <c r="P96">
        <v>26.43</v>
      </c>
      <c r="Q96">
        <v>8.82</v>
      </c>
      <c r="R96">
        <v>17.95</v>
      </c>
      <c r="S96">
        <v>0</v>
      </c>
      <c r="T96">
        <v>0</v>
      </c>
      <c r="U96">
        <v>51.48</v>
      </c>
      <c r="V96">
        <v>8.81</v>
      </c>
      <c r="W96">
        <v>19.28</v>
      </c>
      <c r="X96">
        <v>62.784391745365525</v>
      </c>
      <c r="Y96">
        <v>0</v>
      </c>
      <c r="Z96">
        <v>0</v>
      </c>
      <c r="AA96">
        <v>5.0161265822784822</v>
      </c>
      <c r="AB96">
        <v>5.3577494373593382</v>
      </c>
      <c r="AC96">
        <v>4.0979024658394847</v>
      </c>
      <c r="AD96">
        <v>3.856287660862983</v>
      </c>
      <c r="AE96">
        <v>13.95378803936412</v>
      </c>
      <c r="AF96">
        <v>5.926901622718054</v>
      </c>
      <c r="AG96">
        <v>27.831980000000001</v>
      </c>
      <c r="AH96">
        <v>19.807805702217525</v>
      </c>
      <c r="AI96">
        <v>0</v>
      </c>
      <c r="AJ96">
        <v>0</v>
      </c>
      <c r="AK96">
        <v>21.97535224586289</v>
      </c>
      <c r="AL96">
        <v>18.800240963855416</v>
      </c>
      <c r="AM96">
        <v>0</v>
      </c>
      <c r="AN96">
        <v>0</v>
      </c>
      <c r="AO96">
        <v>0</v>
      </c>
      <c r="AP96">
        <v>3.9044880000000006</v>
      </c>
      <c r="AQ96">
        <v>31.199788888888889</v>
      </c>
      <c r="AR96">
        <v>1.4011150362318836</v>
      </c>
      <c r="AS96">
        <v>2.2794023193577164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781.00581475163722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245.63249404143494</v>
      </c>
      <c r="L97">
        <v>9.01</v>
      </c>
      <c r="M97">
        <v>44.099999999999994</v>
      </c>
      <c r="N97">
        <v>50.280000000000008</v>
      </c>
      <c r="O97">
        <v>71.02</v>
      </c>
      <c r="P97">
        <v>26.43</v>
      </c>
      <c r="Q97">
        <v>8.82</v>
      </c>
      <c r="R97">
        <v>17.95</v>
      </c>
      <c r="S97">
        <v>0</v>
      </c>
      <c r="T97">
        <v>0</v>
      </c>
      <c r="U97">
        <v>51.48</v>
      </c>
      <c r="V97">
        <v>8.81</v>
      </c>
      <c r="W97">
        <v>19.28</v>
      </c>
      <c r="X97">
        <v>62.784391745365525</v>
      </c>
      <c r="Y97">
        <v>0</v>
      </c>
      <c r="Z97">
        <v>0</v>
      </c>
      <c r="AA97">
        <v>5.0161265822784822</v>
      </c>
      <c r="AB97">
        <v>5.3577494373593382</v>
      </c>
      <c r="AC97">
        <v>4.0979024658394847</v>
      </c>
      <c r="AD97">
        <v>3.856287660862983</v>
      </c>
      <c r="AE97">
        <v>13.95378803936412</v>
      </c>
      <c r="AF97">
        <v>5.926901622718054</v>
      </c>
      <c r="AG97">
        <v>27.831980000000001</v>
      </c>
      <c r="AH97">
        <v>19.807805702217525</v>
      </c>
      <c r="AI97">
        <v>0</v>
      </c>
      <c r="AJ97">
        <v>0</v>
      </c>
      <c r="AK97">
        <v>21.97535224586289</v>
      </c>
      <c r="AL97">
        <v>18.800240963855416</v>
      </c>
      <c r="AM97">
        <v>0</v>
      </c>
      <c r="AN97">
        <v>0</v>
      </c>
      <c r="AO97">
        <v>0</v>
      </c>
      <c r="AP97">
        <v>3.9044880000000006</v>
      </c>
      <c r="AQ97">
        <v>31.199788888888889</v>
      </c>
      <c r="AR97">
        <v>1.4011150362318836</v>
      </c>
      <c r="AS97">
        <v>1.9939280404400836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780.72034047271961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245.63249404143494</v>
      </c>
      <c r="L98">
        <v>9.01</v>
      </c>
      <c r="M98">
        <v>44.099999999999994</v>
      </c>
      <c r="N98">
        <v>50.280000000000008</v>
      </c>
      <c r="O98">
        <v>71.02</v>
      </c>
      <c r="P98">
        <v>26.43</v>
      </c>
      <c r="Q98">
        <v>8.82</v>
      </c>
      <c r="R98">
        <v>17.95</v>
      </c>
      <c r="S98">
        <v>0</v>
      </c>
      <c r="T98">
        <v>0</v>
      </c>
      <c r="U98">
        <v>51.48</v>
      </c>
      <c r="V98">
        <v>8.81</v>
      </c>
      <c r="W98">
        <v>19.28</v>
      </c>
      <c r="X98">
        <v>62.784391745365525</v>
      </c>
      <c r="Y98">
        <v>0</v>
      </c>
      <c r="Z98">
        <v>0</v>
      </c>
      <c r="AA98">
        <v>5.0161265822784822</v>
      </c>
      <c r="AB98">
        <v>5.3577494373593382</v>
      </c>
      <c r="AC98">
        <v>4.0979024658394847</v>
      </c>
      <c r="AD98">
        <v>3.856287660862983</v>
      </c>
      <c r="AE98">
        <v>13.95378803936412</v>
      </c>
      <c r="AF98">
        <v>5.926901622718054</v>
      </c>
      <c r="AG98">
        <v>27.831980000000001</v>
      </c>
      <c r="AH98">
        <v>19.807805702217525</v>
      </c>
      <c r="AI98">
        <v>0</v>
      </c>
      <c r="AJ98">
        <v>0</v>
      </c>
      <c r="AK98">
        <v>21.97535224586289</v>
      </c>
      <c r="AL98">
        <v>18.800240963855416</v>
      </c>
      <c r="AM98">
        <v>0</v>
      </c>
      <c r="AN98">
        <v>0</v>
      </c>
      <c r="AO98">
        <v>0</v>
      </c>
      <c r="AP98">
        <v>3.9044880000000006</v>
      </c>
      <c r="AQ98">
        <v>31.199788888888889</v>
      </c>
      <c r="AR98">
        <v>1.4011150362318836</v>
      </c>
      <c r="AS98">
        <v>1.9939280404400836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780.72034047271961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4.5684424558709615</v>
      </c>
      <c r="L99">
        <f t="shared" si="2"/>
        <v>0.18900499999999981</v>
      </c>
      <c r="M99">
        <f t="shared" si="2"/>
        <v>1.2322000000000009</v>
      </c>
      <c r="N99">
        <f t="shared" si="2"/>
        <v>1.2067200000000009</v>
      </c>
      <c r="O99">
        <f t="shared" si="2"/>
        <v>1.7044800000000042</v>
      </c>
      <c r="P99">
        <f t="shared" si="2"/>
        <v>0.62753999999999976</v>
      </c>
      <c r="Q99">
        <f t="shared" si="2"/>
        <v>0.18527970136345945</v>
      </c>
      <c r="R99">
        <f t="shared" si="2"/>
        <v>0.37994420450153732</v>
      </c>
      <c r="S99">
        <f t="shared" si="2"/>
        <v>0</v>
      </c>
      <c r="T99">
        <f t="shared" si="2"/>
        <v>0</v>
      </c>
      <c r="U99">
        <f t="shared" si="2"/>
        <v>1.3381744250906016</v>
      </c>
      <c r="V99">
        <f t="shared" si="2"/>
        <v>0.17434441256350255</v>
      </c>
      <c r="W99">
        <f t="shared" si="2"/>
        <v>0.45844355604476672</v>
      </c>
      <c r="X99">
        <f t="shared" si="2"/>
        <v>1.5068450307799943</v>
      </c>
      <c r="Y99">
        <f t="shared" si="2"/>
        <v>0</v>
      </c>
      <c r="Z99">
        <f t="shared" si="2"/>
        <v>4.0050087954545441E-2</v>
      </c>
      <c r="AA99">
        <f t="shared" si="2"/>
        <v>8.6966325949367165E-2</v>
      </c>
      <c r="AB99">
        <f t="shared" si="2"/>
        <v>0.12942697749437362</v>
      </c>
      <c r="AC99">
        <f t="shared" si="2"/>
        <v>9.2090804931678913E-2</v>
      </c>
      <c r="AD99">
        <f t="shared" si="2"/>
        <v>0.15008996593489765</v>
      </c>
      <c r="AE99">
        <f t="shared" si="2"/>
        <v>0.39068849659348975</v>
      </c>
      <c r="AF99">
        <f t="shared" si="2"/>
        <v>0.15757933062880342</v>
      </c>
      <c r="AG99">
        <f t="shared" si="2"/>
        <v>0.66796751999999915</v>
      </c>
      <c r="AH99">
        <f t="shared" si="2"/>
        <v>0.60507466251320008</v>
      </c>
      <c r="AI99">
        <f t="shared" si="2"/>
        <v>5.3297865475255293E-2</v>
      </c>
      <c r="AJ99">
        <f t="shared" si="2"/>
        <v>0</v>
      </c>
      <c r="AK99">
        <f t="shared" si="2"/>
        <v>0.52740845390070967</v>
      </c>
      <c r="AL99">
        <f t="shared" si="2"/>
        <v>0.43311241630808928</v>
      </c>
      <c r="AM99">
        <f t="shared" si="2"/>
        <v>2.0341881470367595E-2</v>
      </c>
      <c r="AN99">
        <f t="shared" si="2"/>
        <v>0</v>
      </c>
      <c r="AO99">
        <f t="shared" si="2"/>
        <v>2.1023406000000012E-2</v>
      </c>
      <c r="AP99">
        <f t="shared" si="2"/>
        <v>0.11208054600000011</v>
      </c>
      <c r="AQ99">
        <f t="shared" si="2"/>
        <v>0.33719825158730177</v>
      </c>
      <c r="AR99">
        <f t="shared" si="2"/>
        <v>9.7105177989130445E-2</v>
      </c>
      <c r="AS99">
        <f t="shared" si="2"/>
        <v>8.3690078798691753E-2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17.57661103574473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79.11999999999999</v>
      </c>
      <c r="L3">
        <v>62.36</v>
      </c>
      <c r="M3">
        <v>0</v>
      </c>
      <c r="N3">
        <v>29.070000000000004</v>
      </c>
      <c r="O3">
        <v>48.82</v>
      </c>
      <c r="P3">
        <v>66.28</v>
      </c>
      <c r="Q3">
        <v>5.0325391216557289</v>
      </c>
      <c r="R3">
        <v>10.38</v>
      </c>
      <c r="S3">
        <v>0</v>
      </c>
      <c r="T3">
        <v>0</v>
      </c>
      <c r="U3">
        <v>272.62000000000006</v>
      </c>
      <c r="V3">
        <v>3.5</v>
      </c>
      <c r="W3">
        <v>11</v>
      </c>
      <c r="X3">
        <v>36.312540048968181</v>
      </c>
      <c r="Y3">
        <v>0</v>
      </c>
      <c r="Z3">
        <v>0</v>
      </c>
      <c r="AA3">
        <v>0</v>
      </c>
      <c r="AB3">
        <v>3.225971492873219</v>
      </c>
      <c r="AC3">
        <v>2.3695005497094388</v>
      </c>
      <c r="AD3">
        <v>2.2298940196820589</v>
      </c>
      <c r="AE3">
        <v>8.0687623012869043</v>
      </c>
      <c r="AF3">
        <v>0</v>
      </c>
      <c r="AG3">
        <v>0</v>
      </c>
      <c r="AH3">
        <v>11.45549524815206</v>
      </c>
      <c r="AI3">
        <v>0</v>
      </c>
      <c r="AJ3">
        <v>0</v>
      </c>
      <c r="AK3">
        <v>12.706594956658787</v>
      </c>
      <c r="AL3">
        <v>3.12877108433735</v>
      </c>
      <c r="AM3">
        <v>0</v>
      </c>
      <c r="AN3">
        <v>0</v>
      </c>
      <c r="AO3">
        <v>0.4902200000000001</v>
      </c>
      <c r="AP3">
        <v>3.1978600000000004</v>
      </c>
      <c r="AQ3">
        <v>0</v>
      </c>
      <c r="AR3">
        <v>1.3512028985507245</v>
      </c>
      <c r="AS3">
        <v>6.5865900981266723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679.30594182000118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79.12</v>
      </c>
      <c r="L4">
        <v>62.36</v>
      </c>
      <c r="M4">
        <v>0</v>
      </c>
      <c r="N4">
        <v>29.070000000000004</v>
      </c>
      <c r="O4">
        <v>48.82</v>
      </c>
      <c r="P4">
        <v>66.28</v>
      </c>
      <c r="Q4">
        <v>5.0325391216557289</v>
      </c>
      <c r="R4">
        <v>10.38</v>
      </c>
      <c r="S4">
        <v>0</v>
      </c>
      <c r="T4">
        <v>0</v>
      </c>
      <c r="U4">
        <v>272.62000000000006</v>
      </c>
      <c r="V4">
        <v>3.5</v>
      </c>
      <c r="W4">
        <v>11</v>
      </c>
      <c r="X4">
        <v>36.312540048968181</v>
      </c>
      <c r="Y4">
        <v>0</v>
      </c>
      <c r="Z4">
        <v>0</v>
      </c>
      <c r="AA4">
        <v>0</v>
      </c>
      <c r="AB4">
        <v>3.225971492873219</v>
      </c>
      <c r="AC4">
        <v>2.3695005497094388</v>
      </c>
      <c r="AD4">
        <v>2.2298940196820589</v>
      </c>
      <c r="AE4">
        <v>8.0687623012869043</v>
      </c>
      <c r="AF4">
        <v>0</v>
      </c>
      <c r="AG4">
        <v>0</v>
      </c>
      <c r="AH4">
        <v>11.45549524815206</v>
      </c>
      <c r="AI4">
        <v>0</v>
      </c>
      <c r="AJ4">
        <v>0</v>
      </c>
      <c r="AK4">
        <v>12.706594956658787</v>
      </c>
      <c r="AL4">
        <v>3.12877108433735</v>
      </c>
      <c r="AM4">
        <v>0</v>
      </c>
      <c r="AN4">
        <v>0</v>
      </c>
      <c r="AO4">
        <v>0.4902200000000001</v>
      </c>
      <c r="AP4">
        <v>3.1978600000000004</v>
      </c>
      <c r="AQ4">
        <v>0</v>
      </c>
      <c r="AR4">
        <v>1.3512028985507245</v>
      </c>
      <c r="AS4">
        <v>6.5865900981266723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679.30594182000118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79.12</v>
      </c>
      <c r="L5">
        <v>62.36</v>
      </c>
      <c r="M5">
        <v>0</v>
      </c>
      <c r="N5">
        <v>29.070000000000004</v>
      </c>
      <c r="O5">
        <v>48.82</v>
      </c>
      <c r="P5">
        <v>66.28</v>
      </c>
      <c r="Q5">
        <v>5.0325391216557289</v>
      </c>
      <c r="R5">
        <v>10.38</v>
      </c>
      <c r="S5">
        <v>0</v>
      </c>
      <c r="T5">
        <v>0</v>
      </c>
      <c r="U5">
        <v>272.62000000000006</v>
      </c>
      <c r="V5">
        <v>3.5</v>
      </c>
      <c r="W5">
        <v>11.36</v>
      </c>
      <c r="X5">
        <v>36.312540048968181</v>
      </c>
      <c r="Y5">
        <v>0</v>
      </c>
      <c r="Z5">
        <v>0</v>
      </c>
      <c r="AA5">
        <v>0</v>
      </c>
      <c r="AB5">
        <v>3.225971492873219</v>
      </c>
      <c r="AC5">
        <v>2.3695005497094388</v>
      </c>
      <c r="AD5">
        <v>2.2298940196820589</v>
      </c>
      <c r="AE5">
        <v>8.0687623012869043</v>
      </c>
      <c r="AF5">
        <v>0</v>
      </c>
      <c r="AG5">
        <v>0</v>
      </c>
      <c r="AH5">
        <v>11.45549524815206</v>
      </c>
      <c r="AI5">
        <v>0</v>
      </c>
      <c r="AJ5">
        <v>0</v>
      </c>
      <c r="AK5">
        <v>12.706594956658787</v>
      </c>
      <c r="AL5">
        <v>3.12877108433735</v>
      </c>
      <c r="AM5">
        <v>0</v>
      </c>
      <c r="AN5">
        <v>0</v>
      </c>
      <c r="AO5">
        <v>0.74168000000000023</v>
      </c>
      <c r="AP5">
        <v>2.6670000000000003</v>
      </c>
      <c r="AQ5">
        <v>0</v>
      </c>
      <c r="AR5">
        <v>1.3512028985507245</v>
      </c>
      <c r="AS5">
        <v>6.5865900981266723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679.38654182000118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79.12</v>
      </c>
      <c r="L6">
        <v>62.36</v>
      </c>
      <c r="M6">
        <v>0</v>
      </c>
      <c r="N6">
        <v>29.070000000000004</v>
      </c>
      <c r="O6">
        <v>48.82</v>
      </c>
      <c r="P6">
        <v>66.28</v>
      </c>
      <c r="Q6">
        <v>5.0325391216557289</v>
      </c>
      <c r="R6">
        <v>10.38</v>
      </c>
      <c r="S6">
        <v>0</v>
      </c>
      <c r="T6">
        <v>0</v>
      </c>
      <c r="U6">
        <v>272.62000000000006</v>
      </c>
      <c r="V6">
        <v>3.5</v>
      </c>
      <c r="W6">
        <v>11.36</v>
      </c>
      <c r="X6">
        <v>36.312540048968181</v>
      </c>
      <c r="Y6">
        <v>0</v>
      </c>
      <c r="Z6">
        <v>0</v>
      </c>
      <c r="AA6">
        <v>0</v>
      </c>
      <c r="AB6">
        <v>3.225971492873219</v>
      </c>
      <c r="AC6">
        <v>2.3695005497094388</v>
      </c>
      <c r="AD6">
        <v>2.2298940196820589</v>
      </c>
      <c r="AE6">
        <v>8.0687623012869043</v>
      </c>
      <c r="AF6">
        <v>0</v>
      </c>
      <c r="AG6">
        <v>0</v>
      </c>
      <c r="AH6">
        <v>11.45549524815206</v>
      </c>
      <c r="AI6">
        <v>0</v>
      </c>
      <c r="AJ6">
        <v>0</v>
      </c>
      <c r="AK6">
        <v>12.706594956658787</v>
      </c>
      <c r="AL6">
        <v>3.12877108433735</v>
      </c>
      <c r="AM6">
        <v>0</v>
      </c>
      <c r="AN6">
        <v>0</v>
      </c>
      <c r="AO6">
        <v>0.74168000000000023</v>
      </c>
      <c r="AP6">
        <v>2.6670000000000003</v>
      </c>
      <c r="AQ6">
        <v>0</v>
      </c>
      <c r="AR6">
        <v>1.3512028985507245</v>
      </c>
      <c r="AS6">
        <v>6.5865900981266723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679.38654182000118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79.126362675247051</v>
      </c>
      <c r="L7">
        <v>62.36</v>
      </c>
      <c r="M7">
        <v>0</v>
      </c>
      <c r="N7">
        <v>29.070000000000004</v>
      </c>
      <c r="O7">
        <v>48.82</v>
      </c>
      <c r="P7">
        <v>66.290000000000006</v>
      </c>
      <c r="Q7">
        <v>5.0325391216557289</v>
      </c>
      <c r="R7">
        <v>10.38</v>
      </c>
      <c r="S7">
        <v>0</v>
      </c>
      <c r="T7">
        <v>0</v>
      </c>
      <c r="U7">
        <v>272.62000000000006</v>
      </c>
      <c r="V7">
        <v>3.5</v>
      </c>
      <c r="W7">
        <v>11.36</v>
      </c>
      <c r="X7">
        <v>36.312540048968181</v>
      </c>
      <c r="Y7">
        <v>0</v>
      </c>
      <c r="Z7">
        <v>0</v>
      </c>
      <c r="AA7">
        <v>0</v>
      </c>
      <c r="AB7">
        <v>3.225971492873219</v>
      </c>
      <c r="AC7">
        <v>2.3695005497094388</v>
      </c>
      <c r="AD7">
        <v>2.2298940196820589</v>
      </c>
      <c r="AE7">
        <v>8.0687623012869043</v>
      </c>
      <c r="AF7">
        <v>0</v>
      </c>
      <c r="AG7">
        <v>0</v>
      </c>
      <c r="AH7">
        <v>11.45549524815206</v>
      </c>
      <c r="AI7">
        <v>0</v>
      </c>
      <c r="AJ7">
        <v>0</v>
      </c>
      <c r="AK7">
        <v>12.706594956658787</v>
      </c>
      <c r="AL7">
        <v>3.12877108433735</v>
      </c>
      <c r="AM7">
        <v>0</v>
      </c>
      <c r="AN7">
        <v>0</v>
      </c>
      <c r="AO7">
        <v>0.74168000000000023</v>
      </c>
      <c r="AP7">
        <v>2.6670000000000003</v>
      </c>
      <c r="AQ7">
        <v>0</v>
      </c>
      <c r="AR7">
        <v>1.3512028985507245</v>
      </c>
      <c r="AS7">
        <v>6.5865900981266723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679.40290449524832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79.126362675247051</v>
      </c>
      <c r="L8">
        <v>62.36</v>
      </c>
      <c r="M8">
        <v>0</v>
      </c>
      <c r="N8">
        <v>29.070000000000004</v>
      </c>
      <c r="O8">
        <v>48.82</v>
      </c>
      <c r="P8">
        <v>66.290000000000006</v>
      </c>
      <c r="Q8">
        <v>5.0325391216557289</v>
      </c>
      <c r="R8">
        <v>10.38</v>
      </c>
      <c r="S8">
        <v>0</v>
      </c>
      <c r="T8">
        <v>0</v>
      </c>
      <c r="U8">
        <v>272.62000000000006</v>
      </c>
      <c r="V8">
        <v>3.5</v>
      </c>
      <c r="W8">
        <v>11.36</v>
      </c>
      <c r="X8">
        <v>36.312540048968181</v>
      </c>
      <c r="Y8">
        <v>0</v>
      </c>
      <c r="Z8">
        <v>0</v>
      </c>
      <c r="AA8">
        <v>0</v>
      </c>
      <c r="AB8">
        <v>3.225971492873219</v>
      </c>
      <c r="AC8">
        <v>2.3695005497094388</v>
      </c>
      <c r="AD8">
        <v>2.2298940196820589</v>
      </c>
      <c r="AE8">
        <v>8.0687623012869043</v>
      </c>
      <c r="AF8">
        <v>0</v>
      </c>
      <c r="AG8">
        <v>0</v>
      </c>
      <c r="AH8">
        <v>11.45549524815206</v>
      </c>
      <c r="AI8">
        <v>0</v>
      </c>
      <c r="AJ8">
        <v>0</v>
      </c>
      <c r="AK8">
        <v>12.706594956658787</v>
      </c>
      <c r="AL8">
        <v>3.12877108433735</v>
      </c>
      <c r="AM8">
        <v>0</v>
      </c>
      <c r="AN8">
        <v>0</v>
      </c>
      <c r="AO8">
        <v>0.74168000000000023</v>
      </c>
      <c r="AP8">
        <v>2.6670000000000003</v>
      </c>
      <c r="AQ8">
        <v>0</v>
      </c>
      <c r="AR8">
        <v>1.3512028985507245</v>
      </c>
      <c r="AS8">
        <v>6.5865900981266723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679.40290449524832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79.126362675247051</v>
      </c>
      <c r="L9">
        <v>62.36</v>
      </c>
      <c r="M9">
        <v>0</v>
      </c>
      <c r="N9">
        <v>29.070000000000004</v>
      </c>
      <c r="O9">
        <v>48.82</v>
      </c>
      <c r="P9">
        <v>66.290000000000006</v>
      </c>
      <c r="Q9">
        <v>5.0325391216557289</v>
      </c>
      <c r="R9">
        <v>10.38</v>
      </c>
      <c r="S9">
        <v>0</v>
      </c>
      <c r="T9">
        <v>0</v>
      </c>
      <c r="U9">
        <v>272.62000000000006</v>
      </c>
      <c r="V9">
        <v>3.5</v>
      </c>
      <c r="W9">
        <v>11.37</v>
      </c>
      <c r="X9">
        <v>36.312540048968181</v>
      </c>
      <c r="Y9">
        <v>0</v>
      </c>
      <c r="Z9">
        <v>0</v>
      </c>
      <c r="AA9">
        <v>0</v>
      </c>
      <c r="AB9">
        <v>3.225971492873219</v>
      </c>
      <c r="AC9">
        <v>2.3695005497094388</v>
      </c>
      <c r="AD9">
        <v>2.2298940196820589</v>
      </c>
      <c r="AE9">
        <v>8.0687623012869043</v>
      </c>
      <c r="AF9">
        <v>0</v>
      </c>
      <c r="AG9">
        <v>0</v>
      </c>
      <c r="AH9">
        <v>11.45549524815206</v>
      </c>
      <c r="AI9">
        <v>0</v>
      </c>
      <c r="AJ9">
        <v>0</v>
      </c>
      <c r="AK9">
        <v>12.706594956658787</v>
      </c>
      <c r="AL9">
        <v>3.12877108433735</v>
      </c>
      <c r="AM9">
        <v>0</v>
      </c>
      <c r="AN9">
        <v>0</v>
      </c>
      <c r="AO9">
        <v>0.74168000000000023</v>
      </c>
      <c r="AP9">
        <v>3.1978600000000004</v>
      </c>
      <c r="AQ9">
        <v>0</v>
      </c>
      <c r="AR9">
        <v>1.3512028985507245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673.35717439712164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79.126362675247051</v>
      </c>
      <c r="L10">
        <v>62.36</v>
      </c>
      <c r="M10">
        <v>0</v>
      </c>
      <c r="N10">
        <v>29.070000000000004</v>
      </c>
      <c r="O10">
        <v>48.82</v>
      </c>
      <c r="P10">
        <v>66.290000000000006</v>
      </c>
      <c r="Q10">
        <v>5.0325391216557289</v>
      </c>
      <c r="R10">
        <v>10.38</v>
      </c>
      <c r="S10">
        <v>0</v>
      </c>
      <c r="T10">
        <v>0</v>
      </c>
      <c r="U10">
        <v>272.62000000000006</v>
      </c>
      <c r="V10">
        <v>3.5</v>
      </c>
      <c r="W10">
        <v>11.37</v>
      </c>
      <c r="X10">
        <v>36.312540048968181</v>
      </c>
      <c r="Y10">
        <v>0</v>
      </c>
      <c r="Z10">
        <v>0</v>
      </c>
      <c r="AA10">
        <v>0</v>
      </c>
      <c r="AB10">
        <v>3.225971492873219</v>
      </c>
      <c r="AC10">
        <v>2.3695005497094388</v>
      </c>
      <c r="AD10">
        <v>2.2298940196820589</v>
      </c>
      <c r="AE10">
        <v>8.0687623012869043</v>
      </c>
      <c r="AF10">
        <v>0</v>
      </c>
      <c r="AG10">
        <v>0</v>
      </c>
      <c r="AH10">
        <v>11.45549524815206</v>
      </c>
      <c r="AI10">
        <v>0</v>
      </c>
      <c r="AJ10">
        <v>0</v>
      </c>
      <c r="AK10">
        <v>12.706594956658787</v>
      </c>
      <c r="AL10">
        <v>3.12877108433735</v>
      </c>
      <c r="AM10">
        <v>0</v>
      </c>
      <c r="AN10">
        <v>0</v>
      </c>
      <c r="AO10">
        <v>0.74168000000000023</v>
      </c>
      <c r="AP10">
        <v>3.1978600000000004</v>
      </c>
      <c r="AQ10">
        <v>0</v>
      </c>
      <c r="AR10">
        <v>1.3512028985507245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673.35717439712164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43.512386201601402</v>
      </c>
      <c r="L11">
        <v>33.74</v>
      </c>
      <c r="M11">
        <v>0</v>
      </c>
      <c r="N11">
        <v>29.070000000000004</v>
      </c>
      <c r="O11">
        <v>48.82</v>
      </c>
      <c r="P11">
        <v>66.290000000000006</v>
      </c>
      <c r="Q11">
        <v>2.89</v>
      </c>
      <c r="R11">
        <v>5.781593603529088</v>
      </c>
      <c r="S11">
        <v>0</v>
      </c>
      <c r="T11">
        <v>0</v>
      </c>
      <c r="U11">
        <v>272.62000000000006</v>
      </c>
      <c r="V11">
        <v>3.5</v>
      </c>
      <c r="W11">
        <v>11.37</v>
      </c>
      <c r="X11">
        <v>36.312540048968181</v>
      </c>
      <c r="Y11">
        <v>0</v>
      </c>
      <c r="Z11">
        <v>0</v>
      </c>
      <c r="AA11">
        <v>0</v>
      </c>
      <c r="AB11">
        <v>3.225971492873219</v>
      </c>
      <c r="AC11">
        <v>2.3695005497094388</v>
      </c>
      <c r="AD11">
        <v>2.2298940196820589</v>
      </c>
      <c r="AE11">
        <v>8.0687623012869043</v>
      </c>
      <c r="AF11">
        <v>0</v>
      </c>
      <c r="AG11">
        <v>0</v>
      </c>
      <c r="AH11">
        <v>11.45549524815206</v>
      </c>
      <c r="AI11">
        <v>0</v>
      </c>
      <c r="AJ11">
        <v>0</v>
      </c>
      <c r="AK11">
        <v>12.706594956658787</v>
      </c>
      <c r="AL11">
        <v>6.3997590361445793</v>
      </c>
      <c r="AM11">
        <v>0</v>
      </c>
      <c r="AN11">
        <v>0</v>
      </c>
      <c r="AO11">
        <v>0.74168000000000023</v>
      </c>
      <c r="AP11">
        <v>2.6670000000000003</v>
      </c>
      <c r="AQ11">
        <v>0</v>
      </c>
      <c r="AR11">
        <v>1.3512028985507245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605.12238035715654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43.38</v>
      </c>
      <c r="L12">
        <v>33.74</v>
      </c>
      <c r="M12">
        <v>0</v>
      </c>
      <c r="N12">
        <v>29.070000000000004</v>
      </c>
      <c r="O12">
        <v>48.82</v>
      </c>
      <c r="P12">
        <v>66.290000000000006</v>
      </c>
      <c r="Q12">
        <v>2.89</v>
      </c>
      <c r="R12">
        <v>5.781593603529088</v>
      </c>
      <c r="S12">
        <v>0</v>
      </c>
      <c r="T12">
        <v>0</v>
      </c>
      <c r="U12">
        <v>272.62000000000006</v>
      </c>
      <c r="V12">
        <v>3.5</v>
      </c>
      <c r="W12">
        <v>11.37</v>
      </c>
      <c r="X12">
        <v>36.312540048968181</v>
      </c>
      <c r="Y12">
        <v>0</v>
      </c>
      <c r="Z12">
        <v>0</v>
      </c>
      <c r="AA12">
        <v>0</v>
      </c>
      <c r="AB12">
        <v>3.225971492873219</v>
      </c>
      <c r="AC12">
        <v>2.3695005497094388</v>
      </c>
      <c r="AD12">
        <v>2.2298940196820589</v>
      </c>
      <c r="AE12">
        <v>8.0687623012869043</v>
      </c>
      <c r="AF12">
        <v>0</v>
      </c>
      <c r="AG12">
        <v>0</v>
      </c>
      <c r="AH12">
        <v>11.45549524815206</v>
      </c>
      <c r="AI12">
        <v>0</v>
      </c>
      <c r="AJ12">
        <v>0</v>
      </c>
      <c r="AK12">
        <v>12.706594956658787</v>
      </c>
      <c r="AL12">
        <v>19.432919104991399</v>
      </c>
      <c r="AM12">
        <v>0</v>
      </c>
      <c r="AN12">
        <v>0</v>
      </c>
      <c r="AO12">
        <v>0.74168000000000023</v>
      </c>
      <c r="AP12">
        <v>2.6670000000000003</v>
      </c>
      <c r="AQ12">
        <v>0</v>
      </c>
      <c r="AR12">
        <v>1.3512028985507245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618.02315422440188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43.38</v>
      </c>
      <c r="L13">
        <v>33.74</v>
      </c>
      <c r="M13">
        <v>0</v>
      </c>
      <c r="N13">
        <v>29.070000000000004</v>
      </c>
      <c r="O13">
        <v>48.82</v>
      </c>
      <c r="P13">
        <v>66.290000000000006</v>
      </c>
      <c r="Q13">
        <v>3</v>
      </c>
      <c r="R13">
        <v>5.7825350877192987</v>
      </c>
      <c r="S13">
        <v>0</v>
      </c>
      <c r="T13">
        <v>0</v>
      </c>
      <c r="U13">
        <v>272.62000000000006</v>
      </c>
      <c r="V13">
        <v>3.5</v>
      </c>
      <c r="W13">
        <v>11.37</v>
      </c>
      <c r="X13">
        <v>36.312540048968181</v>
      </c>
      <c r="Y13">
        <v>0</v>
      </c>
      <c r="Z13">
        <v>0</v>
      </c>
      <c r="AA13">
        <v>0</v>
      </c>
      <c r="AB13">
        <v>3.225971492873219</v>
      </c>
      <c r="AC13">
        <v>2.3695005497094388</v>
      </c>
      <c r="AD13">
        <v>2.2298940196820589</v>
      </c>
      <c r="AE13">
        <v>8.0687623012869043</v>
      </c>
      <c r="AF13">
        <v>0</v>
      </c>
      <c r="AG13">
        <v>0</v>
      </c>
      <c r="AH13">
        <v>11.45549524815206</v>
      </c>
      <c r="AI13">
        <v>0</v>
      </c>
      <c r="AJ13">
        <v>0</v>
      </c>
      <c r="AK13">
        <v>12.706594956658787</v>
      </c>
      <c r="AL13">
        <v>19.432919104991399</v>
      </c>
      <c r="AM13">
        <v>0</v>
      </c>
      <c r="AN13">
        <v>0</v>
      </c>
      <c r="AO13">
        <v>0.77978000000000014</v>
      </c>
      <c r="AP13">
        <v>2.6670000000000003</v>
      </c>
      <c r="AQ13">
        <v>0</v>
      </c>
      <c r="AR13">
        <v>1.3512028985507245</v>
      </c>
      <c r="AS13">
        <v>1.3183340767172169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619.49052978530938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43.38</v>
      </c>
      <c r="L14">
        <v>33.74</v>
      </c>
      <c r="M14">
        <v>0</v>
      </c>
      <c r="N14">
        <v>29.070000000000004</v>
      </c>
      <c r="O14">
        <v>48.82</v>
      </c>
      <c r="P14">
        <v>66.290000000000006</v>
      </c>
      <c r="Q14">
        <v>3</v>
      </c>
      <c r="R14">
        <v>5.7825350877192987</v>
      </c>
      <c r="S14">
        <v>0</v>
      </c>
      <c r="T14">
        <v>0</v>
      </c>
      <c r="U14">
        <v>272.62000000000006</v>
      </c>
      <c r="V14">
        <v>2.41</v>
      </c>
      <c r="W14">
        <v>5.781517857142858</v>
      </c>
      <c r="X14">
        <v>36.312540048968181</v>
      </c>
      <c r="Y14">
        <v>0</v>
      </c>
      <c r="Z14">
        <v>0</v>
      </c>
      <c r="AA14">
        <v>0</v>
      </c>
      <c r="AB14">
        <v>3.225971492873219</v>
      </c>
      <c r="AC14">
        <v>2.3695005497094388</v>
      </c>
      <c r="AD14">
        <v>2.2298940196820589</v>
      </c>
      <c r="AE14">
        <v>8.0687623012869043</v>
      </c>
      <c r="AF14">
        <v>0</v>
      </c>
      <c r="AG14">
        <v>0</v>
      </c>
      <c r="AH14">
        <v>11.45549524815206</v>
      </c>
      <c r="AI14">
        <v>0</v>
      </c>
      <c r="AJ14">
        <v>0</v>
      </c>
      <c r="AK14">
        <v>12.706594956658787</v>
      </c>
      <c r="AL14">
        <v>19.432919104991399</v>
      </c>
      <c r="AM14">
        <v>0</v>
      </c>
      <c r="AN14">
        <v>0</v>
      </c>
      <c r="AO14">
        <v>0.77978000000000014</v>
      </c>
      <c r="AP14">
        <v>2.6670000000000003</v>
      </c>
      <c r="AQ14">
        <v>0</v>
      </c>
      <c r="AR14">
        <v>1.3512028985507245</v>
      </c>
      <c r="AS14">
        <v>1.3183340767172169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612.81204764245217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43.38</v>
      </c>
      <c r="L15">
        <v>33.74</v>
      </c>
      <c r="M15">
        <v>0</v>
      </c>
      <c r="N15">
        <v>29.070000000000004</v>
      </c>
      <c r="O15">
        <v>48.82</v>
      </c>
      <c r="P15">
        <v>66.290000000000006</v>
      </c>
      <c r="Q15">
        <v>3</v>
      </c>
      <c r="R15">
        <v>5.7825350877192987</v>
      </c>
      <c r="S15">
        <v>0</v>
      </c>
      <c r="T15">
        <v>0</v>
      </c>
      <c r="U15">
        <v>272.62000000000006</v>
      </c>
      <c r="V15">
        <v>2.41</v>
      </c>
      <c r="W15">
        <v>5.781517857142858</v>
      </c>
      <c r="X15">
        <v>36.312540048968181</v>
      </c>
      <c r="Y15">
        <v>0</v>
      </c>
      <c r="Z15">
        <v>0</v>
      </c>
      <c r="AA15">
        <v>0</v>
      </c>
      <c r="AB15">
        <v>3.225971492873219</v>
      </c>
      <c r="AC15">
        <v>2.3695005497094388</v>
      </c>
      <c r="AD15">
        <v>2.2298940196820589</v>
      </c>
      <c r="AE15">
        <v>8.0687623012869043</v>
      </c>
      <c r="AF15">
        <v>0</v>
      </c>
      <c r="AG15">
        <v>0</v>
      </c>
      <c r="AH15">
        <v>11.45549524815206</v>
      </c>
      <c r="AI15">
        <v>0</v>
      </c>
      <c r="AJ15">
        <v>0</v>
      </c>
      <c r="AK15">
        <v>12.706594956658787</v>
      </c>
      <c r="AL15">
        <v>19.432919104991399</v>
      </c>
      <c r="AM15">
        <v>0</v>
      </c>
      <c r="AN15">
        <v>0</v>
      </c>
      <c r="AO15">
        <v>0.77978000000000014</v>
      </c>
      <c r="AP15">
        <v>2.6670000000000003</v>
      </c>
      <c r="AQ15">
        <v>0</v>
      </c>
      <c r="AR15">
        <v>1.3512028985507245</v>
      </c>
      <c r="AS15">
        <v>1.8111217662801073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613.30483533201505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43.38</v>
      </c>
      <c r="L16">
        <v>33.74</v>
      </c>
      <c r="M16">
        <v>0</v>
      </c>
      <c r="N16">
        <v>29.070000000000004</v>
      </c>
      <c r="O16">
        <v>48.82</v>
      </c>
      <c r="P16">
        <v>66.290000000000006</v>
      </c>
      <c r="Q16">
        <v>3</v>
      </c>
      <c r="R16">
        <v>5.7825350877192987</v>
      </c>
      <c r="S16">
        <v>0</v>
      </c>
      <c r="T16">
        <v>0</v>
      </c>
      <c r="U16">
        <v>272.62000000000006</v>
      </c>
      <c r="V16">
        <v>2.41</v>
      </c>
      <c r="W16">
        <v>5.781517857142858</v>
      </c>
      <c r="X16">
        <v>36.312540048968181</v>
      </c>
      <c r="Y16">
        <v>0</v>
      </c>
      <c r="Z16">
        <v>0</v>
      </c>
      <c r="AA16">
        <v>0</v>
      </c>
      <c r="AB16">
        <v>3.225971492873219</v>
      </c>
      <c r="AC16">
        <v>2.3695005497094388</v>
      </c>
      <c r="AD16">
        <v>2.2298940196820589</v>
      </c>
      <c r="AE16">
        <v>8.0687623012869043</v>
      </c>
      <c r="AF16">
        <v>0</v>
      </c>
      <c r="AG16">
        <v>0</v>
      </c>
      <c r="AH16">
        <v>11.45549524815206</v>
      </c>
      <c r="AI16">
        <v>0</v>
      </c>
      <c r="AJ16">
        <v>0</v>
      </c>
      <c r="AK16">
        <v>12.706594956658787</v>
      </c>
      <c r="AL16">
        <v>19.432919104991399</v>
      </c>
      <c r="AM16">
        <v>0</v>
      </c>
      <c r="AN16">
        <v>0</v>
      </c>
      <c r="AO16">
        <v>0.77978000000000014</v>
      </c>
      <c r="AP16">
        <v>2.6670000000000003</v>
      </c>
      <c r="AQ16">
        <v>0</v>
      </c>
      <c r="AR16">
        <v>1.3512028985507245</v>
      </c>
      <c r="AS16">
        <v>1.8111217662801073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613.30483533201505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43.38</v>
      </c>
      <c r="L17">
        <v>33.74</v>
      </c>
      <c r="M17">
        <v>0</v>
      </c>
      <c r="N17">
        <v>29.070000000000004</v>
      </c>
      <c r="O17">
        <v>48.82</v>
      </c>
      <c r="P17">
        <v>66.290000000000006</v>
      </c>
      <c r="Q17">
        <v>3</v>
      </c>
      <c r="R17">
        <v>5.7825350877192987</v>
      </c>
      <c r="S17">
        <v>0</v>
      </c>
      <c r="T17">
        <v>0</v>
      </c>
      <c r="U17">
        <v>272.62000000000006</v>
      </c>
      <c r="V17">
        <v>2.41</v>
      </c>
      <c r="W17">
        <v>5.781517857142858</v>
      </c>
      <c r="X17">
        <v>36.312540048968181</v>
      </c>
      <c r="Y17">
        <v>0</v>
      </c>
      <c r="Z17">
        <v>0</v>
      </c>
      <c r="AA17">
        <v>0</v>
      </c>
      <c r="AB17">
        <v>3.225971492873219</v>
      </c>
      <c r="AC17">
        <v>2.3695005497094388</v>
      </c>
      <c r="AD17">
        <v>2.2298940196820589</v>
      </c>
      <c r="AE17">
        <v>8.0687623012869043</v>
      </c>
      <c r="AF17">
        <v>0</v>
      </c>
      <c r="AG17">
        <v>0</v>
      </c>
      <c r="AH17">
        <v>11.45549524815206</v>
      </c>
      <c r="AI17">
        <v>0</v>
      </c>
      <c r="AJ17">
        <v>0</v>
      </c>
      <c r="AK17">
        <v>12.706594956658787</v>
      </c>
      <c r="AL17">
        <v>19.432919104991399</v>
      </c>
      <c r="AM17">
        <v>0</v>
      </c>
      <c r="AN17">
        <v>0</v>
      </c>
      <c r="AO17">
        <v>0.77978000000000014</v>
      </c>
      <c r="AP17">
        <v>2.6670000000000003</v>
      </c>
      <c r="AQ17">
        <v>0</v>
      </c>
      <c r="AR17">
        <v>1.3512028985507245</v>
      </c>
      <c r="AS17">
        <v>1.8111217662801073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613.30483533201505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43.38</v>
      </c>
      <c r="L18">
        <v>33.74</v>
      </c>
      <c r="M18">
        <v>0</v>
      </c>
      <c r="N18">
        <v>29.070000000000004</v>
      </c>
      <c r="O18">
        <v>48.82</v>
      </c>
      <c r="P18">
        <v>66.290000000000006</v>
      </c>
      <c r="Q18">
        <v>3</v>
      </c>
      <c r="R18">
        <v>5.7825350877192987</v>
      </c>
      <c r="S18">
        <v>0</v>
      </c>
      <c r="T18">
        <v>0</v>
      </c>
      <c r="U18">
        <v>272.62000000000006</v>
      </c>
      <c r="V18">
        <v>2.41</v>
      </c>
      <c r="W18">
        <v>5.781517857142858</v>
      </c>
      <c r="X18">
        <v>36.312540048968181</v>
      </c>
      <c r="Y18">
        <v>0</v>
      </c>
      <c r="Z18">
        <v>0</v>
      </c>
      <c r="AA18">
        <v>0</v>
      </c>
      <c r="AB18">
        <v>3.225971492873219</v>
      </c>
      <c r="AC18">
        <v>2.3695005497094388</v>
      </c>
      <c r="AD18">
        <v>2.2298940196820589</v>
      </c>
      <c r="AE18">
        <v>8.0687623012869043</v>
      </c>
      <c r="AF18">
        <v>0</v>
      </c>
      <c r="AG18">
        <v>0</v>
      </c>
      <c r="AH18">
        <v>11.45549524815206</v>
      </c>
      <c r="AI18">
        <v>0</v>
      </c>
      <c r="AJ18">
        <v>0</v>
      </c>
      <c r="AK18">
        <v>12.706594956658787</v>
      </c>
      <c r="AL18">
        <v>6.3997590361445793</v>
      </c>
      <c r="AM18">
        <v>0</v>
      </c>
      <c r="AN18">
        <v>0</v>
      </c>
      <c r="AO18">
        <v>0.77978000000000014</v>
      </c>
      <c r="AP18">
        <v>2.6670000000000003</v>
      </c>
      <c r="AQ18">
        <v>0</v>
      </c>
      <c r="AR18">
        <v>1.3512028985507245</v>
      </c>
      <c r="AS18">
        <v>1.8111217662801073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600.27167526316828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43.38</v>
      </c>
      <c r="L19">
        <v>33.74</v>
      </c>
      <c r="M19">
        <v>0</v>
      </c>
      <c r="N19">
        <v>29.070000000000004</v>
      </c>
      <c r="O19">
        <v>48.82</v>
      </c>
      <c r="P19">
        <v>66.290000000000006</v>
      </c>
      <c r="Q19">
        <v>3</v>
      </c>
      <c r="R19">
        <v>5.7825350877192987</v>
      </c>
      <c r="S19">
        <v>0</v>
      </c>
      <c r="T19">
        <v>0</v>
      </c>
      <c r="U19">
        <v>272.62000000000006</v>
      </c>
      <c r="V19">
        <v>2.41</v>
      </c>
      <c r="W19">
        <v>5.781517857142858</v>
      </c>
      <c r="X19">
        <v>36.312540048968181</v>
      </c>
      <c r="Y19">
        <v>0</v>
      </c>
      <c r="Z19">
        <v>0</v>
      </c>
      <c r="AA19">
        <v>0</v>
      </c>
      <c r="AB19">
        <v>3.225971492873219</v>
      </c>
      <c r="AC19">
        <v>2.3695005497094388</v>
      </c>
      <c r="AD19">
        <v>2.2298940196820589</v>
      </c>
      <c r="AE19">
        <v>8.0687623012869043</v>
      </c>
      <c r="AF19">
        <v>0</v>
      </c>
      <c r="AG19">
        <v>0</v>
      </c>
      <c r="AH19">
        <v>11.45549524815206</v>
      </c>
      <c r="AI19">
        <v>0</v>
      </c>
      <c r="AJ19">
        <v>0</v>
      </c>
      <c r="AK19">
        <v>12.706594956658787</v>
      </c>
      <c r="AL19">
        <v>3.12877108433735</v>
      </c>
      <c r="AM19">
        <v>0</v>
      </c>
      <c r="AN19">
        <v>0</v>
      </c>
      <c r="AO19">
        <v>0.77978000000000014</v>
      </c>
      <c r="AP19">
        <v>2.6670000000000003</v>
      </c>
      <c r="AQ19">
        <v>0</v>
      </c>
      <c r="AR19">
        <v>1.3512028985507245</v>
      </c>
      <c r="AS19">
        <v>1.8111217662801073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597.00068731136105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43.38</v>
      </c>
      <c r="L20">
        <v>33.74</v>
      </c>
      <c r="M20">
        <v>0</v>
      </c>
      <c r="N20">
        <v>29.070000000000004</v>
      </c>
      <c r="O20">
        <v>48.82</v>
      </c>
      <c r="P20">
        <v>66.290000000000006</v>
      </c>
      <c r="Q20">
        <v>3</v>
      </c>
      <c r="R20">
        <v>5.7825350877192987</v>
      </c>
      <c r="S20">
        <v>0</v>
      </c>
      <c r="T20">
        <v>0</v>
      </c>
      <c r="U20">
        <v>272.62000000000006</v>
      </c>
      <c r="V20">
        <v>2.41</v>
      </c>
      <c r="W20">
        <v>5.781517857142858</v>
      </c>
      <c r="X20">
        <v>36.312540048968181</v>
      </c>
      <c r="Y20">
        <v>0</v>
      </c>
      <c r="Z20">
        <v>0</v>
      </c>
      <c r="AA20">
        <v>0</v>
      </c>
      <c r="AB20">
        <v>3.225971492873219</v>
      </c>
      <c r="AC20">
        <v>2.3695005497094388</v>
      </c>
      <c r="AD20">
        <v>2.2298940196820589</v>
      </c>
      <c r="AE20">
        <v>8.0687623012869043</v>
      </c>
      <c r="AF20">
        <v>0</v>
      </c>
      <c r="AG20">
        <v>0</v>
      </c>
      <c r="AH20">
        <v>11.45549524815206</v>
      </c>
      <c r="AI20">
        <v>0</v>
      </c>
      <c r="AJ20">
        <v>0</v>
      </c>
      <c r="AK20">
        <v>12.706594956658787</v>
      </c>
      <c r="AL20">
        <v>3.12877108433735</v>
      </c>
      <c r="AM20">
        <v>0</v>
      </c>
      <c r="AN20">
        <v>0</v>
      </c>
      <c r="AO20">
        <v>0.77978000000000014</v>
      </c>
      <c r="AP20">
        <v>2.6670000000000003</v>
      </c>
      <c r="AQ20">
        <v>0</v>
      </c>
      <c r="AR20">
        <v>1.3512028985507245</v>
      </c>
      <c r="AS20">
        <v>1.8111217662801073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597.00068731136105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43.38</v>
      </c>
      <c r="L21">
        <v>33.74</v>
      </c>
      <c r="M21">
        <v>0</v>
      </c>
      <c r="N21">
        <v>29.070000000000004</v>
      </c>
      <c r="O21">
        <v>48.82</v>
      </c>
      <c r="P21">
        <v>66.290000000000006</v>
      </c>
      <c r="Q21">
        <v>3</v>
      </c>
      <c r="R21">
        <v>5.7825350877192987</v>
      </c>
      <c r="S21">
        <v>0</v>
      </c>
      <c r="T21">
        <v>0</v>
      </c>
      <c r="U21">
        <v>272.62000000000006</v>
      </c>
      <c r="V21">
        <v>2.41</v>
      </c>
      <c r="W21">
        <v>5.781517857142858</v>
      </c>
      <c r="X21">
        <v>36.312540048968181</v>
      </c>
      <c r="Y21">
        <v>0</v>
      </c>
      <c r="Z21">
        <v>0</v>
      </c>
      <c r="AA21">
        <v>0</v>
      </c>
      <c r="AB21">
        <v>3.225971492873219</v>
      </c>
      <c r="AC21">
        <v>2.3695005497094388</v>
      </c>
      <c r="AD21">
        <v>2.2298940196820589</v>
      </c>
      <c r="AE21">
        <v>8.0687623012869043</v>
      </c>
      <c r="AF21">
        <v>0</v>
      </c>
      <c r="AG21">
        <v>0</v>
      </c>
      <c r="AH21">
        <v>11.45549524815206</v>
      </c>
      <c r="AI21">
        <v>0</v>
      </c>
      <c r="AJ21">
        <v>0</v>
      </c>
      <c r="AK21">
        <v>12.706594956658787</v>
      </c>
      <c r="AL21">
        <v>3.12877108433735</v>
      </c>
      <c r="AM21">
        <v>0</v>
      </c>
      <c r="AN21">
        <v>0</v>
      </c>
      <c r="AO21">
        <v>0.77978000000000014</v>
      </c>
      <c r="AP21">
        <v>2.6670000000000003</v>
      </c>
      <c r="AQ21">
        <v>0</v>
      </c>
      <c r="AR21">
        <v>1.3512028985507245</v>
      </c>
      <c r="AS21">
        <v>1.8111217662801073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597.00068731136105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43.38</v>
      </c>
      <c r="L22">
        <v>33.74</v>
      </c>
      <c r="M22">
        <v>0</v>
      </c>
      <c r="N22">
        <v>29.070000000000004</v>
      </c>
      <c r="O22">
        <v>48.82</v>
      </c>
      <c r="P22">
        <v>66.290000000000006</v>
      </c>
      <c r="Q22">
        <v>3</v>
      </c>
      <c r="R22">
        <v>5.7825350877192987</v>
      </c>
      <c r="S22">
        <v>0</v>
      </c>
      <c r="T22">
        <v>0</v>
      </c>
      <c r="U22">
        <v>272.62000000000006</v>
      </c>
      <c r="V22">
        <v>2.41</v>
      </c>
      <c r="W22">
        <v>5.781517857142858</v>
      </c>
      <c r="X22">
        <v>36.312540048968181</v>
      </c>
      <c r="Y22">
        <v>0</v>
      </c>
      <c r="Z22">
        <v>0</v>
      </c>
      <c r="AA22">
        <v>0</v>
      </c>
      <c r="AB22">
        <v>3.225971492873219</v>
      </c>
      <c r="AC22">
        <v>2.3695005497094388</v>
      </c>
      <c r="AD22">
        <v>2.2298940196820589</v>
      </c>
      <c r="AE22">
        <v>8.0687623012869043</v>
      </c>
      <c r="AF22">
        <v>0</v>
      </c>
      <c r="AG22">
        <v>0</v>
      </c>
      <c r="AH22">
        <v>11.45549524815206</v>
      </c>
      <c r="AI22">
        <v>0</v>
      </c>
      <c r="AJ22">
        <v>0</v>
      </c>
      <c r="AK22">
        <v>12.706594956658787</v>
      </c>
      <c r="AL22">
        <v>3.12877108433735</v>
      </c>
      <c r="AM22">
        <v>0</v>
      </c>
      <c r="AN22">
        <v>0</v>
      </c>
      <c r="AO22">
        <v>0.74168000000000023</v>
      </c>
      <c r="AP22">
        <v>2.6670000000000003</v>
      </c>
      <c r="AQ22">
        <v>0</v>
      </c>
      <c r="AR22">
        <v>1.3512028985507245</v>
      </c>
      <c r="AS22">
        <v>1.8111217662801073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596.96258731136106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43.38</v>
      </c>
      <c r="L23">
        <v>33.74</v>
      </c>
      <c r="M23">
        <v>0</v>
      </c>
      <c r="N23">
        <v>29.070000000000004</v>
      </c>
      <c r="O23">
        <v>48.82</v>
      </c>
      <c r="P23">
        <v>66.290000000000006</v>
      </c>
      <c r="Q23">
        <v>3</v>
      </c>
      <c r="R23">
        <v>5.7825350877192987</v>
      </c>
      <c r="S23">
        <v>0</v>
      </c>
      <c r="T23">
        <v>0</v>
      </c>
      <c r="U23">
        <v>272.62000000000006</v>
      </c>
      <c r="V23">
        <v>2.41</v>
      </c>
      <c r="W23">
        <v>5.781517857142858</v>
      </c>
      <c r="X23">
        <v>36.312540048968181</v>
      </c>
      <c r="Y23">
        <v>0</v>
      </c>
      <c r="Z23">
        <v>0</v>
      </c>
      <c r="AA23">
        <v>0</v>
      </c>
      <c r="AB23">
        <v>3.225971492873219</v>
      </c>
      <c r="AC23">
        <v>2.3695005497094388</v>
      </c>
      <c r="AD23">
        <v>2.2298940196820589</v>
      </c>
      <c r="AE23">
        <v>12.10187358062074</v>
      </c>
      <c r="AF23">
        <v>0</v>
      </c>
      <c r="AG23">
        <v>0</v>
      </c>
      <c r="AH23">
        <v>11.45549524815206</v>
      </c>
      <c r="AI23">
        <v>0</v>
      </c>
      <c r="AJ23">
        <v>0</v>
      </c>
      <c r="AK23">
        <v>12.706594956658787</v>
      </c>
      <c r="AL23">
        <v>3.12877108433735</v>
      </c>
      <c r="AM23">
        <v>0</v>
      </c>
      <c r="AN23">
        <v>0</v>
      </c>
      <c r="AO23">
        <v>0.70612000000000008</v>
      </c>
      <c r="AP23">
        <v>2.6670000000000003</v>
      </c>
      <c r="AQ23">
        <v>0</v>
      </c>
      <c r="AR23">
        <v>1.3512028985507245</v>
      </c>
      <c r="AS23">
        <v>1.8111217662801073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600.9601385906949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43.38</v>
      </c>
      <c r="L24">
        <v>33.74</v>
      </c>
      <c r="M24">
        <v>0</v>
      </c>
      <c r="N24">
        <v>29.070000000000004</v>
      </c>
      <c r="O24">
        <v>48.82</v>
      </c>
      <c r="P24">
        <v>66.290000000000006</v>
      </c>
      <c r="Q24">
        <v>3</v>
      </c>
      <c r="R24">
        <v>5.7825350877192987</v>
      </c>
      <c r="S24">
        <v>0</v>
      </c>
      <c r="T24">
        <v>0</v>
      </c>
      <c r="U24">
        <v>272.62000000000006</v>
      </c>
      <c r="V24">
        <v>2.41</v>
      </c>
      <c r="W24">
        <v>5.781517857142858</v>
      </c>
      <c r="X24">
        <v>36.312540048968181</v>
      </c>
      <c r="Y24">
        <v>0</v>
      </c>
      <c r="Z24">
        <v>0.26923999999999998</v>
      </c>
      <c r="AA24">
        <v>0</v>
      </c>
      <c r="AB24">
        <v>3.225971492873219</v>
      </c>
      <c r="AC24">
        <v>2.3695005497094388</v>
      </c>
      <c r="AD24">
        <v>2.2298940196820589</v>
      </c>
      <c r="AE24">
        <v>12.10187358062074</v>
      </c>
      <c r="AF24">
        <v>0</v>
      </c>
      <c r="AG24">
        <v>0</v>
      </c>
      <c r="AH24">
        <v>11.45549524815206</v>
      </c>
      <c r="AI24">
        <v>0.62475883739198756</v>
      </c>
      <c r="AJ24">
        <v>0</v>
      </c>
      <c r="AK24">
        <v>12.706594956658787</v>
      </c>
      <c r="AL24">
        <v>3.12877108433735</v>
      </c>
      <c r="AM24">
        <v>0</v>
      </c>
      <c r="AN24">
        <v>0</v>
      </c>
      <c r="AO24">
        <v>0.59944000000000008</v>
      </c>
      <c r="AP24">
        <v>2.6670000000000003</v>
      </c>
      <c r="AQ24">
        <v>0</v>
      </c>
      <c r="AR24">
        <v>1.3512028985507245</v>
      </c>
      <c r="AS24">
        <v>1.8111217662801073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601.7474574280867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43.38</v>
      </c>
      <c r="L25">
        <v>33.74</v>
      </c>
      <c r="M25">
        <v>0</v>
      </c>
      <c r="N25">
        <v>29.070000000000004</v>
      </c>
      <c r="O25">
        <v>48.82</v>
      </c>
      <c r="P25">
        <v>66.290000000000006</v>
      </c>
      <c r="Q25">
        <v>3</v>
      </c>
      <c r="R25">
        <v>5.7825350877192987</v>
      </c>
      <c r="S25">
        <v>0</v>
      </c>
      <c r="T25">
        <v>0</v>
      </c>
      <c r="U25">
        <v>272.62000000000006</v>
      </c>
      <c r="V25">
        <v>2.41</v>
      </c>
      <c r="W25">
        <v>5.781517857142858</v>
      </c>
      <c r="X25">
        <v>36.312540048968181</v>
      </c>
      <c r="Y25">
        <v>0</v>
      </c>
      <c r="Z25">
        <v>1.5976599999999999</v>
      </c>
      <c r="AA25">
        <v>0</v>
      </c>
      <c r="AB25">
        <v>3.225971492873219</v>
      </c>
      <c r="AC25">
        <v>2.3695005497094388</v>
      </c>
      <c r="AD25">
        <v>4.4623277819833458</v>
      </c>
      <c r="AE25">
        <v>12.10187358062074</v>
      </c>
      <c r="AF25">
        <v>0</v>
      </c>
      <c r="AG25">
        <v>0</v>
      </c>
      <c r="AH25">
        <v>17.180702851108766</v>
      </c>
      <c r="AI25">
        <v>1.2469780047132759</v>
      </c>
      <c r="AJ25">
        <v>0</v>
      </c>
      <c r="AK25">
        <v>12.706594956658787</v>
      </c>
      <c r="AL25">
        <v>3.12877108433735</v>
      </c>
      <c r="AM25">
        <v>0</v>
      </c>
      <c r="AN25">
        <v>0</v>
      </c>
      <c r="AO25">
        <v>0.59944000000000008</v>
      </c>
      <c r="AP25">
        <v>2.6670000000000003</v>
      </c>
      <c r="AQ25">
        <v>0</v>
      </c>
      <c r="AR25">
        <v>1.3512028985507245</v>
      </c>
      <c r="AS25">
        <v>1.8111217662801073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611.6557379606661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43.38</v>
      </c>
      <c r="L26">
        <v>33.74</v>
      </c>
      <c r="M26">
        <v>0</v>
      </c>
      <c r="N26">
        <v>29.070000000000004</v>
      </c>
      <c r="O26">
        <v>48.82</v>
      </c>
      <c r="P26">
        <v>66.290000000000006</v>
      </c>
      <c r="Q26">
        <v>3</v>
      </c>
      <c r="R26">
        <v>5.7825350877192987</v>
      </c>
      <c r="S26">
        <v>0</v>
      </c>
      <c r="T26">
        <v>0</v>
      </c>
      <c r="U26">
        <v>272.62000000000006</v>
      </c>
      <c r="V26">
        <v>2.41</v>
      </c>
      <c r="W26">
        <v>5.781517857142858</v>
      </c>
      <c r="X26">
        <v>36.312540048968181</v>
      </c>
      <c r="Y26">
        <v>0</v>
      </c>
      <c r="Z26">
        <v>1.5976599999999999</v>
      </c>
      <c r="AA26">
        <v>2.9005086732301932</v>
      </c>
      <c r="AB26">
        <v>6.4290817704426111</v>
      </c>
      <c r="AC26">
        <v>4.7390010994188776</v>
      </c>
      <c r="AD26">
        <v>6.7277781983345948</v>
      </c>
      <c r="AE26">
        <v>12.10187358062074</v>
      </c>
      <c r="AF26">
        <v>0</v>
      </c>
      <c r="AG26">
        <v>0</v>
      </c>
      <c r="AH26">
        <v>21.775601055966209</v>
      </c>
      <c r="AI26">
        <v>8.104087195600945</v>
      </c>
      <c r="AJ26">
        <v>0</v>
      </c>
      <c r="AK26">
        <v>12.706594956658787</v>
      </c>
      <c r="AL26">
        <v>3.12877108433735</v>
      </c>
      <c r="AM26">
        <v>0</v>
      </c>
      <c r="AN26">
        <v>0</v>
      </c>
      <c r="AO26">
        <v>0.45466000000000006</v>
      </c>
      <c r="AP26">
        <v>2.6670000000000003</v>
      </c>
      <c r="AQ26">
        <v>0</v>
      </c>
      <c r="AR26">
        <v>1.3512028985507245</v>
      </c>
      <c r="AS26">
        <v>1.8111217662801073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633.70153527327159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43.38</v>
      </c>
      <c r="L27">
        <v>33.74</v>
      </c>
      <c r="M27">
        <v>0</v>
      </c>
      <c r="N27">
        <v>29.070000000000004</v>
      </c>
      <c r="O27">
        <v>48.82</v>
      </c>
      <c r="P27">
        <v>66.290000000000006</v>
      </c>
      <c r="Q27">
        <v>3</v>
      </c>
      <c r="R27">
        <v>5.7825350877192987</v>
      </c>
      <c r="S27">
        <v>0</v>
      </c>
      <c r="T27">
        <v>0</v>
      </c>
      <c r="U27">
        <v>272.62000000000006</v>
      </c>
      <c r="V27">
        <v>2.41</v>
      </c>
      <c r="W27">
        <v>5.781517857142858</v>
      </c>
      <c r="X27">
        <v>36.312540048968181</v>
      </c>
      <c r="Y27">
        <v>0</v>
      </c>
      <c r="Z27">
        <v>4.7904400000000003</v>
      </c>
      <c r="AA27">
        <v>3.4389568682606666</v>
      </c>
      <c r="AB27">
        <v>9.9878109527381866</v>
      </c>
      <c r="AC27">
        <v>7.4818313177320546</v>
      </c>
      <c r="AD27">
        <v>9.2167259651778952</v>
      </c>
      <c r="AE27">
        <v>12.10187358062074</v>
      </c>
      <c r="AF27">
        <v>0</v>
      </c>
      <c r="AG27">
        <v>0</v>
      </c>
      <c r="AH27">
        <v>28.636198099260824</v>
      </c>
      <c r="AI27">
        <v>8.104087195600945</v>
      </c>
      <c r="AJ27">
        <v>0</v>
      </c>
      <c r="AK27">
        <v>12.706594956658787</v>
      </c>
      <c r="AL27">
        <v>3.12877108433735</v>
      </c>
      <c r="AM27">
        <v>0</v>
      </c>
      <c r="AN27">
        <v>0</v>
      </c>
      <c r="AO27">
        <v>0.45466000000000006</v>
      </c>
      <c r="AP27">
        <v>3.1978600000000004</v>
      </c>
      <c r="AQ27">
        <v>0</v>
      </c>
      <c r="AR27">
        <v>1.3512028985507245</v>
      </c>
      <c r="AS27">
        <v>1.8111217662801073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653.61472767904866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43.38</v>
      </c>
      <c r="L28">
        <v>33.74</v>
      </c>
      <c r="M28">
        <v>0</v>
      </c>
      <c r="N28">
        <v>29.070000000000004</v>
      </c>
      <c r="O28">
        <v>48.82</v>
      </c>
      <c r="P28">
        <v>66.290000000000006</v>
      </c>
      <c r="Q28">
        <v>3</v>
      </c>
      <c r="R28">
        <v>5.7825350877192987</v>
      </c>
      <c r="S28">
        <v>0</v>
      </c>
      <c r="T28">
        <v>0</v>
      </c>
      <c r="U28">
        <v>272.62000000000006</v>
      </c>
      <c r="V28">
        <v>2.41</v>
      </c>
      <c r="W28">
        <v>5.781517857142858</v>
      </c>
      <c r="X28">
        <v>36.312540048968181</v>
      </c>
      <c r="Y28">
        <v>0</v>
      </c>
      <c r="Z28">
        <v>4.7904400000000003</v>
      </c>
      <c r="AA28">
        <v>3.4389568682606666</v>
      </c>
      <c r="AB28">
        <v>9.9878109527381866</v>
      </c>
      <c r="AC28">
        <v>7.4818313177320546</v>
      </c>
      <c r="AD28">
        <v>9.2167259651778952</v>
      </c>
      <c r="AE28">
        <v>12.10187358062074</v>
      </c>
      <c r="AF28">
        <v>0</v>
      </c>
      <c r="AG28">
        <v>0</v>
      </c>
      <c r="AH28">
        <v>28.636198099260824</v>
      </c>
      <c r="AI28">
        <v>8.104087195600945</v>
      </c>
      <c r="AJ28">
        <v>0</v>
      </c>
      <c r="AK28">
        <v>12.706594956658787</v>
      </c>
      <c r="AL28">
        <v>3.12877108433735</v>
      </c>
      <c r="AM28">
        <v>0</v>
      </c>
      <c r="AN28">
        <v>0</v>
      </c>
      <c r="AO28">
        <v>0.37846000000000013</v>
      </c>
      <c r="AP28">
        <v>3.1978600000000004</v>
      </c>
      <c r="AQ28">
        <v>0</v>
      </c>
      <c r="AR28">
        <v>1.3512028985507245</v>
      </c>
      <c r="AS28">
        <v>1.8111217662801073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653.53852767904868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43.38</v>
      </c>
      <c r="L29">
        <v>33.74</v>
      </c>
      <c r="M29">
        <v>0</v>
      </c>
      <c r="N29">
        <v>29.070000000000004</v>
      </c>
      <c r="O29">
        <v>48.82</v>
      </c>
      <c r="P29">
        <v>66.290000000000006</v>
      </c>
      <c r="Q29">
        <v>3</v>
      </c>
      <c r="R29">
        <v>5.7825350877192987</v>
      </c>
      <c r="S29">
        <v>0</v>
      </c>
      <c r="T29">
        <v>0</v>
      </c>
      <c r="U29">
        <v>272.62000000000006</v>
      </c>
      <c r="V29">
        <v>2.41</v>
      </c>
      <c r="W29">
        <v>5.781517857142858</v>
      </c>
      <c r="X29">
        <v>36.312540048968181</v>
      </c>
      <c r="Y29">
        <v>0</v>
      </c>
      <c r="Z29">
        <v>4.7904400000000003</v>
      </c>
      <c r="AA29">
        <v>3.4389568682606666</v>
      </c>
      <c r="AB29">
        <v>9.9878109527381866</v>
      </c>
      <c r="AC29">
        <v>7.4818313177320546</v>
      </c>
      <c r="AD29">
        <v>9.2167259651778952</v>
      </c>
      <c r="AE29">
        <v>12.10187358062074</v>
      </c>
      <c r="AF29">
        <v>0</v>
      </c>
      <c r="AG29">
        <v>0</v>
      </c>
      <c r="AH29">
        <v>28.636198099260824</v>
      </c>
      <c r="AI29">
        <v>8.104087195600945</v>
      </c>
      <c r="AJ29">
        <v>0</v>
      </c>
      <c r="AK29">
        <v>12.706594956658787</v>
      </c>
      <c r="AL29">
        <v>3.12877108433735</v>
      </c>
      <c r="AM29">
        <v>0</v>
      </c>
      <c r="AN29">
        <v>0</v>
      </c>
      <c r="AO29">
        <v>0.37846000000000013</v>
      </c>
      <c r="AP29">
        <v>2.6670000000000003</v>
      </c>
      <c r="AQ29">
        <v>0</v>
      </c>
      <c r="AR29">
        <v>1.3512028985507245</v>
      </c>
      <c r="AS29">
        <v>1.6460124888492418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652.84255840161791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43.38</v>
      </c>
      <c r="L30">
        <v>33.74</v>
      </c>
      <c r="M30">
        <v>0</v>
      </c>
      <c r="N30">
        <v>29.070000000000004</v>
      </c>
      <c r="O30">
        <v>48.82</v>
      </c>
      <c r="P30">
        <v>66.290000000000006</v>
      </c>
      <c r="Q30">
        <v>3</v>
      </c>
      <c r="R30">
        <v>5.7825350877192987</v>
      </c>
      <c r="S30">
        <v>0</v>
      </c>
      <c r="T30">
        <v>0</v>
      </c>
      <c r="U30">
        <v>272.62000000000006</v>
      </c>
      <c r="V30">
        <v>2.41</v>
      </c>
      <c r="W30">
        <v>5.781517857142858</v>
      </c>
      <c r="X30">
        <v>36.312540048968181</v>
      </c>
      <c r="Y30">
        <v>0</v>
      </c>
      <c r="Z30">
        <v>4.7904400000000003</v>
      </c>
      <c r="AA30">
        <v>3.4389568682606666</v>
      </c>
      <c r="AB30">
        <v>9.9878109527381866</v>
      </c>
      <c r="AC30">
        <v>7.4818313177320546</v>
      </c>
      <c r="AD30">
        <v>9.2167259651778952</v>
      </c>
      <c r="AE30">
        <v>12.10187358062074</v>
      </c>
      <c r="AF30">
        <v>0</v>
      </c>
      <c r="AG30">
        <v>0</v>
      </c>
      <c r="AH30">
        <v>28.636198099260824</v>
      </c>
      <c r="AI30">
        <v>8.104087195600945</v>
      </c>
      <c r="AJ30">
        <v>0</v>
      </c>
      <c r="AK30">
        <v>12.706594956658787</v>
      </c>
      <c r="AL30">
        <v>3.12877108433735</v>
      </c>
      <c r="AM30">
        <v>0</v>
      </c>
      <c r="AN30">
        <v>0</v>
      </c>
      <c r="AO30">
        <v>0.37846000000000013</v>
      </c>
      <c r="AP30">
        <v>2.6670000000000003</v>
      </c>
      <c r="AQ30">
        <v>0</v>
      </c>
      <c r="AR30">
        <v>1.3512028985507245</v>
      </c>
      <c r="AS30">
        <v>1.6460124888492418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652.84255840161791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43.38</v>
      </c>
      <c r="L31">
        <v>33.74</v>
      </c>
      <c r="M31">
        <v>0</v>
      </c>
      <c r="N31">
        <v>29.070000000000004</v>
      </c>
      <c r="O31">
        <v>48.82</v>
      </c>
      <c r="P31">
        <v>66.290000000000006</v>
      </c>
      <c r="Q31">
        <v>3</v>
      </c>
      <c r="R31">
        <v>5.7825350877192987</v>
      </c>
      <c r="S31">
        <v>0</v>
      </c>
      <c r="T31">
        <v>0</v>
      </c>
      <c r="U31">
        <v>272.62000000000006</v>
      </c>
      <c r="V31">
        <v>2.41</v>
      </c>
      <c r="W31">
        <v>5.781517857142858</v>
      </c>
      <c r="X31">
        <v>36.312540048968181</v>
      </c>
      <c r="Y31">
        <v>0</v>
      </c>
      <c r="Z31">
        <v>1.5976599999999999</v>
      </c>
      <c r="AA31">
        <v>2.9005086732301932</v>
      </c>
      <c r="AB31">
        <v>9.675374343585899</v>
      </c>
      <c r="AC31">
        <v>4.7390010994188776</v>
      </c>
      <c r="AD31">
        <v>6.7277781983345948</v>
      </c>
      <c r="AE31">
        <v>12.10187358062074</v>
      </c>
      <c r="AF31">
        <v>0</v>
      </c>
      <c r="AG31">
        <v>0</v>
      </c>
      <c r="AH31">
        <v>28.636198099260824</v>
      </c>
      <c r="AI31">
        <v>8.104087195600945</v>
      </c>
      <c r="AJ31">
        <v>0</v>
      </c>
      <c r="AK31">
        <v>12.706594956658787</v>
      </c>
      <c r="AL31">
        <v>3.12877108433735</v>
      </c>
      <c r="AM31">
        <v>0</v>
      </c>
      <c r="AN31">
        <v>0</v>
      </c>
      <c r="AO31">
        <v>0.41910000000000003</v>
      </c>
      <c r="AP31">
        <v>2.6670000000000003</v>
      </c>
      <c r="AQ31">
        <v>0</v>
      </c>
      <c r="AR31">
        <v>2.1614166666666663</v>
      </c>
      <c r="AS31">
        <v>1.6460124888492418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644.41796938039454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43.38</v>
      </c>
      <c r="L32">
        <v>33.74</v>
      </c>
      <c r="M32">
        <v>0</v>
      </c>
      <c r="N32">
        <v>29.070000000000004</v>
      </c>
      <c r="O32">
        <v>48.82</v>
      </c>
      <c r="P32">
        <v>66.290000000000006</v>
      </c>
      <c r="Q32">
        <v>3</v>
      </c>
      <c r="R32">
        <v>5.7825350877192987</v>
      </c>
      <c r="S32">
        <v>0</v>
      </c>
      <c r="T32">
        <v>0</v>
      </c>
      <c r="U32">
        <v>272.62000000000006</v>
      </c>
      <c r="V32">
        <v>2.41</v>
      </c>
      <c r="W32">
        <v>5.781517857142858</v>
      </c>
      <c r="X32">
        <v>36.312540048968181</v>
      </c>
      <c r="Y32">
        <v>0</v>
      </c>
      <c r="Z32">
        <v>1.5976599999999999</v>
      </c>
      <c r="AA32">
        <v>0</v>
      </c>
      <c r="AB32">
        <v>6.449402850712679</v>
      </c>
      <c r="AC32">
        <v>2.3695005497094388</v>
      </c>
      <c r="AD32">
        <v>4.4623277819833458</v>
      </c>
      <c r="AE32">
        <v>12.10187358062074</v>
      </c>
      <c r="AF32">
        <v>0</v>
      </c>
      <c r="AG32">
        <v>0</v>
      </c>
      <c r="AH32">
        <v>21.727340654699052</v>
      </c>
      <c r="AI32">
        <v>1.2469780047132759</v>
      </c>
      <c r="AJ32">
        <v>0</v>
      </c>
      <c r="AK32">
        <v>12.706594956658787</v>
      </c>
      <c r="AL32">
        <v>3.12877108433735</v>
      </c>
      <c r="AM32">
        <v>0</v>
      </c>
      <c r="AN32">
        <v>0</v>
      </c>
      <c r="AO32">
        <v>0.45466000000000006</v>
      </c>
      <c r="AP32">
        <v>2.6670000000000003</v>
      </c>
      <c r="AQ32">
        <v>0</v>
      </c>
      <c r="AR32">
        <v>10.812163043478261</v>
      </c>
      <c r="AS32">
        <v>1.6460124888492418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628.57687798959262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43.38</v>
      </c>
      <c r="L33">
        <v>33.74</v>
      </c>
      <c r="M33">
        <v>0</v>
      </c>
      <c r="N33">
        <v>29.070000000000004</v>
      </c>
      <c r="O33">
        <v>48.82</v>
      </c>
      <c r="P33">
        <v>66.290000000000006</v>
      </c>
      <c r="Q33">
        <v>3</v>
      </c>
      <c r="R33">
        <v>5.7825350877192987</v>
      </c>
      <c r="S33">
        <v>0</v>
      </c>
      <c r="T33">
        <v>0</v>
      </c>
      <c r="U33">
        <v>272.62000000000006</v>
      </c>
      <c r="V33">
        <v>2.41</v>
      </c>
      <c r="W33">
        <v>5.781517857142858</v>
      </c>
      <c r="X33">
        <v>36.312540048968181</v>
      </c>
      <c r="Y33">
        <v>0</v>
      </c>
      <c r="Z33">
        <v>1.5976599999999999</v>
      </c>
      <c r="AA33">
        <v>0</v>
      </c>
      <c r="AB33">
        <v>2.9389362340585152</v>
      </c>
      <c r="AC33">
        <v>2.3695005497094388</v>
      </c>
      <c r="AD33">
        <v>4.4623277819833458</v>
      </c>
      <c r="AE33">
        <v>12.10187358062074</v>
      </c>
      <c r="AF33">
        <v>0</v>
      </c>
      <c r="AG33">
        <v>0</v>
      </c>
      <c r="AH33">
        <v>21.727340654699052</v>
      </c>
      <c r="AI33">
        <v>0.62475883739198756</v>
      </c>
      <c r="AJ33">
        <v>0</v>
      </c>
      <c r="AK33">
        <v>12.706594956658787</v>
      </c>
      <c r="AL33">
        <v>19.432919104991399</v>
      </c>
      <c r="AM33">
        <v>0</v>
      </c>
      <c r="AN33">
        <v>0</v>
      </c>
      <c r="AO33">
        <v>0.45466000000000006</v>
      </c>
      <c r="AP33">
        <v>2.6670000000000003</v>
      </c>
      <c r="AQ33">
        <v>0</v>
      </c>
      <c r="AR33">
        <v>10.812163043478261</v>
      </c>
      <c r="AS33">
        <v>1.3183340767172169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640.42066181413907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43.38</v>
      </c>
      <c r="L34">
        <v>33.74</v>
      </c>
      <c r="M34">
        <v>0</v>
      </c>
      <c r="N34">
        <v>29.070000000000004</v>
      </c>
      <c r="O34">
        <v>48.82</v>
      </c>
      <c r="P34">
        <v>66.290000000000006</v>
      </c>
      <c r="Q34">
        <v>3</v>
      </c>
      <c r="R34">
        <v>5.7825350877192987</v>
      </c>
      <c r="S34">
        <v>0</v>
      </c>
      <c r="T34">
        <v>0</v>
      </c>
      <c r="U34">
        <v>272.62000000000006</v>
      </c>
      <c r="V34">
        <v>2.41</v>
      </c>
      <c r="W34">
        <v>5.781517857142858</v>
      </c>
      <c r="X34">
        <v>36.312540048968181</v>
      </c>
      <c r="Y34">
        <v>0</v>
      </c>
      <c r="Z34">
        <v>1.5976599999999999</v>
      </c>
      <c r="AA34">
        <v>0</v>
      </c>
      <c r="AB34">
        <v>2.9389362340585152</v>
      </c>
      <c r="AC34">
        <v>2.3695005497094388</v>
      </c>
      <c r="AD34">
        <v>4.4623277819833458</v>
      </c>
      <c r="AE34">
        <v>12.10187358062074</v>
      </c>
      <c r="AF34">
        <v>0</v>
      </c>
      <c r="AG34">
        <v>0</v>
      </c>
      <c r="AH34">
        <v>17.180702851108766</v>
      </c>
      <c r="AI34">
        <v>0</v>
      </c>
      <c r="AJ34">
        <v>0</v>
      </c>
      <c r="AK34">
        <v>12.706594956658787</v>
      </c>
      <c r="AL34">
        <v>19.432919104991399</v>
      </c>
      <c r="AM34">
        <v>0</v>
      </c>
      <c r="AN34">
        <v>0</v>
      </c>
      <c r="AO34">
        <v>0.56134000000000017</v>
      </c>
      <c r="AP34">
        <v>2.6670000000000003</v>
      </c>
      <c r="AQ34">
        <v>0</v>
      </c>
      <c r="AR34">
        <v>2.1614166666666663</v>
      </c>
      <c r="AS34">
        <v>1.3183340767172169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626.70519879634526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43.38</v>
      </c>
      <c r="L35">
        <v>33.74</v>
      </c>
      <c r="M35">
        <v>0</v>
      </c>
      <c r="N35">
        <v>29.070000000000004</v>
      </c>
      <c r="O35">
        <v>48.82</v>
      </c>
      <c r="P35">
        <v>66.290000000000006</v>
      </c>
      <c r="Q35">
        <v>3</v>
      </c>
      <c r="R35">
        <v>5.7825350877192987</v>
      </c>
      <c r="S35">
        <v>0</v>
      </c>
      <c r="T35">
        <v>0</v>
      </c>
      <c r="U35">
        <v>272.62000000000006</v>
      </c>
      <c r="V35">
        <v>2.41</v>
      </c>
      <c r="W35">
        <v>5.781517857142858</v>
      </c>
      <c r="X35">
        <v>36.312540048968181</v>
      </c>
      <c r="Y35">
        <v>0</v>
      </c>
      <c r="Z35">
        <v>1.5976599999999999</v>
      </c>
      <c r="AA35">
        <v>0</v>
      </c>
      <c r="AB35">
        <v>2.9389362340585152</v>
      </c>
      <c r="AC35">
        <v>2.3695005497094388</v>
      </c>
      <c r="AD35">
        <v>2.2298940196820589</v>
      </c>
      <c r="AE35">
        <v>8.0687623012869043</v>
      </c>
      <c r="AF35">
        <v>0</v>
      </c>
      <c r="AG35">
        <v>0</v>
      </c>
      <c r="AH35">
        <v>17.180702851108766</v>
      </c>
      <c r="AI35">
        <v>0</v>
      </c>
      <c r="AJ35">
        <v>0</v>
      </c>
      <c r="AK35">
        <v>12.706594956658787</v>
      </c>
      <c r="AL35">
        <v>19.432919104991399</v>
      </c>
      <c r="AM35">
        <v>0</v>
      </c>
      <c r="AN35">
        <v>0</v>
      </c>
      <c r="AO35">
        <v>0.41910000000000003</v>
      </c>
      <c r="AP35">
        <v>3.1978600000000004</v>
      </c>
      <c r="AQ35">
        <v>0</v>
      </c>
      <c r="AR35">
        <v>1.3512028985507245</v>
      </c>
      <c r="AS35">
        <v>1.3183340767172169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620.01805998659415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43.38</v>
      </c>
      <c r="L36">
        <v>33.74</v>
      </c>
      <c r="M36">
        <v>0</v>
      </c>
      <c r="N36">
        <v>29.070000000000004</v>
      </c>
      <c r="O36">
        <v>48.82</v>
      </c>
      <c r="P36">
        <v>66.290000000000006</v>
      </c>
      <c r="Q36">
        <v>3</v>
      </c>
      <c r="R36">
        <v>5.7825350877192987</v>
      </c>
      <c r="S36">
        <v>0</v>
      </c>
      <c r="T36">
        <v>0</v>
      </c>
      <c r="U36">
        <v>272.62000000000006</v>
      </c>
      <c r="V36">
        <v>2.4822302158273382</v>
      </c>
      <c r="W36">
        <v>5.781517857142858</v>
      </c>
      <c r="X36">
        <v>36.312540048968181</v>
      </c>
      <c r="Y36">
        <v>0</v>
      </c>
      <c r="Z36">
        <v>1.5976599999999999</v>
      </c>
      <c r="AA36">
        <v>0</v>
      </c>
      <c r="AB36">
        <v>2.9389362340585152</v>
      </c>
      <c r="AC36">
        <v>2.3695005497094388</v>
      </c>
      <c r="AD36">
        <v>2.2298940196820589</v>
      </c>
      <c r="AE36">
        <v>8.0687623012869043</v>
      </c>
      <c r="AF36">
        <v>0</v>
      </c>
      <c r="AG36">
        <v>0</v>
      </c>
      <c r="AH36">
        <v>11.45549524815206</v>
      </c>
      <c r="AI36">
        <v>0</v>
      </c>
      <c r="AJ36">
        <v>0</v>
      </c>
      <c r="AK36">
        <v>12.706594956658787</v>
      </c>
      <c r="AL36">
        <v>6.3997590361445793</v>
      </c>
      <c r="AM36">
        <v>0</v>
      </c>
      <c r="AN36">
        <v>0</v>
      </c>
      <c r="AO36">
        <v>0.41910000000000003</v>
      </c>
      <c r="AP36">
        <v>3.1978600000000004</v>
      </c>
      <c r="AQ36">
        <v>0</v>
      </c>
      <c r="AR36">
        <v>1.3512028985507245</v>
      </c>
      <c r="AS36">
        <v>1.3183340767172169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601.33192253061793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43.38</v>
      </c>
      <c r="L37">
        <v>33.74</v>
      </c>
      <c r="M37">
        <v>0</v>
      </c>
      <c r="N37">
        <v>29.070000000000004</v>
      </c>
      <c r="O37">
        <v>48.82</v>
      </c>
      <c r="P37">
        <v>66.290000000000006</v>
      </c>
      <c r="Q37">
        <v>3</v>
      </c>
      <c r="R37">
        <v>5.7825350877192987</v>
      </c>
      <c r="S37">
        <v>0</v>
      </c>
      <c r="T37">
        <v>0</v>
      </c>
      <c r="U37">
        <v>272.62000000000006</v>
      </c>
      <c r="V37">
        <v>2.4100000000000006</v>
      </c>
      <c r="W37">
        <v>5.781517857142858</v>
      </c>
      <c r="X37">
        <v>36.312540048968181</v>
      </c>
      <c r="Y37">
        <v>0</v>
      </c>
      <c r="Z37">
        <v>1.5976599999999999</v>
      </c>
      <c r="AA37">
        <v>0</v>
      </c>
      <c r="AB37">
        <v>0.49024606151537886</v>
      </c>
      <c r="AC37">
        <v>2.3695005497094388</v>
      </c>
      <c r="AD37">
        <v>2.2298940196820589</v>
      </c>
      <c r="AE37">
        <v>8.0687623012869043</v>
      </c>
      <c r="AF37">
        <v>0</v>
      </c>
      <c r="AG37">
        <v>0</v>
      </c>
      <c r="AH37">
        <v>11.45549524815206</v>
      </c>
      <c r="AI37">
        <v>0</v>
      </c>
      <c r="AJ37">
        <v>0</v>
      </c>
      <c r="AK37">
        <v>12.706594956658787</v>
      </c>
      <c r="AL37">
        <v>6.3997590361445793</v>
      </c>
      <c r="AM37">
        <v>0</v>
      </c>
      <c r="AN37">
        <v>0</v>
      </c>
      <c r="AO37">
        <v>0.41910000000000003</v>
      </c>
      <c r="AP37">
        <v>2.6670000000000003</v>
      </c>
      <c r="AQ37">
        <v>0</v>
      </c>
      <c r="AR37">
        <v>1.3512028985507245</v>
      </c>
      <c r="AS37">
        <v>1.8111217662801073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598.77292983181042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43.38</v>
      </c>
      <c r="L38">
        <v>33.74</v>
      </c>
      <c r="M38">
        <v>0</v>
      </c>
      <c r="N38">
        <v>29.070000000000004</v>
      </c>
      <c r="O38">
        <v>48.82</v>
      </c>
      <c r="P38">
        <v>66.290000000000006</v>
      </c>
      <c r="Q38">
        <v>3</v>
      </c>
      <c r="R38">
        <v>5.7825350877192987</v>
      </c>
      <c r="S38">
        <v>0</v>
      </c>
      <c r="T38">
        <v>0</v>
      </c>
      <c r="U38">
        <v>272.62000000000006</v>
      </c>
      <c r="V38">
        <v>2.4100000000000006</v>
      </c>
      <c r="W38">
        <v>5.781517857142858</v>
      </c>
      <c r="X38">
        <v>36.312540048968181</v>
      </c>
      <c r="Y38">
        <v>0</v>
      </c>
      <c r="Z38">
        <v>1.5976599999999999</v>
      </c>
      <c r="AA38">
        <v>0</v>
      </c>
      <c r="AB38">
        <v>0.49024606151537886</v>
      </c>
      <c r="AC38">
        <v>0</v>
      </c>
      <c r="AD38">
        <v>2.2298940196820589</v>
      </c>
      <c r="AE38">
        <v>8.0687623012869043</v>
      </c>
      <c r="AF38">
        <v>0</v>
      </c>
      <c r="AG38">
        <v>0</v>
      </c>
      <c r="AH38">
        <v>11.45549524815206</v>
      </c>
      <c r="AI38">
        <v>0</v>
      </c>
      <c r="AJ38">
        <v>0</v>
      </c>
      <c r="AK38">
        <v>12.706594956658787</v>
      </c>
      <c r="AL38">
        <v>6.3997590361445793</v>
      </c>
      <c r="AM38">
        <v>0</v>
      </c>
      <c r="AN38">
        <v>0</v>
      </c>
      <c r="AO38">
        <v>0.43180000000000007</v>
      </c>
      <c r="AP38">
        <v>2.6670000000000003</v>
      </c>
      <c r="AQ38">
        <v>0</v>
      </c>
      <c r="AR38">
        <v>1.3512028985507245</v>
      </c>
      <c r="AS38">
        <v>1.8111217662801073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596.416129282101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43.38</v>
      </c>
      <c r="L39">
        <v>33.74</v>
      </c>
      <c r="M39">
        <v>0</v>
      </c>
      <c r="N39">
        <v>29.070000000000004</v>
      </c>
      <c r="O39">
        <v>48.82</v>
      </c>
      <c r="P39">
        <v>66.290000000000006</v>
      </c>
      <c r="Q39">
        <v>2.891935699933021</v>
      </c>
      <c r="R39">
        <v>5.7818870388508001</v>
      </c>
      <c r="S39">
        <v>0</v>
      </c>
      <c r="T39">
        <v>0</v>
      </c>
      <c r="U39">
        <v>266.94</v>
      </c>
      <c r="V39">
        <v>2.4100000000000006</v>
      </c>
      <c r="W39">
        <v>11</v>
      </c>
      <c r="X39">
        <v>36.312540048968181</v>
      </c>
      <c r="Y39">
        <v>0</v>
      </c>
      <c r="Z39">
        <v>1.5976599999999999</v>
      </c>
      <c r="AA39">
        <v>0</v>
      </c>
      <c r="AB39">
        <v>0.49024606151537886</v>
      </c>
      <c r="AC39">
        <v>0</v>
      </c>
      <c r="AD39">
        <v>2.2298940196820589</v>
      </c>
      <c r="AE39">
        <v>8.0687623012869043</v>
      </c>
      <c r="AF39">
        <v>0</v>
      </c>
      <c r="AG39">
        <v>0</v>
      </c>
      <c r="AH39">
        <v>11.45549524815206</v>
      </c>
      <c r="AI39">
        <v>0</v>
      </c>
      <c r="AJ39">
        <v>0</v>
      </c>
      <c r="AK39">
        <v>12.706594956658787</v>
      </c>
      <c r="AL39">
        <v>6.3997590361445793</v>
      </c>
      <c r="AM39">
        <v>0</v>
      </c>
      <c r="AN39">
        <v>0</v>
      </c>
      <c r="AO39">
        <v>0.43180000000000007</v>
      </c>
      <c r="AP39">
        <v>2.6670000000000003</v>
      </c>
      <c r="AQ39">
        <v>0</v>
      </c>
      <c r="AR39">
        <v>2.1614166666666663</v>
      </c>
      <c r="AS39">
        <v>1.8111217662801073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596.65611284413865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43.38</v>
      </c>
      <c r="L40">
        <v>33.74</v>
      </c>
      <c r="M40">
        <v>0</v>
      </c>
      <c r="N40">
        <v>29.070000000000004</v>
      </c>
      <c r="O40">
        <v>48.82</v>
      </c>
      <c r="P40">
        <v>66.290000000000006</v>
      </c>
      <c r="Q40">
        <v>2.891935699933021</v>
      </c>
      <c r="R40">
        <v>5.7818870388508001</v>
      </c>
      <c r="S40">
        <v>0</v>
      </c>
      <c r="T40">
        <v>0</v>
      </c>
      <c r="U40">
        <v>261.25301742570025</v>
      </c>
      <c r="V40">
        <v>2.41</v>
      </c>
      <c r="W40">
        <v>11</v>
      </c>
      <c r="X40">
        <v>36.312540048968181</v>
      </c>
      <c r="Y40">
        <v>0</v>
      </c>
      <c r="Z40">
        <v>1.5976599999999999</v>
      </c>
      <c r="AA40">
        <v>0</v>
      </c>
      <c r="AB40">
        <v>0.49024606151537886</v>
      </c>
      <c r="AC40">
        <v>0</v>
      </c>
      <c r="AD40">
        <v>2.2298940196820589</v>
      </c>
      <c r="AE40">
        <v>8.0687623012869043</v>
      </c>
      <c r="AF40">
        <v>0</v>
      </c>
      <c r="AG40">
        <v>0</v>
      </c>
      <c r="AH40">
        <v>11.45549524815206</v>
      </c>
      <c r="AI40">
        <v>0</v>
      </c>
      <c r="AJ40">
        <v>0</v>
      </c>
      <c r="AK40">
        <v>12.706594956658787</v>
      </c>
      <c r="AL40">
        <v>6.3997590361445793</v>
      </c>
      <c r="AM40">
        <v>0</v>
      </c>
      <c r="AN40">
        <v>0</v>
      </c>
      <c r="AO40">
        <v>0.43180000000000007</v>
      </c>
      <c r="AP40">
        <v>2.6670000000000003</v>
      </c>
      <c r="AQ40">
        <v>0</v>
      </c>
      <c r="AR40">
        <v>10.812163043478261</v>
      </c>
      <c r="AS40">
        <v>1.8111217662801073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599.61987664665037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43.38</v>
      </c>
      <c r="L41">
        <v>33.74</v>
      </c>
      <c r="M41">
        <v>0</v>
      </c>
      <c r="N41">
        <v>29.070000000000004</v>
      </c>
      <c r="O41">
        <v>48.82</v>
      </c>
      <c r="P41">
        <v>66.290000000000006</v>
      </c>
      <c r="Q41">
        <v>5.0325391216557289</v>
      </c>
      <c r="R41">
        <v>10.38</v>
      </c>
      <c r="S41">
        <v>0</v>
      </c>
      <c r="T41">
        <v>0</v>
      </c>
      <c r="U41">
        <v>261.25301742570025</v>
      </c>
      <c r="V41">
        <v>4.1833280254777065</v>
      </c>
      <c r="W41">
        <v>11</v>
      </c>
      <c r="X41">
        <v>36.312540048968181</v>
      </c>
      <c r="Y41">
        <v>0</v>
      </c>
      <c r="Z41">
        <v>1.5976599999999999</v>
      </c>
      <c r="AA41">
        <v>0</v>
      </c>
      <c r="AB41">
        <v>0.49024606151537886</v>
      </c>
      <c r="AC41">
        <v>0</v>
      </c>
      <c r="AD41">
        <v>2.2298940196820589</v>
      </c>
      <c r="AE41">
        <v>8.0687623012869043</v>
      </c>
      <c r="AF41">
        <v>0</v>
      </c>
      <c r="AG41">
        <v>0</v>
      </c>
      <c r="AH41">
        <v>11.45549524815206</v>
      </c>
      <c r="AI41">
        <v>0</v>
      </c>
      <c r="AJ41">
        <v>0</v>
      </c>
      <c r="AK41">
        <v>12.706594956658787</v>
      </c>
      <c r="AL41">
        <v>6.3997590361445793</v>
      </c>
      <c r="AM41">
        <v>0</v>
      </c>
      <c r="AN41">
        <v>0</v>
      </c>
      <c r="AO41">
        <v>0.25146000000000002</v>
      </c>
      <c r="AP41">
        <v>2.6670000000000003</v>
      </c>
      <c r="AQ41">
        <v>0</v>
      </c>
      <c r="AR41">
        <v>10.812163043478261</v>
      </c>
      <c r="AS41">
        <v>1.8111217662801073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607.95158105499991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43.38</v>
      </c>
      <c r="L42">
        <v>33.74</v>
      </c>
      <c r="M42">
        <v>0</v>
      </c>
      <c r="N42">
        <v>29.070000000000004</v>
      </c>
      <c r="O42">
        <v>48.82</v>
      </c>
      <c r="P42">
        <v>66.290000000000006</v>
      </c>
      <c r="Q42">
        <v>5.0329466900995898</v>
      </c>
      <c r="R42">
        <v>10.38</v>
      </c>
      <c r="S42">
        <v>0</v>
      </c>
      <c r="T42">
        <v>0</v>
      </c>
      <c r="U42">
        <v>261.25301742570025</v>
      </c>
      <c r="V42">
        <v>4.3500000000000005</v>
      </c>
      <c r="W42">
        <v>11</v>
      </c>
      <c r="X42">
        <v>36.312540048968181</v>
      </c>
      <c r="Y42">
        <v>0</v>
      </c>
      <c r="Z42">
        <v>1.5976599999999999</v>
      </c>
      <c r="AA42">
        <v>0</v>
      </c>
      <c r="AB42">
        <v>0.49024606151537886</v>
      </c>
      <c r="AC42">
        <v>0</v>
      </c>
      <c r="AD42">
        <v>2.2298940196820589</v>
      </c>
      <c r="AE42">
        <v>8.0687623012869043</v>
      </c>
      <c r="AF42">
        <v>0</v>
      </c>
      <c r="AG42">
        <v>0</v>
      </c>
      <c r="AH42">
        <v>11.45549524815206</v>
      </c>
      <c r="AI42">
        <v>0</v>
      </c>
      <c r="AJ42">
        <v>0</v>
      </c>
      <c r="AK42">
        <v>12.706594956658787</v>
      </c>
      <c r="AL42">
        <v>6.3997590361445793</v>
      </c>
      <c r="AM42">
        <v>0</v>
      </c>
      <c r="AN42">
        <v>0</v>
      </c>
      <c r="AO42">
        <v>0.25146000000000002</v>
      </c>
      <c r="AP42">
        <v>2.6670000000000003</v>
      </c>
      <c r="AQ42">
        <v>0</v>
      </c>
      <c r="AR42">
        <v>2.1614166666666663</v>
      </c>
      <c r="AS42">
        <v>1.8111217662801073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599.46791422115462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43.38</v>
      </c>
      <c r="L43">
        <v>33.74</v>
      </c>
      <c r="M43">
        <v>0</v>
      </c>
      <c r="N43">
        <v>29.070000000000004</v>
      </c>
      <c r="O43">
        <v>48.82</v>
      </c>
      <c r="P43">
        <v>66.290000000000006</v>
      </c>
      <c r="Q43">
        <v>2.891935699933021</v>
      </c>
      <c r="R43">
        <v>5.57</v>
      </c>
      <c r="S43">
        <v>0</v>
      </c>
      <c r="T43">
        <v>0</v>
      </c>
      <c r="U43">
        <v>261.25301742570025</v>
      </c>
      <c r="V43">
        <v>4.3500000000000005</v>
      </c>
      <c r="W43">
        <v>11</v>
      </c>
      <c r="X43">
        <v>36.312540048968181</v>
      </c>
      <c r="Y43">
        <v>0</v>
      </c>
      <c r="Z43">
        <v>1.5976599999999999</v>
      </c>
      <c r="AA43">
        <v>0</v>
      </c>
      <c r="AB43">
        <v>0.49024606151537886</v>
      </c>
      <c r="AC43">
        <v>0</v>
      </c>
      <c r="AD43">
        <v>2.2298940196820589</v>
      </c>
      <c r="AE43">
        <v>8.0687623012869043</v>
      </c>
      <c r="AF43">
        <v>0</v>
      </c>
      <c r="AG43">
        <v>0</v>
      </c>
      <c r="AH43">
        <v>11.45549524815206</v>
      </c>
      <c r="AI43">
        <v>0</v>
      </c>
      <c r="AJ43">
        <v>0</v>
      </c>
      <c r="AK43">
        <v>12.706594956658787</v>
      </c>
      <c r="AL43">
        <v>6.3997590361445793</v>
      </c>
      <c r="AM43">
        <v>0</v>
      </c>
      <c r="AN43">
        <v>0</v>
      </c>
      <c r="AO43">
        <v>0.43180000000000007</v>
      </c>
      <c r="AP43">
        <v>2.6670000000000003</v>
      </c>
      <c r="AQ43">
        <v>0</v>
      </c>
      <c r="AR43">
        <v>1.3512028985507245</v>
      </c>
      <c r="AS43">
        <v>1.8111217662801073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591.88702946287208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43.38</v>
      </c>
      <c r="L44">
        <v>33.74</v>
      </c>
      <c r="M44">
        <v>0</v>
      </c>
      <c r="N44">
        <v>29.070000000000004</v>
      </c>
      <c r="O44">
        <v>48.82</v>
      </c>
      <c r="P44">
        <v>66.290000000000006</v>
      </c>
      <c r="Q44">
        <v>2.891935699933021</v>
      </c>
      <c r="R44">
        <v>5.57</v>
      </c>
      <c r="S44">
        <v>0</v>
      </c>
      <c r="T44">
        <v>0</v>
      </c>
      <c r="U44">
        <v>261.25301742570025</v>
      </c>
      <c r="V44">
        <v>4.5235038759689914</v>
      </c>
      <c r="W44">
        <v>11</v>
      </c>
      <c r="X44">
        <v>36.312540048968181</v>
      </c>
      <c r="Y44">
        <v>0</v>
      </c>
      <c r="Z44">
        <v>1.5976599999999999</v>
      </c>
      <c r="AA44">
        <v>0</v>
      </c>
      <c r="AB44">
        <v>0.49024606151537886</v>
      </c>
      <c r="AC44">
        <v>0</v>
      </c>
      <c r="AD44">
        <v>2.2298940196820589</v>
      </c>
      <c r="AE44">
        <v>8.0687623012869043</v>
      </c>
      <c r="AF44">
        <v>0</v>
      </c>
      <c r="AG44">
        <v>0</v>
      </c>
      <c r="AH44">
        <v>11.45549524815206</v>
      </c>
      <c r="AI44">
        <v>0</v>
      </c>
      <c r="AJ44">
        <v>0</v>
      </c>
      <c r="AK44">
        <v>12.706594956658787</v>
      </c>
      <c r="AL44">
        <v>6.3997590361445793</v>
      </c>
      <c r="AM44">
        <v>0</v>
      </c>
      <c r="AN44">
        <v>0</v>
      </c>
      <c r="AO44">
        <v>0.43180000000000007</v>
      </c>
      <c r="AP44">
        <v>2.6670000000000003</v>
      </c>
      <c r="AQ44">
        <v>0</v>
      </c>
      <c r="AR44">
        <v>1.3512028985507245</v>
      </c>
      <c r="AS44">
        <v>1.8111217662801073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592.06053333884097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43.38</v>
      </c>
      <c r="L45">
        <v>33.74</v>
      </c>
      <c r="M45">
        <v>0</v>
      </c>
      <c r="N45">
        <v>29.070000000000004</v>
      </c>
      <c r="O45">
        <v>48.82</v>
      </c>
      <c r="P45">
        <v>66.290000000000006</v>
      </c>
      <c r="Q45">
        <v>2.891935699933021</v>
      </c>
      <c r="R45">
        <v>5.57</v>
      </c>
      <c r="S45">
        <v>0</v>
      </c>
      <c r="T45">
        <v>0</v>
      </c>
      <c r="U45">
        <v>261.25301742570025</v>
      </c>
      <c r="V45">
        <v>4.683583460949464</v>
      </c>
      <c r="W45">
        <v>11</v>
      </c>
      <c r="X45">
        <v>36.312540048968181</v>
      </c>
      <c r="Y45">
        <v>0</v>
      </c>
      <c r="Z45">
        <v>1.5976599999999999</v>
      </c>
      <c r="AA45">
        <v>0</v>
      </c>
      <c r="AB45">
        <v>0.49024606151537886</v>
      </c>
      <c r="AC45">
        <v>0</v>
      </c>
      <c r="AD45">
        <v>2.2298940196820589</v>
      </c>
      <c r="AE45">
        <v>8.0687623012869043</v>
      </c>
      <c r="AF45">
        <v>0</v>
      </c>
      <c r="AG45">
        <v>0</v>
      </c>
      <c r="AH45">
        <v>11.45549524815206</v>
      </c>
      <c r="AI45">
        <v>0</v>
      </c>
      <c r="AJ45">
        <v>0</v>
      </c>
      <c r="AK45">
        <v>12.706594956658787</v>
      </c>
      <c r="AL45">
        <v>6.3997590361445793</v>
      </c>
      <c r="AM45">
        <v>0</v>
      </c>
      <c r="AN45">
        <v>0</v>
      </c>
      <c r="AO45">
        <v>0.43180000000000007</v>
      </c>
      <c r="AP45">
        <v>2.6670000000000003</v>
      </c>
      <c r="AQ45">
        <v>0</v>
      </c>
      <c r="AR45">
        <v>1.3512028985507245</v>
      </c>
      <c r="AS45">
        <v>1.8111217662801073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592.22061292382148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43.38</v>
      </c>
      <c r="L46">
        <v>33.74</v>
      </c>
      <c r="M46">
        <v>0</v>
      </c>
      <c r="N46">
        <v>29.070000000000004</v>
      </c>
      <c r="O46">
        <v>48.82</v>
      </c>
      <c r="P46">
        <v>66.290000000000006</v>
      </c>
      <c r="Q46">
        <v>2.891935699933021</v>
      </c>
      <c r="R46">
        <v>5.57</v>
      </c>
      <c r="S46">
        <v>0</v>
      </c>
      <c r="T46">
        <v>0</v>
      </c>
      <c r="U46">
        <v>261.25301742570025</v>
      </c>
      <c r="V46">
        <v>2.8925643300798582</v>
      </c>
      <c r="W46">
        <v>5.5700000000000012</v>
      </c>
      <c r="X46">
        <v>36.312540048968181</v>
      </c>
      <c r="Y46">
        <v>0</v>
      </c>
      <c r="Z46">
        <v>1.5976599999999999</v>
      </c>
      <c r="AA46">
        <v>0</v>
      </c>
      <c r="AB46">
        <v>0.49024606151537886</v>
      </c>
      <c r="AC46">
        <v>0</v>
      </c>
      <c r="AD46">
        <v>2.2298940196820589</v>
      </c>
      <c r="AE46">
        <v>8.0687623012869043</v>
      </c>
      <c r="AF46">
        <v>0</v>
      </c>
      <c r="AG46">
        <v>0</v>
      </c>
      <c r="AH46">
        <v>11.45549524815206</v>
      </c>
      <c r="AI46">
        <v>0</v>
      </c>
      <c r="AJ46">
        <v>0</v>
      </c>
      <c r="AK46">
        <v>12.706594956658787</v>
      </c>
      <c r="AL46">
        <v>6.3997590361445793</v>
      </c>
      <c r="AM46">
        <v>0</v>
      </c>
      <c r="AN46">
        <v>0</v>
      </c>
      <c r="AO46">
        <v>0.43180000000000007</v>
      </c>
      <c r="AP46">
        <v>2.6670000000000003</v>
      </c>
      <c r="AQ46">
        <v>0</v>
      </c>
      <c r="AR46">
        <v>1.3512028985507245</v>
      </c>
      <c r="AS46">
        <v>1.8111217662801073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584.99959379295183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43.38</v>
      </c>
      <c r="L47">
        <v>33.74</v>
      </c>
      <c r="M47">
        <v>0</v>
      </c>
      <c r="N47">
        <v>29.070000000000004</v>
      </c>
      <c r="O47">
        <v>48.82</v>
      </c>
      <c r="P47">
        <v>66.290000000000006</v>
      </c>
      <c r="Q47">
        <v>2.7881486396814865</v>
      </c>
      <c r="R47">
        <v>5.45</v>
      </c>
      <c r="S47">
        <v>0</v>
      </c>
      <c r="T47">
        <v>0</v>
      </c>
      <c r="U47">
        <v>261.25301742570025</v>
      </c>
      <c r="V47">
        <v>2.8923476848090988</v>
      </c>
      <c r="W47">
        <v>5.781517857142858</v>
      </c>
      <c r="X47">
        <v>19.280000000000005</v>
      </c>
      <c r="Y47">
        <v>0</v>
      </c>
      <c r="Z47">
        <v>0</v>
      </c>
      <c r="AA47">
        <v>0</v>
      </c>
      <c r="AB47">
        <v>0.49024606151537886</v>
      </c>
      <c r="AC47">
        <v>0</v>
      </c>
      <c r="AD47">
        <v>2.2298940196820589</v>
      </c>
      <c r="AE47">
        <v>8.0687623012869043</v>
      </c>
      <c r="AF47">
        <v>0</v>
      </c>
      <c r="AG47">
        <v>0</v>
      </c>
      <c r="AH47">
        <v>5.7277476240760299</v>
      </c>
      <c r="AI47">
        <v>0</v>
      </c>
      <c r="AJ47">
        <v>0</v>
      </c>
      <c r="AK47">
        <v>12.706594956658787</v>
      </c>
      <c r="AL47">
        <v>6.3997590361445793</v>
      </c>
      <c r="AM47">
        <v>0</v>
      </c>
      <c r="AN47">
        <v>0</v>
      </c>
      <c r="AO47">
        <v>0.45466000000000006</v>
      </c>
      <c r="AP47">
        <v>2.6670000000000003</v>
      </c>
      <c r="AQ47">
        <v>0</v>
      </c>
      <c r="AR47">
        <v>1.3512028985507245</v>
      </c>
      <c r="AS47">
        <v>1.3183340767172169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560.1592325819654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43.38</v>
      </c>
      <c r="L48">
        <v>33.74</v>
      </c>
      <c r="M48">
        <v>0</v>
      </c>
      <c r="N48">
        <v>29.070000000000004</v>
      </c>
      <c r="O48">
        <v>48.82</v>
      </c>
      <c r="P48">
        <v>66.290000000000006</v>
      </c>
      <c r="Q48">
        <v>2.7881486396814865</v>
      </c>
      <c r="R48">
        <v>5.57</v>
      </c>
      <c r="S48">
        <v>0</v>
      </c>
      <c r="T48">
        <v>0</v>
      </c>
      <c r="U48">
        <v>261.25301742570025</v>
      </c>
      <c r="V48">
        <v>2.8923476848090988</v>
      </c>
      <c r="W48">
        <v>5.781517857142858</v>
      </c>
      <c r="X48">
        <v>19.280000000000005</v>
      </c>
      <c r="Y48">
        <v>0</v>
      </c>
      <c r="Z48">
        <v>0</v>
      </c>
      <c r="AA48">
        <v>0</v>
      </c>
      <c r="AB48">
        <v>0.49024606151537886</v>
      </c>
      <c r="AC48">
        <v>0</v>
      </c>
      <c r="AD48">
        <v>2.2298940196820589</v>
      </c>
      <c r="AE48">
        <v>8.0687623012869043</v>
      </c>
      <c r="AF48">
        <v>0</v>
      </c>
      <c r="AG48">
        <v>0</v>
      </c>
      <c r="AH48">
        <v>5.7277476240760299</v>
      </c>
      <c r="AI48">
        <v>0</v>
      </c>
      <c r="AJ48">
        <v>0</v>
      </c>
      <c r="AK48">
        <v>12.706594956658787</v>
      </c>
      <c r="AL48">
        <v>6.3997590361445793</v>
      </c>
      <c r="AM48">
        <v>0</v>
      </c>
      <c r="AN48">
        <v>0</v>
      </c>
      <c r="AO48">
        <v>0.45466000000000006</v>
      </c>
      <c r="AP48">
        <v>2.6670000000000003</v>
      </c>
      <c r="AQ48">
        <v>0</v>
      </c>
      <c r="AR48">
        <v>1.3512028985507245</v>
      </c>
      <c r="AS48">
        <v>1.3183340767172169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560.2792325819654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43.38</v>
      </c>
      <c r="L49">
        <v>33.74</v>
      </c>
      <c r="M49">
        <v>0</v>
      </c>
      <c r="N49">
        <v>29.070000000000004</v>
      </c>
      <c r="O49">
        <v>48.82</v>
      </c>
      <c r="P49">
        <v>66.290000000000006</v>
      </c>
      <c r="Q49">
        <v>2.7881486396814865</v>
      </c>
      <c r="R49">
        <v>5.57</v>
      </c>
      <c r="S49">
        <v>0</v>
      </c>
      <c r="T49">
        <v>0</v>
      </c>
      <c r="U49">
        <v>261.25301742570025</v>
      </c>
      <c r="V49">
        <v>2.8923476848090988</v>
      </c>
      <c r="W49">
        <v>5.781517857142858</v>
      </c>
      <c r="X49">
        <v>19.280000000000005</v>
      </c>
      <c r="Y49">
        <v>0</v>
      </c>
      <c r="Z49">
        <v>0</v>
      </c>
      <c r="AA49">
        <v>0</v>
      </c>
      <c r="AB49">
        <v>0.49024606151537886</v>
      </c>
      <c r="AC49">
        <v>0</v>
      </c>
      <c r="AD49">
        <v>2.2298940196820589</v>
      </c>
      <c r="AE49">
        <v>8.0687623012869043</v>
      </c>
      <c r="AF49">
        <v>0</v>
      </c>
      <c r="AG49">
        <v>0</v>
      </c>
      <c r="AH49">
        <v>5.7277476240760299</v>
      </c>
      <c r="AI49">
        <v>0</v>
      </c>
      <c r="AJ49">
        <v>0</v>
      </c>
      <c r="AK49">
        <v>12.706594956658787</v>
      </c>
      <c r="AL49">
        <v>6.3997590361445793</v>
      </c>
      <c r="AM49">
        <v>0</v>
      </c>
      <c r="AN49">
        <v>0</v>
      </c>
      <c r="AO49">
        <v>0.45466000000000006</v>
      </c>
      <c r="AP49">
        <v>2.6670000000000003</v>
      </c>
      <c r="AQ49">
        <v>0</v>
      </c>
      <c r="AR49">
        <v>1.3512028985507245</v>
      </c>
      <c r="AS49">
        <v>1.3183340767172169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560.2792325819654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43.38</v>
      </c>
      <c r="L50">
        <v>33.74</v>
      </c>
      <c r="M50">
        <v>0</v>
      </c>
      <c r="N50">
        <v>29.070000000000004</v>
      </c>
      <c r="O50">
        <v>48.82</v>
      </c>
      <c r="P50">
        <v>66.290000000000006</v>
      </c>
      <c r="Q50">
        <v>2.7881486396814865</v>
      </c>
      <c r="R50">
        <v>5.57</v>
      </c>
      <c r="S50">
        <v>0</v>
      </c>
      <c r="T50">
        <v>0</v>
      </c>
      <c r="U50">
        <v>261.25301742570025</v>
      </c>
      <c r="V50">
        <v>2.8923476848090988</v>
      </c>
      <c r="W50">
        <v>5.37</v>
      </c>
      <c r="X50">
        <v>19.280000000000005</v>
      </c>
      <c r="Y50">
        <v>0</v>
      </c>
      <c r="Z50">
        <v>0</v>
      </c>
      <c r="AA50">
        <v>0</v>
      </c>
      <c r="AB50">
        <v>0.49024606151537886</v>
      </c>
      <c r="AC50">
        <v>0</v>
      </c>
      <c r="AD50">
        <v>2.2298940196820589</v>
      </c>
      <c r="AE50">
        <v>8.0687623012869043</v>
      </c>
      <c r="AF50">
        <v>0</v>
      </c>
      <c r="AG50">
        <v>0</v>
      </c>
      <c r="AH50">
        <v>5.7277476240760299</v>
      </c>
      <c r="AI50">
        <v>0</v>
      </c>
      <c r="AJ50">
        <v>0</v>
      </c>
      <c r="AK50">
        <v>12.706594956658787</v>
      </c>
      <c r="AL50">
        <v>6.3997590361445793</v>
      </c>
      <c r="AM50">
        <v>0</v>
      </c>
      <c r="AN50">
        <v>0</v>
      </c>
      <c r="AO50">
        <v>0.47498000000000012</v>
      </c>
      <c r="AP50">
        <v>2.6670000000000003</v>
      </c>
      <c r="AQ50">
        <v>0</v>
      </c>
      <c r="AR50">
        <v>1.3512028985507245</v>
      </c>
      <c r="AS50">
        <v>1.3183340767172169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559.88803472482255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53.28</v>
      </c>
      <c r="L51">
        <v>33.74</v>
      </c>
      <c r="M51">
        <v>0</v>
      </c>
      <c r="N51">
        <v>29.070000000000004</v>
      </c>
      <c r="O51">
        <v>48.82</v>
      </c>
      <c r="P51">
        <v>66.290000000000006</v>
      </c>
      <c r="Q51">
        <v>2.7881486396814865</v>
      </c>
      <c r="R51">
        <v>5.57</v>
      </c>
      <c r="S51">
        <v>0</v>
      </c>
      <c r="T51">
        <v>0</v>
      </c>
      <c r="U51">
        <v>261.25301742570025</v>
      </c>
      <c r="V51">
        <v>2.8923476848090988</v>
      </c>
      <c r="W51">
        <v>5.37</v>
      </c>
      <c r="X51">
        <v>19.280000000000005</v>
      </c>
      <c r="Y51">
        <v>0</v>
      </c>
      <c r="Z51">
        <v>0</v>
      </c>
      <c r="AA51">
        <v>0</v>
      </c>
      <c r="AB51">
        <v>0.49024606151537886</v>
      </c>
      <c r="AC51">
        <v>0</v>
      </c>
      <c r="AD51">
        <v>2.2298940196820589</v>
      </c>
      <c r="AE51">
        <v>8.0687623012869043</v>
      </c>
      <c r="AF51">
        <v>0</v>
      </c>
      <c r="AG51">
        <v>0</v>
      </c>
      <c r="AH51">
        <v>5.7277476240760299</v>
      </c>
      <c r="AI51">
        <v>0</v>
      </c>
      <c r="AJ51">
        <v>0</v>
      </c>
      <c r="AK51">
        <v>12.706594956658787</v>
      </c>
      <c r="AL51">
        <v>6.3997590361445793</v>
      </c>
      <c r="AM51">
        <v>0</v>
      </c>
      <c r="AN51">
        <v>0</v>
      </c>
      <c r="AO51">
        <v>0.46736000000000011</v>
      </c>
      <c r="AP51">
        <v>2.6670000000000003</v>
      </c>
      <c r="AQ51">
        <v>0</v>
      </c>
      <c r="AR51">
        <v>0.81021376811594192</v>
      </c>
      <c r="AS51">
        <v>6.5865900981266723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574.50768161579731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43.379999999999995</v>
      </c>
      <c r="L52">
        <v>33.74</v>
      </c>
      <c r="M52">
        <v>0</v>
      </c>
      <c r="N52">
        <v>29.070000000000004</v>
      </c>
      <c r="O52">
        <v>48.82</v>
      </c>
      <c r="P52">
        <v>66.290000000000006</v>
      </c>
      <c r="Q52">
        <v>2.7881486396814865</v>
      </c>
      <c r="R52">
        <v>5.57</v>
      </c>
      <c r="S52">
        <v>0</v>
      </c>
      <c r="T52">
        <v>0</v>
      </c>
      <c r="U52">
        <v>261.25301742570025</v>
      </c>
      <c r="V52">
        <v>2.8923476848090988</v>
      </c>
      <c r="W52">
        <v>5.37</v>
      </c>
      <c r="X52">
        <v>19.280000000000005</v>
      </c>
      <c r="Y52">
        <v>0</v>
      </c>
      <c r="Z52">
        <v>0</v>
      </c>
      <c r="AA52">
        <v>0</v>
      </c>
      <c r="AB52">
        <v>0.49024606151537886</v>
      </c>
      <c r="AC52">
        <v>0</v>
      </c>
      <c r="AD52">
        <v>2.2298940196820589</v>
      </c>
      <c r="AE52">
        <v>8.0687623012869043</v>
      </c>
      <c r="AF52">
        <v>0</v>
      </c>
      <c r="AG52">
        <v>0</v>
      </c>
      <c r="AH52">
        <v>5.7277476240760299</v>
      </c>
      <c r="AI52">
        <v>0</v>
      </c>
      <c r="AJ52">
        <v>0</v>
      </c>
      <c r="AK52">
        <v>12.706594956658787</v>
      </c>
      <c r="AL52">
        <v>6.3997590361445793</v>
      </c>
      <c r="AM52">
        <v>0</v>
      </c>
      <c r="AN52">
        <v>0</v>
      </c>
      <c r="AO52">
        <v>0.49530000000000007</v>
      </c>
      <c r="AP52">
        <v>2.6670000000000003</v>
      </c>
      <c r="AQ52">
        <v>0</v>
      </c>
      <c r="AR52">
        <v>0.81021376811594192</v>
      </c>
      <c r="AS52">
        <v>6.5865900981266723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564.63562161579728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43.379999999999995</v>
      </c>
      <c r="L53">
        <v>33.74</v>
      </c>
      <c r="M53">
        <v>0</v>
      </c>
      <c r="N53">
        <v>29.070000000000004</v>
      </c>
      <c r="O53">
        <v>48.82</v>
      </c>
      <c r="P53">
        <v>66.290000000000006</v>
      </c>
      <c r="Q53">
        <v>2.7881486396814865</v>
      </c>
      <c r="R53">
        <v>5.57</v>
      </c>
      <c r="S53">
        <v>0</v>
      </c>
      <c r="T53">
        <v>0</v>
      </c>
      <c r="U53">
        <v>261.25301742570025</v>
      </c>
      <c r="V53">
        <v>2.8923476848090988</v>
      </c>
      <c r="W53">
        <v>5.37</v>
      </c>
      <c r="X53">
        <v>19.280000000000005</v>
      </c>
      <c r="Y53">
        <v>0</v>
      </c>
      <c r="Z53">
        <v>0</v>
      </c>
      <c r="AA53">
        <v>0</v>
      </c>
      <c r="AB53">
        <v>0.49024606151537886</v>
      </c>
      <c r="AC53">
        <v>0</v>
      </c>
      <c r="AD53">
        <v>2.2298940196820589</v>
      </c>
      <c r="AE53">
        <v>8.0687623012869043</v>
      </c>
      <c r="AF53">
        <v>0</v>
      </c>
      <c r="AG53">
        <v>0</v>
      </c>
      <c r="AH53">
        <v>5.7277476240760299</v>
      </c>
      <c r="AI53">
        <v>0</v>
      </c>
      <c r="AJ53">
        <v>0</v>
      </c>
      <c r="AK53">
        <v>12.706594956658787</v>
      </c>
      <c r="AL53">
        <v>3.12877108433735</v>
      </c>
      <c r="AM53">
        <v>0</v>
      </c>
      <c r="AN53">
        <v>0</v>
      </c>
      <c r="AO53">
        <v>0.5765800000000002</v>
      </c>
      <c r="AP53">
        <v>2.6670000000000003</v>
      </c>
      <c r="AQ53">
        <v>0</v>
      </c>
      <c r="AR53">
        <v>0.81021376811594192</v>
      </c>
      <c r="AS53">
        <v>6.5865900981266723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561.44591366399004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43.379999999999995</v>
      </c>
      <c r="L54">
        <v>33.74</v>
      </c>
      <c r="M54">
        <v>0</v>
      </c>
      <c r="N54">
        <v>29.070000000000004</v>
      </c>
      <c r="O54">
        <v>48.82</v>
      </c>
      <c r="P54">
        <v>66.290000000000006</v>
      </c>
      <c r="Q54">
        <v>2.7881486396814865</v>
      </c>
      <c r="R54">
        <v>5.57</v>
      </c>
      <c r="S54">
        <v>0</v>
      </c>
      <c r="T54">
        <v>0</v>
      </c>
      <c r="U54">
        <v>261.25301742570025</v>
      </c>
      <c r="V54">
        <v>2.8923476848090988</v>
      </c>
      <c r="W54">
        <v>5.37</v>
      </c>
      <c r="X54">
        <v>19.280000000000005</v>
      </c>
      <c r="Y54">
        <v>0</v>
      </c>
      <c r="Z54">
        <v>0</v>
      </c>
      <c r="AA54">
        <v>0</v>
      </c>
      <c r="AB54">
        <v>0.49024606151537886</v>
      </c>
      <c r="AC54">
        <v>0</v>
      </c>
      <c r="AD54">
        <v>2.2298940196820589</v>
      </c>
      <c r="AE54">
        <v>8.0687623012869043</v>
      </c>
      <c r="AF54">
        <v>0</v>
      </c>
      <c r="AG54">
        <v>0</v>
      </c>
      <c r="AH54">
        <v>5.7277476240760299</v>
      </c>
      <c r="AI54">
        <v>0</v>
      </c>
      <c r="AJ54">
        <v>0</v>
      </c>
      <c r="AK54">
        <v>12.706594956658787</v>
      </c>
      <c r="AL54">
        <v>3.12877108433735</v>
      </c>
      <c r="AM54">
        <v>0</v>
      </c>
      <c r="AN54">
        <v>0</v>
      </c>
      <c r="AO54">
        <v>0.59944000000000008</v>
      </c>
      <c r="AP54">
        <v>2.6670000000000003</v>
      </c>
      <c r="AQ54">
        <v>0</v>
      </c>
      <c r="AR54">
        <v>0.81021376811594192</v>
      </c>
      <c r="AS54">
        <v>6.5865900981266723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561.46877366398996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43.38</v>
      </c>
      <c r="L55">
        <v>33.74</v>
      </c>
      <c r="M55">
        <v>0</v>
      </c>
      <c r="N55">
        <v>29.070000000000004</v>
      </c>
      <c r="O55">
        <v>48.82</v>
      </c>
      <c r="P55">
        <v>66.290000000000006</v>
      </c>
      <c r="Q55">
        <v>2.7881486396814865</v>
      </c>
      <c r="R55">
        <v>5.57</v>
      </c>
      <c r="S55">
        <v>0</v>
      </c>
      <c r="T55">
        <v>0</v>
      </c>
      <c r="U55">
        <v>261.25301742570025</v>
      </c>
      <c r="V55">
        <v>2.8923476848090988</v>
      </c>
      <c r="W55">
        <v>5.37</v>
      </c>
      <c r="X55">
        <v>19.280000000000005</v>
      </c>
      <c r="Y55">
        <v>0</v>
      </c>
      <c r="Z55">
        <v>0</v>
      </c>
      <c r="AA55">
        <v>0</v>
      </c>
      <c r="AB55">
        <v>0.49024606151537886</v>
      </c>
      <c r="AC55">
        <v>0</v>
      </c>
      <c r="AD55">
        <v>2.2298940196820589</v>
      </c>
      <c r="AE55">
        <v>8.0687623012869043</v>
      </c>
      <c r="AF55">
        <v>0</v>
      </c>
      <c r="AG55">
        <v>0</v>
      </c>
      <c r="AH55">
        <v>5.7277476240760299</v>
      </c>
      <c r="AI55">
        <v>0</v>
      </c>
      <c r="AJ55">
        <v>0</v>
      </c>
      <c r="AK55">
        <v>12.706594956658787</v>
      </c>
      <c r="AL55">
        <v>3.12877108433735</v>
      </c>
      <c r="AM55">
        <v>0</v>
      </c>
      <c r="AN55">
        <v>0</v>
      </c>
      <c r="AO55">
        <v>0.51816000000000006</v>
      </c>
      <c r="AP55">
        <v>2.6670000000000003</v>
      </c>
      <c r="AQ55">
        <v>0</v>
      </c>
      <c r="AR55">
        <v>1.6229673913043476</v>
      </c>
      <c r="AS55">
        <v>6.5865900981266723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562.2002472871784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43.38</v>
      </c>
      <c r="L56">
        <v>33.74</v>
      </c>
      <c r="M56">
        <v>0</v>
      </c>
      <c r="N56">
        <v>29.070000000000004</v>
      </c>
      <c r="O56">
        <v>48.82</v>
      </c>
      <c r="P56">
        <v>66.290000000000006</v>
      </c>
      <c r="Q56">
        <v>2.7881486396814865</v>
      </c>
      <c r="R56">
        <v>5.57</v>
      </c>
      <c r="S56">
        <v>0</v>
      </c>
      <c r="T56">
        <v>0</v>
      </c>
      <c r="U56">
        <v>261.25301742570025</v>
      </c>
      <c r="V56">
        <v>2.8923476848090988</v>
      </c>
      <c r="W56">
        <v>5.37</v>
      </c>
      <c r="X56">
        <v>19.280000000000005</v>
      </c>
      <c r="Y56">
        <v>0</v>
      </c>
      <c r="Z56">
        <v>0</v>
      </c>
      <c r="AA56">
        <v>0</v>
      </c>
      <c r="AB56">
        <v>0.49024606151537886</v>
      </c>
      <c r="AC56">
        <v>0</v>
      </c>
      <c r="AD56">
        <v>2.2298940196820589</v>
      </c>
      <c r="AE56">
        <v>8.0687623012869043</v>
      </c>
      <c r="AF56">
        <v>0</v>
      </c>
      <c r="AG56">
        <v>0</v>
      </c>
      <c r="AH56">
        <v>5.7277476240760299</v>
      </c>
      <c r="AI56">
        <v>0</v>
      </c>
      <c r="AJ56">
        <v>0</v>
      </c>
      <c r="AK56">
        <v>12.706594956658787</v>
      </c>
      <c r="AL56">
        <v>3.12877108433735</v>
      </c>
      <c r="AM56">
        <v>0</v>
      </c>
      <c r="AN56">
        <v>0</v>
      </c>
      <c r="AO56">
        <v>0.54610000000000003</v>
      </c>
      <c r="AP56">
        <v>2.6670000000000003</v>
      </c>
      <c r="AQ56">
        <v>0</v>
      </c>
      <c r="AR56">
        <v>1.6229673913043476</v>
      </c>
      <c r="AS56">
        <v>6.5865900981266723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562.22818728717846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43.38</v>
      </c>
      <c r="L57">
        <v>33.74</v>
      </c>
      <c r="M57">
        <v>0</v>
      </c>
      <c r="N57">
        <v>29.070000000000004</v>
      </c>
      <c r="O57">
        <v>48.82</v>
      </c>
      <c r="P57">
        <v>66.290000000000006</v>
      </c>
      <c r="Q57">
        <v>2.7881486396814865</v>
      </c>
      <c r="R57">
        <v>5.57</v>
      </c>
      <c r="S57">
        <v>0</v>
      </c>
      <c r="T57">
        <v>0</v>
      </c>
      <c r="U57">
        <v>261.25301742570025</v>
      </c>
      <c r="V57">
        <v>2.8919177173191772</v>
      </c>
      <c r="W57">
        <v>5.781517857142858</v>
      </c>
      <c r="X57">
        <v>19.280000000000005</v>
      </c>
      <c r="Y57">
        <v>0</v>
      </c>
      <c r="Z57">
        <v>0</v>
      </c>
      <c r="AA57">
        <v>0</v>
      </c>
      <c r="AB57">
        <v>0.49024606151537886</v>
      </c>
      <c r="AC57">
        <v>0</v>
      </c>
      <c r="AD57">
        <v>2.2298940196820589</v>
      </c>
      <c r="AE57">
        <v>8.0687623012869043</v>
      </c>
      <c r="AF57">
        <v>0</v>
      </c>
      <c r="AG57">
        <v>0</v>
      </c>
      <c r="AH57">
        <v>5.7277476240760299</v>
      </c>
      <c r="AI57">
        <v>0</v>
      </c>
      <c r="AJ57">
        <v>0</v>
      </c>
      <c r="AK57">
        <v>12.706594956658787</v>
      </c>
      <c r="AL57">
        <v>3.12877108433735</v>
      </c>
      <c r="AM57">
        <v>0</v>
      </c>
      <c r="AN57">
        <v>0</v>
      </c>
      <c r="AO57">
        <v>0.54610000000000003</v>
      </c>
      <c r="AP57">
        <v>2.6670000000000003</v>
      </c>
      <c r="AQ57">
        <v>0</v>
      </c>
      <c r="AR57">
        <v>1.6229673913043476</v>
      </c>
      <c r="AS57">
        <v>1.3183340767172169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557.37101915542189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43.379999999999995</v>
      </c>
      <c r="L58">
        <v>33.74</v>
      </c>
      <c r="M58">
        <v>0</v>
      </c>
      <c r="N58">
        <v>29.070000000000004</v>
      </c>
      <c r="O58">
        <v>48.82</v>
      </c>
      <c r="P58">
        <v>66.290000000000006</v>
      </c>
      <c r="Q58">
        <v>2.7881486396814865</v>
      </c>
      <c r="R58">
        <v>5.57</v>
      </c>
      <c r="S58">
        <v>0</v>
      </c>
      <c r="T58">
        <v>0</v>
      </c>
      <c r="U58">
        <v>261.25301742570025</v>
      </c>
      <c r="V58">
        <v>2.8919177173191772</v>
      </c>
      <c r="W58">
        <v>5.781517857142858</v>
      </c>
      <c r="X58">
        <v>19.280000000000005</v>
      </c>
      <c r="Y58">
        <v>0</v>
      </c>
      <c r="Z58">
        <v>0</v>
      </c>
      <c r="AA58">
        <v>0</v>
      </c>
      <c r="AB58">
        <v>0.49024606151537886</v>
      </c>
      <c r="AC58">
        <v>0</v>
      </c>
      <c r="AD58">
        <v>2.2298940196820589</v>
      </c>
      <c r="AE58">
        <v>8.0687623012869043</v>
      </c>
      <c r="AF58">
        <v>0</v>
      </c>
      <c r="AG58">
        <v>0</v>
      </c>
      <c r="AH58">
        <v>5.7277476240760299</v>
      </c>
      <c r="AI58">
        <v>0</v>
      </c>
      <c r="AJ58">
        <v>0</v>
      </c>
      <c r="AK58">
        <v>12.706594956658787</v>
      </c>
      <c r="AL58">
        <v>3.12877108433735</v>
      </c>
      <c r="AM58">
        <v>0</v>
      </c>
      <c r="AN58">
        <v>0</v>
      </c>
      <c r="AO58">
        <v>0.57150000000000012</v>
      </c>
      <c r="AP58">
        <v>2.6670000000000003</v>
      </c>
      <c r="AQ58">
        <v>0</v>
      </c>
      <c r="AR58">
        <v>1.6229673913043476</v>
      </c>
      <c r="AS58">
        <v>1.3183340767172169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557.39641915542188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41.82</v>
      </c>
      <c r="L59">
        <v>32.53</v>
      </c>
      <c r="M59">
        <v>0</v>
      </c>
      <c r="N59">
        <v>29.070000000000004</v>
      </c>
      <c r="O59">
        <v>48.82</v>
      </c>
      <c r="P59">
        <v>66.290000000000006</v>
      </c>
      <c r="Q59">
        <v>2.6900000000000004</v>
      </c>
      <c r="R59">
        <v>5.37</v>
      </c>
      <c r="S59">
        <v>0</v>
      </c>
      <c r="T59">
        <v>0</v>
      </c>
      <c r="U59">
        <v>261.25301742570025</v>
      </c>
      <c r="V59">
        <v>2.8919177173191772</v>
      </c>
      <c r="W59">
        <v>5.781517857142858</v>
      </c>
      <c r="X59">
        <v>19.280000000000005</v>
      </c>
      <c r="Y59">
        <v>0</v>
      </c>
      <c r="Z59">
        <v>0</v>
      </c>
      <c r="AA59">
        <v>0</v>
      </c>
      <c r="AB59">
        <v>0.49024606151537886</v>
      </c>
      <c r="AC59">
        <v>0</v>
      </c>
      <c r="AD59">
        <v>2.2298940196820589</v>
      </c>
      <c r="AE59">
        <v>8.0687623012869043</v>
      </c>
      <c r="AF59">
        <v>0</v>
      </c>
      <c r="AG59">
        <v>0</v>
      </c>
      <c r="AH59">
        <v>5.7277476240760299</v>
      </c>
      <c r="AI59">
        <v>0</v>
      </c>
      <c r="AJ59">
        <v>0</v>
      </c>
      <c r="AK59">
        <v>12.706594956658787</v>
      </c>
      <c r="AL59">
        <v>3.12877108433735</v>
      </c>
      <c r="AM59">
        <v>0</v>
      </c>
      <c r="AN59">
        <v>0</v>
      </c>
      <c r="AO59">
        <v>0.57150000000000012</v>
      </c>
      <c r="AP59">
        <v>3.1978600000000004</v>
      </c>
      <c r="AQ59">
        <v>0</v>
      </c>
      <c r="AR59">
        <v>1.6229673913043476</v>
      </c>
      <c r="AS59">
        <v>1.1862466547725246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554.72704309379571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41.82</v>
      </c>
      <c r="L60">
        <v>32.53</v>
      </c>
      <c r="M60">
        <v>0</v>
      </c>
      <c r="N60">
        <v>29.070000000000004</v>
      </c>
      <c r="O60">
        <v>48.82</v>
      </c>
      <c r="P60">
        <v>66.290000000000006</v>
      </c>
      <c r="Q60">
        <v>2.6900000000000004</v>
      </c>
      <c r="R60">
        <v>5.37</v>
      </c>
      <c r="S60">
        <v>0</v>
      </c>
      <c r="T60">
        <v>0</v>
      </c>
      <c r="U60">
        <v>261.25301742570025</v>
      </c>
      <c r="V60">
        <v>2.8919177173191772</v>
      </c>
      <c r="W60">
        <v>5.781517857142858</v>
      </c>
      <c r="X60">
        <v>26.99</v>
      </c>
      <c r="Y60">
        <v>0</v>
      </c>
      <c r="Z60">
        <v>0</v>
      </c>
      <c r="AA60">
        <v>0</v>
      </c>
      <c r="AB60">
        <v>0.49024606151537886</v>
      </c>
      <c r="AC60">
        <v>0</v>
      </c>
      <c r="AD60">
        <v>2.2298940196820589</v>
      </c>
      <c r="AE60">
        <v>8.0687623012869043</v>
      </c>
      <c r="AF60">
        <v>0</v>
      </c>
      <c r="AG60">
        <v>0</v>
      </c>
      <c r="AH60">
        <v>5.7277476240760299</v>
      </c>
      <c r="AI60">
        <v>0</v>
      </c>
      <c r="AJ60">
        <v>0</v>
      </c>
      <c r="AK60">
        <v>12.706594956658787</v>
      </c>
      <c r="AL60">
        <v>3.12877108433735</v>
      </c>
      <c r="AM60">
        <v>0</v>
      </c>
      <c r="AN60">
        <v>0</v>
      </c>
      <c r="AO60">
        <v>0.58166000000000007</v>
      </c>
      <c r="AP60">
        <v>3.1978600000000004</v>
      </c>
      <c r="AQ60">
        <v>0</v>
      </c>
      <c r="AR60">
        <v>1.6229673913043476</v>
      </c>
      <c r="AS60">
        <v>1.1862466547725246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562.44720309379579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41.82</v>
      </c>
      <c r="L61">
        <v>32.53</v>
      </c>
      <c r="M61">
        <v>0</v>
      </c>
      <c r="N61">
        <v>29.070000000000004</v>
      </c>
      <c r="O61">
        <v>48.82</v>
      </c>
      <c r="P61">
        <v>66.290000000000006</v>
      </c>
      <c r="Q61">
        <v>2.69</v>
      </c>
      <c r="R61">
        <v>5.37</v>
      </c>
      <c r="S61">
        <v>0</v>
      </c>
      <c r="T61">
        <v>0</v>
      </c>
      <c r="U61">
        <v>261.25301742570025</v>
      </c>
      <c r="V61">
        <v>2.89</v>
      </c>
      <c r="W61">
        <v>11</v>
      </c>
      <c r="X61">
        <v>36.312540048968181</v>
      </c>
      <c r="Y61">
        <v>0</v>
      </c>
      <c r="Z61">
        <v>0</v>
      </c>
      <c r="AA61">
        <v>0</v>
      </c>
      <c r="AB61">
        <v>0.49024606151537886</v>
      </c>
      <c r="AC61">
        <v>0</v>
      </c>
      <c r="AD61">
        <v>2.2298940196820589</v>
      </c>
      <c r="AE61">
        <v>8.0687623012869043</v>
      </c>
      <c r="AF61">
        <v>0</v>
      </c>
      <c r="AG61">
        <v>0</v>
      </c>
      <c r="AH61">
        <v>5.7277476240760299</v>
      </c>
      <c r="AI61">
        <v>0</v>
      </c>
      <c r="AJ61">
        <v>0</v>
      </c>
      <c r="AK61">
        <v>12.706594956658787</v>
      </c>
      <c r="AL61">
        <v>3.12877108433735</v>
      </c>
      <c r="AM61">
        <v>0</v>
      </c>
      <c r="AN61">
        <v>0</v>
      </c>
      <c r="AO61">
        <v>0.58166000000000007</v>
      </c>
      <c r="AP61">
        <v>2.6670000000000003</v>
      </c>
      <c r="AQ61">
        <v>0</v>
      </c>
      <c r="AR61">
        <v>1.6229673913043476</v>
      </c>
      <c r="AS61">
        <v>1.1862466547725246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576.45544756830202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41.82</v>
      </c>
      <c r="L62">
        <v>32.53</v>
      </c>
      <c r="M62">
        <v>0</v>
      </c>
      <c r="N62">
        <v>29.070000000000004</v>
      </c>
      <c r="O62">
        <v>48.82</v>
      </c>
      <c r="P62">
        <v>66.290000000000006</v>
      </c>
      <c r="Q62">
        <v>2.69</v>
      </c>
      <c r="R62">
        <v>5.37</v>
      </c>
      <c r="S62">
        <v>0</v>
      </c>
      <c r="T62">
        <v>0</v>
      </c>
      <c r="U62">
        <v>261.25301742570025</v>
      </c>
      <c r="V62">
        <v>2.89</v>
      </c>
      <c r="W62">
        <v>11</v>
      </c>
      <c r="X62">
        <v>36.312540048968181</v>
      </c>
      <c r="Y62">
        <v>0</v>
      </c>
      <c r="Z62">
        <v>0</v>
      </c>
      <c r="AA62">
        <v>0</v>
      </c>
      <c r="AB62">
        <v>0.49024606151537886</v>
      </c>
      <c r="AC62">
        <v>0</v>
      </c>
      <c r="AD62">
        <v>2.2298940196820589</v>
      </c>
      <c r="AE62">
        <v>8.0687623012869043</v>
      </c>
      <c r="AF62">
        <v>0</v>
      </c>
      <c r="AG62">
        <v>0</v>
      </c>
      <c r="AH62">
        <v>5.7277476240760299</v>
      </c>
      <c r="AI62">
        <v>0</v>
      </c>
      <c r="AJ62">
        <v>0</v>
      </c>
      <c r="AK62">
        <v>12.706594956658787</v>
      </c>
      <c r="AL62">
        <v>3.12877108433735</v>
      </c>
      <c r="AM62">
        <v>0</v>
      </c>
      <c r="AN62">
        <v>0</v>
      </c>
      <c r="AO62">
        <v>0.56134000000000017</v>
      </c>
      <c r="AP62">
        <v>2.6670000000000003</v>
      </c>
      <c r="AQ62">
        <v>0</v>
      </c>
      <c r="AR62">
        <v>1.6229673913043476</v>
      </c>
      <c r="AS62">
        <v>1.1862466547725246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576.43512756830194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42.899999999999991</v>
      </c>
      <c r="L63">
        <v>32.53</v>
      </c>
      <c r="M63">
        <v>0</v>
      </c>
      <c r="N63">
        <v>29.070000000000004</v>
      </c>
      <c r="O63">
        <v>48.82</v>
      </c>
      <c r="P63">
        <v>66.290000000000006</v>
      </c>
      <c r="Q63">
        <v>2.69</v>
      </c>
      <c r="R63">
        <v>5.37</v>
      </c>
      <c r="S63">
        <v>0</v>
      </c>
      <c r="T63">
        <v>0</v>
      </c>
      <c r="U63">
        <v>261.25301742570025</v>
      </c>
      <c r="V63">
        <v>5.09</v>
      </c>
      <c r="W63">
        <v>11</v>
      </c>
      <c r="X63">
        <v>36.312540048968181</v>
      </c>
      <c r="Y63">
        <v>0</v>
      </c>
      <c r="Z63">
        <v>0</v>
      </c>
      <c r="AA63">
        <v>0</v>
      </c>
      <c r="AB63">
        <v>0.49024606151537886</v>
      </c>
      <c r="AC63">
        <v>0</v>
      </c>
      <c r="AD63">
        <v>2.2298940196820589</v>
      </c>
      <c r="AE63">
        <v>8.0687623012869043</v>
      </c>
      <c r="AF63">
        <v>0</v>
      </c>
      <c r="AG63">
        <v>0</v>
      </c>
      <c r="AH63">
        <v>11.45549524815206</v>
      </c>
      <c r="AI63">
        <v>0</v>
      </c>
      <c r="AJ63">
        <v>0</v>
      </c>
      <c r="AK63">
        <v>12.706594956658787</v>
      </c>
      <c r="AL63">
        <v>3.12877108433735</v>
      </c>
      <c r="AM63">
        <v>0</v>
      </c>
      <c r="AN63">
        <v>0</v>
      </c>
      <c r="AO63">
        <v>0.53340000000000021</v>
      </c>
      <c r="AP63">
        <v>2.6670000000000003</v>
      </c>
      <c r="AQ63">
        <v>0</v>
      </c>
      <c r="AR63">
        <v>0.81021376811594192</v>
      </c>
      <c r="AS63">
        <v>1.1862466547725246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584.6021815691895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41.82</v>
      </c>
      <c r="L64">
        <v>32.53</v>
      </c>
      <c r="M64">
        <v>0</v>
      </c>
      <c r="N64">
        <v>29.070000000000004</v>
      </c>
      <c r="O64">
        <v>48.82</v>
      </c>
      <c r="P64">
        <v>66.290000000000006</v>
      </c>
      <c r="Q64">
        <v>2.89</v>
      </c>
      <c r="R64">
        <v>5.781593603529088</v>
      </c>
      <c r="S64">
        <v>0</v>
      </c>
      <c r="T64">
        <v>0</v>
      </c>
      <c r="U64">
        <v>261.25301742570025</v>
      </c>
      <c r="V64">
        <v>5.09</v>
      </c>
      <c r="W64">
        <v>11</v>
      </c>
      <c r="X64">
        <v>36.312540048968181</v>
      </c>
      <c r="Y64">
        <v>0</v>
      </c>
      <c r="Z64">
        <v>0</v>
      </c>
      <c r="AA64">
        <v>0</v>
      </c>
      <c r="AB64">
        <v>0.49024606151537886</v>
      </c>
      <c r="AC64">
        <v>0</v>
      </c>
      <c r="AD64">
        <v>2.2298940196820589</v>
      </c>
      <c r="AE64">
        <v>8.0687623012869043</v>
      </c>
      <c r="AF64">
        <v>0</v>
      </c>
      <c r="AG64">
        <v>0</v>
      </c>
      <c r="AH64">
        <v>11.45549524815206</v>
      </c>
      <c r="AI64">
        <v>0</v>
      </c>
      <c r="AJ64">
        <v>0</v>
      </c>
      <c r="AK64">
        <v>12.706594956658787</v>
      </c>
      <c r="AL64">
        <v>3.12877108433735</v>
      </c>
      <c r="AM64">
        <v>0</v>
      </c>
      <c r="AN64">
        <v>0</v>
      </c>
      <c r="AO64">
        <v>0.5105400000000001</v>
      </c>
      <c r="AP64">
        <v>2.6670000000000003</v>
      </c>
      <c r="AQ64">
        <v>0</v>
      </c>
      <c r="AR64">
        <v>0.81021376811594192</v>
      </c>
      <c r="AS64">
        <v>1.1862466547725246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584.11091517271848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41.82</v>
      </c>
      <c r="L65">
        <v>32.78</v>
      </c>
      <c r="M65">
        <v>0</v>
      </c>
      <c r="N65">
        <v>29.070000000000004</v>
      </c>
      <c r="O65">
        <v>48.82</v>
      </c>
      <c r="P65">
        <v>66.290000000000006</v>
      </c>
      <c r="Q65">
        <v>2.89</v>
      </c>
      <c r="R65">
        <v>5.781593603529088</v>
      </c>
      <c r="S65">
        <v>0</v>
      </c>
      <c r="T65">
        <v>0</v>
      </c>
      <c r="U65">
        <v>261.25301742570025</v>
      </c>
      <c r="V65">
        <v>5.09</v>
      </c>
      <c r="W65">
        <v>11</v>
      </c>
      <c r="X65">
        <v>36.312540048968181</v>
      </c>
      <c r="Y65">
        <v>0</v>
      </c>
      <c r="Z65">
        <v>0</v>
      </c>
      <c r="AA65">
        <v>0</v>
      </c>
      <c r="AB65">
        <v>0.49024606151537886</v>
      </c>
      <c r="AC65">
        <v>0</v>
      </c>
      <c r="AD65">
        <v>2.2298940196820589</v>
      </c>
      <c r="AE65">
        <v>8.0687623012869043</v>
      </c>
      <c r="AF65">
        <v>0</v>
      </c>
      <c r="AG65">
        <v>0</v>
      </c>
      <c r="AH65">
        <v>11.45549524815206</v>
      </c>
      <c r="AI65">
        <v>0</v>
      </c>
      <c r="AJ65">
        <v>0</v>
      </c>
      <c r="AK65">
        <v>12.706594956658787</v>
      </c>
      <c r="AL65">
        <v>3.12877108433735</v>
      </c>
      <c r="AM65">
        <v>0</v>
      </c>
      <c r="AN65">
        <v>0</v>
      </c>
      <c r="AO65">
        <v>0.43942000000000009</v>
      </c>
      <c r="AP65">
        <v>2.6670000000000003</v>
      </c>
      <c r="AQ65">
        <v>0</v>
      </c>
      <c r="AR65">
        <v>0.81021376811594192</v>
      </c>
      <c r="AS65">
        <v>1.1862466547725246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584.28979517271853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41.82</v>
      </c>
      <c r="L66">
        <v>32.78</v>
      </c>
      <c r="M66">
        <v>0</v>
      </c>
      <c r="N66">
        <v>29.070000000000004</v>
      </c>
      <c r="O66">
        <v>48.82</v>
      </c>
      <c r="P66">
        <v>66.290000000000006</v>
      </c>
      <c r="Q66">
        <v>2.89</v>
      </c>
      <c r="R66">
        <v>5.781593603529088</v>
      </c>
      <c r="S66">
        <v>0</v>
      </c>
      <c r="T66">
        <v>0</v>
      </c>
      <c r="U66">
        <v>261.25301742570025</v>
      </c>
      <c r="V66">
        <v>5.09</v>
      </c>
      <c r="W66">
        <v>11</v>
      </c>
      <c r="X66">
        <v>36.312540048968181</v>
      </c>
      <c r="Y66">
        <v>0</v>
      </c>
      <c r="Z66">
        <v>0</v>
      </c>
      <c r="AA66">
        <v>0</v>
      </c>
      <c r="AB66">
        <v>0.49024606151537886</v>
      </c>
      <c r="AC66">
        <v>0</v>
      </c>
      <c r="AD66">
        <v>2.2298940196820589</v>
      </c>
      <c r="AE66">
        <v>8.0687623012869043</v>
      </c>
      <c r="AF66">
        <v>0</v>
      </c>
      <c r="AG66">
        <v>0</v>
      </c>
      <c r="AH66">
        <v>11.45549524815206</v>
      </c>
      <c r="AI66">
        <v>0</v>
      </c>
      <c r="AJ66">
        <v>0</v>
      </c>
      <c r="AK66">
        <v>12.706594956658787</v>
      </c>
      <c r="AL66">
        <v>3.12877108433735</v>
      </c>
      <c r="AM66">
        <v>0</v>
      </c>
      <c r="AN66">
        <v>0</v>
      </c>
      <c r="AO66">
        <v>0.40386000000000011</v>
      </c>
      <c r="AP66">
        <v>2.6670000000000003</v>
      </c>
      <c r="AQ66">
        <v>0</v>
      </c>
      <c r="AR66">
        <v>0.81021376811594192</v>
      </c>
      <c r="AS66">
        <v>1.1862466547725246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584.2542351727185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41.819999999999993</v>
      </c>
      <c r="L67">
        <v>32.779999999999994</v>
      </c>
      <c r="M67">
        <v>0</v>
      </c>
      <c r="N67">
        <v>29.070000000000004</v>
      </c>
      <c r="O67">
        <v>48.82</v>
      </c>
      <c r="P67">
        <v>66.290000000000006</v>
      </c>
      <c r="Q67">
        <v>2.89</v>
      </c>
      <c r="R67">
        <v>5.781593603529088</v>
      </c>
      <c r="S67">
        <v>0</v>
      </c>
      <c r="T67">
        <v>0</v>
      </c>
      <c r="U67">
        <v>261.25301742570025</v>
      </c>
      <c r="V67">
        <v>5.09</v>
      </c>
      <c r="W67">
        <v>11</v>
      </c>
      <c r="X67">
        <v>36.312540048968181</v>
      </c>
      <c r="Y67">
        <v>0</v>
      </c>
      <c r="Z67">
        <v>0</v>
      </c>
      <c r="AA67">
        <v>0</v>
      </c>
      <c r="AB67">
        <v>0.49024606151537886</v>
      </c>
      <c r="AC67">
        <v>0</v>
      </c>
      <c r="AD67">
        <v>2.2298940196820589</v>
      </c>
      <c r="AE67">
        <v>8.0687623012869043</v>
      </c>
      <c r="AF67">
        <v>0</v>
      </c>
      <c r="AG67">
        <v>0</v>
      </c>
      <c r="AH67">
        <v>11.45549524815206</v>
      </c>
      <c r="AI67">
        <v>0</v>
      </c>
      <c r="AJ67">
        <v>0</v>
      </c>
      <c r="AK67">
        <v>12.706594956658787</v>
      </c>
      <c r="AL67">
        <v>3.12877108433735</v>
      </c>
      <c r="AM67">
        <v>0</v>
      </c>
      <c r="AN67">
        <v>0</v>
      </c>
      <c r="AO67">
        <v>0.34544000000000014</v>
      </c>
      <c r="AP67">
        <v>2.6035000000000008</v>
      </c>
      <c r="AQ67">
        <v>0</v>
      </c>
      <c r="AR67">
        <v>0.81021376811594192</v>
      </c>
      <c r="AS67">
        <v>1.1862466547725246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584.13231517271856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47.42</v>
      </c>
      <c r="L68">
        <v>32.779999999999994</v>
      </c>
      <c r="M68">
        <v>0</v>
      </c>
      <c r="N68">
        <v>29.070000000000004</v>
      </c>
      <c r="O68">
        <v>48.82</v>
      </c>
      <c r="P68">
        <v>66.290000000000006</v>
      </c>
      <c r="Q68">
        <v>5.0325391216557289</v>
      </c>
      <c r="R68">
        <v>10.38</v>
      </c>
      <c r="S68">
        <v>0</v>
      </c>
      <c r="T68">
        <v>0</v>
      </c>
      <c r="U68">
        <v>261.25301742570025</v>
      </c>
      <c r="V68">
        <v>5.09</v>
      </c>
      <c r="W68">
        <v>11</v>
      </c>
      <c r="X68">
        <v>36.312540048968181</v>
      </c>
      <c r="Y68">
        <v>0</v>
      </c>
      <c r="Z68">
        <v>0</v>
      </c>
      <c r="AA68">
        <v>0</v>
      </c>
      <c r="AB68">
        <v>0.49024606151537886</v>
      </c>
      <c r="AC68">
        <v>0</v>
      </c>
      <c r="AD68">
        <v>2.2298940196820589</v>
      </c>
      <c r="AE68">
        <v>8.0687623012869043</v>
      </c>
      <c r="AF68">
        <v>0</v>
      </c>
      <c r="AG68">
        <v>0</v>
      </c>
      <c r="AH68">
        <v>11.45549524815206</v>
      </c>
      <c r="AI68">
        <v>0</v>
      </c>
      <c r="AJ68">
        <v>0</v>
      </c>
      <c r="AK68">
        <v>12.706594956658787</v>
      </c>
      <c r="AL68">
        <v>3.12877108433735</v>
      </c>
      <c r="AM68">
        <v>0</v>
      </c>
      <c r="AN68">
        <v>0</v>
      </c>
      <c r="AO68">
        <v>0.29464000000000007</v>
      </c>
      <c r="AP68">
        <v>2.6035000000000008</v>
      </c>
      <c r="AQ68">
        <v>0</v>
      </c>
      <c r="AR68">
        <v>0.81021376811594192</v>
      </c>
      <c r="AS68">
        <v>1.1862466547725246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596.42246069084513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41.45</v>
      </c>
      <c r="L69">
        <v>62.36</v>
      </c>
      <c r="M69">
        <v>0</v>
      </c>
      <c r="N69">
        <v>29.070000000000004</v>
      </c>
      <c r="O69">
        <v>48.82</v>
      </c>
      <c r="P69">
        <v>66.290000000000006</v>
      </c>
      <c r="Q69">
        <v>5.0325391216557289</v>
      </c>
      <c r="R69">
        <v>10.38</v>
      </c>
      <c r="S69">
        <v>0</v>
      </c>
      <c r="T69">
        <v>0</v>
      </c>
      <c r="U69">
        <v>261.25301742570025</v>
      </c>
      <c r="V69">
        <v>5.09</v>
      </c>
      <c r="W69">
        <v>11</v>
      </c>
      <c r="X69">
        <v>36.312540048968181</v>
      </c>
      <c r="Y69">
        <v>0</v>
      </c>
      <c r="Z69">
        <v>0</v>
      </c>
      <c r="AA69">
        <v>0</v>
      </c>
      <c r="AB69">
        <v>0.49024606151537886</v>
      </c>
      <c r="AC69">
        <v>0</v>
      </c>
      <c r="AD69">
        <v>2.2298940196820589</v>
      </c>
      <c r="AE69">
        <v>8.0687623012869043</v>
      </c>
      <c r="AF69">
        <v>0</v>
      </c>
      <c r="AG69">
        <v>0</v>
      </c>
      <c r="AH69">
        <v>11.45549524815206</v>
      </c>
      <c r="AI69">
        <v>0</v>
      </c>
      <c r="AJ69">
        <v>0</v>
      </c>
      <c r="AK69">
        <v>12.706594956658787</v>
      </c>
      <c r="AL69">
        <v>3.12877108433735</v>
      </c>
      <c r="AM69">
        <v>0</v>
      </c>
      <c r="AN69">
        <v>0</v>
      </c>
      <c r="AO69">
        <v>0.27432000000000012</v>
      </c>
      <c r="AP69">
        <v>2.6035000000000008</v>
      </c>
      <c r="AQ69">
        <v>0</v>
      </c>
      <c r="AR69">
        <v>7.299543478260869</v>
      </c>
      <c r="AS69">
        <v>1.1862466547725246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626.50147040099023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40.340000000000003</v>
      </c>
      <c r="L70">
        <v>62.36</v>
      </c>
      <c r="M70">
        <v>0</v>
      </c>
      <c r="N70">
        <v>29.070000000000004</v>
      </c>
      <c r="O70">
        <v>48.82</v>
      </c>
      <c r="P70">
        <v>66.290000000000006</v>
      </c>
      <c r="Q70">
        <v>5.0325391216557289</v>
      </c>
      <c r="R70">
        <v>10.38</v>
      </c>
      <c r="S70">
        <v>0</v>
      </c>
      <c r="T70">
        <v>0</v>
      </c>
      <c r="U70">
        <v>261.25301742570025</v>
      </c>
      <c r="V70">
        <v>5.09</v>
      </c>
      <c r="W70">
        <v>11</v>
      </c>
      <c r="X70">
        <v>36.312540048968181</v>
      </c>
      <c r="Y70">
        <v>0</v>
      </c>
      <c r="Z70">
        <v>0</v>
      </c>
      <c r="AA70">
        <v>0</v>
      </c>
      <c r="AB70">
        <v>0.49024606151537886</v>
      </c>
      <c r="AC70">
        <v>0</v>
      </c>
      <c r="AD70">
        <v>2.2298940196820589</v>
      </c>
      <c r="AE70">
        <v>8.0687623012869043</v>
      </c>
      <c r="AF70">
        <v>0</v>
      </c>
      <c r="AG70">
        <v>0</v>
      </c>
      <c r="AH70">
        <v>11.45549524815206</v>
      </c>
      <c r="AI70">
        <v>0</v>
      </c>
      <c r="AJ70">
        <v>0</v>
      </c>
      <c r="AK70">
        <v>12.706594956658787</v>
      </c>
      <c r="AL70">
        <v>3.12877108433735</v>
      </c>
      <c r="AM70">
        <v>0</v>
      </c>
      <c r="AN70">
        <v>0</v>
      </c>
      <c r="AO70">
        <v>0.20066000000000006</v>
      </c>
      <c r="AP70">
        <v>2.6035000000000008</v>
      </c>
      <c r="AQ70">
        <v>0</v>
      </c>
      <c r="AR70">
        <v>7.299543478260869</v>
      </c>
      <c r="AS70">
        <v>1.1862466547725246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625.3178104009902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79.12</v>
      </c>
      <c r="L71">
        <v>62.36</v>
      </c>
      <c r="M71">
        <v>0</v>
      </c>
      <c r="N71">
        <v>29.070000000000004</v>
      </c>
      <c r="O71">
        <v>48.82</v>
      </c>
      <c r="P71">
        <v>66.290000000000006</v>
      </c>
      <c r="Q71">
        <v>5.0325391216557289</v>
      </c>
      <c r="R71">
        <v>10.38</v>
      </c>
      <c r="S71">
        <v>0</v>
      </c>
      <c r="T71">
        <v>0</v>
      </c>
      <c r="U71">
        <v>261.25301742570025</v>
      </c>
      <c r="V71">
        <v>5.09</v>
      </c>
      <c r="W71">
        <v>11</v>
      </c>
      <c r="X71">
        <v>36.312540048968181</v>
      </c>
      <c r="Y71">
        <v>0</v>
      </c>
      <c r="Z71">
        <v>0</v>
      </c>
      <c r="AA71">
        <v>0</v>
      </c>
      <c r="AB71">
        <v>0.49024606151537886</v>
      </c>
      <c r="AC71">
        <v>0</v>
      </c>
      <c r="AD71">
        <v>2.2298940196820589</v>
      </c>
      <c r="AE71">
        <v>12.10187358062074</v>
      </c>
      <c r="AF71">
        <v>0</v>
      </c>
      <c r="AG71">
        <v>0</v>
      </c>
      <c r="AH71">
        <v>11.45549524815206</v>
      </c>
      <c r="AI71">
        <v>0</v>
      </c>
      <c r="AJ71">
        <v>0</v>
      </c>
      <c r="AK71">
        <v>12.706594956658787</v>
      </c>
      <c r="AL71">
        <v>3.12877108433735</v>
      </c>
      <c r="AM71">
        <v>0</v>
      </c>
      <c r="AN71">
        <v>0</v>
      </c>
      <c r="AO71">
        <v>0.13716000000000006</v>
      </c>
      <c r="AP71">
        <v>2.6035000000000008</v>
      </c>
      <c r="AQ71">
        <v>0</v>
      </c>
      <c r="AR71">
        <v>1.3512028985507245</v>
      </c>
      <c r="AS71">
        <v>1.1862466547725246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662.11908110061381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79.127582044857292</v>
      </c>
      <c r="L72">
        <v>62.36</v>
      </c>
      <c r="M72">
        <v>0</v>
      </c>
      <c r="N72">
        <v>29.070000000000004</v>
      </c>
      <c r="O72">
        <v>48.82</v>
      </c>
      <c r="P72">
        <v>66.290000000000006</v>
      </c>
      <c r="Q72">
        <v>5.0325391216557289</v>
      </c>
      <c r="R72">
        <v>10.38</v>
      </c>
      <c r="S72">
        <v>0</v>
      </c>
      <c r="T72">
        <v>0</v>
      </c>
      <c r="U72">
        <v>261.25301742570025</v>
      </c>
      <c r="V72">
        <v>5.09</v>
      </c>
      <c r="W72">
        <v>11</v>
      </c>
      <c r="X72">
        <v>36.312540048968181</v>
      </c>
      <c r="Y72">
        <v>0</v>
      </c>
      <c r="Z72">
        <v>0</v>
      </c>
      <c r="AA72">
        <v>0</v>
      </c>
      <c r="AB72">
        <v>0.49024606151537886</v>
      </c>
      <c r="AC72">
        <v>0</v>
      </c>
      <c r="AD72">
        <v>2.2298940196820589</v>
      </c>
      <c r="AE72">
        <v>12.10187358062074</v>
      </c>
      <c r="AF72">
        <v>0</v>
      </c>
      <c r="AG72">
        <v>0</v>
      </c>
      <c r="AH72">
        <v>11.45549524815206</v>
      </c>
      <c r="AI72">
        <v>0</v>
      </c>
      <c r="AJ72">
        <v>0</v>
      </c>
      <c r="AK72">
        <v>12.706594956658787</v>
      </c>
      <c r="AL72">
        <v>3.12877108433735</v>
      </c>
      <c r="AM72">
        <v>0</v>
      </c>
      <c r="AN72">
        <v>0</v>
      </c>
      <c r="AO72">
        <v>8.1280000000000019E-2</v>
      </c>
      <c r="AP72">
        <v>2.6035000000000008</v>
      </c>
      <c r="AQ72">
        <v>0</v>
      </c>
      <c r="AR72">
        <v>0.81021376811594192</v>
      </c>
      <c r="AS72">
        <v>1.1862466547725246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661.52979401503626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79.127582044857292</v>
      </c>
      <c r="L73">
        <v>62.36</v>
      </c>
      <c r="M73">
        <v>0</v>
      </c>
      <c r="N73">
        <v>29.070000000000004</v>
      </c>
      <c r="O73">
        <v>48.82</v>
      </c>
      <c r="P73">
        <v>66.290000000000006</v>
      </c>
      <c r="Q73">
        <v>5.0325391216557289</v>
      </c>
      <c r="R73">
        <v>10.38</v>
      </c>
      <c r="S73">
        <v>0</v>
      </c>
      <c r="T73">
        <v>0</v>
      </c>
      <c r="U73">
        <v>261.25301742570025</v>
      </c>
      <c r="V73">
        <v>5.09</v>
      </c>
      <c r="W73">
        <v>11</v>
      </c>
      <c r="X73">
        <v>36.312540048968181</v>
      </c>
      <c r="Y73">
        <v>0</v>
      </c>
      <c r="Z73">
        <v>0</v>
      </c>
      <c r="AA73">
        <v>0</v>
      </c>
      <c r="AB73">
        <v>0.49024606151537886</v>
      </c>
      <c r="AC73">
        <v>0</v>
      </c>
      <c r="AD73">
        <v>2.2298940196820589</v>
      </c>
      <c r="AE73">
        <v>12.10187358062074</v>
      </c>
      <c r="AF73">
        <v>0</v>
      </c>
      <c r="AG73">
        <v>0</v>
      </c>
      <c r="AH73">
        <v>17.180702851108766</v>
      </c>
      <c r="AI73">
        <v>0</v>
      </c>
      <c r="AJ73">
        <v>0</v>
      </c>
      <c r="AK73">
        <v>12.706594956658787</v>
      </c>
      <c r="AL73">
        <v>3.12877108433735</v>
      </c>
      <c r="AM73">
        <v>0</v>
      </c>
      <c r="AN73">
        <v>0</v>
      </c>
      <c r="AO73">
        <v>0.20066000000000006</v>
      </c>
      <c r="AP73">
        <v>2.6035000000000008</v>
      </c>
      <c r="AQ73">
        <v>0</v>
      </c>
      <c r="AR73">
        <v>0.81021376811594192</v>
      </c>
      <c r="AS73">
        <v>1.1862466547725246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667.37438161799298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79.127582044857292</v>
      </c>
      <c r="L74">
        <v>62.36</v>
      </c>
      <c r="M74">
        <v>0</v>
      </c>
      <c r="N74">
        <v>29.070000000000004</v>
      </c>
      <c r="O74">
        <v>48.82</v>
      </c>
      <c r="P74">
        <v>66.290000000000006</v>
      </c>
      <c r="Q74">
        <v>5.0325391216557289</v>
      </c>
      <c r="R74">
        <v>10.38</v>
      </c>
      <c r="S74">
        <v>0</v>
      </c>
      <c r="T74">
        <v>0</v>
      </c>
      <c r="U74">
        <v>261.25301742570025</v>
      </c>
      <c r="V74">
        <v>5.09</v>
      </c>
      <c r="W74">
        <v>11</v>
      </c>
      <c r="X74">
        <v>36.312540048968181</v>
      </c>
      <c r="Y74">
        <v>0</v>
      </c>
      <c r="Z74">
        <v>0.26923999999999998</v>
      </c>
      <c r="AA74">
        <v>3.4389568682606666</v>
      </c>
      <c r="AB74">
        <v>2.7738274568642165</v>
      </c>
      <c r="AC74">
        <v>2.3695005497094388</v>
      </c>
      <c r="AD74">
        <v>4.4623277819833458</v>
      </c>
      <c r="AE74">
        <v>12.10187358062074</v>
      </c>
      <c r="AF74">
        <v>0</v>
      </c>
      <c r="AG74">
        <v>0</v>
      </c>
      <c r="AH74">
        <v>22.908450475184797</v>
      </c>
      <c r="AI74">
        <v>0</v>
      </c>
      <c r="AJ74">
        <v>0</v>
      </c>
      <c r="AK74">
        <v>12.706594956658787</v>
      </c>
      <c r="AL74">
        <v>3.12877108433735</v>
      </c>
      <c r="AM74">
        <v>0</v>
      </c>
      <c r="AN74">
        <v>0</v>
      </c>
      <c r="AO74">
        <v>0.14986000000000002</v>
      </c>
      <c r="AP74">
        <v>2.6035000000000008</v>
      </c>
      <c r="AQ74">
        <v>0</v>
      </c>
      <c r="AR74">
        <v>0.81021376811594192</v>
      </c>
      <c r="AS74">
        <v>1.1862466547725246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683.64504181768928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79.127582044857292</v>
      </c>
      <c r="L75">
        <v>62.36</v>
      </c>
      <c r="M75">
        <v>0</v>
      </c>
      <c r="N75">
        <v>29.070000000000004</v>
      </c>
      <c r="O75">
        <v>48.82</v>
      </c>
      <c r="P75">
        <v>66.290000000000006</v>
      </c>
      <c r="Q75">
        <v>5.0325391216557289</v>
      </c>
      <c r="R75">
        <v>10.38</v>
      </c>
      <c r="S75">
        <v>0</v>
      </c>
      <c r="T75">
        <v>0</v>
      </c>
      <c r="U75">
        <v>261.25301742570025</v>
      </c>
      <c r="V75">
        <v>5.09</v>
      </c>
      <c r="W75">
        <v>11</v>
      </c>
      <c r="X75">
        <v>36.312540048968181</v>
      </c>
      <c r="Y75">
        <v>0</v>
      </c>
      <c r="Z75">
        <v>0.8077200000000001</v>
      </c>
      <c r="AA75">
        <v>6.8804535864978922</v>
      </c>
      <c r="AB75">
        <v>2.9389362340585152</v>
      </c>
      <c r="AC75">
        <v>4.7390010994188776</v>
      </c>
      <c r="AD75">
        <v>6.7277781983345948</v>
      </c>
      <c r="AE75">
        <v>12.10187358062074</v>
      </c>
      <c r="AF75">
        <v>0</v>
      </c>
      <c r="AG75">
        <v>0</v>
      </c>
      <c r="AH75">
        <v>28.636198099260824</v>
      </c>
      <c r="AI75">
        <v>0.9345985860172823</v>
      </c>
      <c r="AJ75">
        <v>0</v>
      </c>
      <c r="AK75">
        <v>12.706594956658787</v>
      </c>
      <c r="AL75">
        <v>3.12877108433735</v>
      </c>
      <c r="AM75">
        <v>0.65281470367591909</v>
      </c>
      <c r="AN75">
        <v>0</v>
      </c>
      <c r="AO75">
        <v>0.13716000000000006</v>
      </c>
      <c r="AP75">
        <v>2.6035000000000008</v>
      </c>
      <c r="AQ75">
        <v>0</v>
      </c>
      <c r="AR75">
        <v>0.81021376811594192</v>
      </c>
      <c r="AS75">
        <v>1.1862466547725246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699.72753919295064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79.127582044857292</v>
      </c>
      <c r="L76">
        <v>62.36</v>
      </c>
      <c r="M76">
        <v>0</v>
      </c>
      <c r="N76">
        <v>29.070000000000004</v>
      </c>
      <c r="O76">
        <v>48.82</v>
      </c>
      <c r="P76">
        <v>66.290000000000006</v>
      </c>
      <c r="Q76">
        <v>5.0325391216557289</v>
      </c>
      <c r="R76">
        <v>10.38</v>
      </c>
      <c r="S76">
        <v>0</v>
      </c>
      <c r="T76">
        <v>0</v>
      </c>
      <c r="U76">
        <v>261.25301742570025</v>
      </c>
      <c r="V76">
        <v>5.09</v>
      </c>
      <c r="W76">
        <v>11</v>
      </c>
      <c r="X76">
        <v>36.312540048968181</v>
      </c>
      <c r="Y76">
        <v>0</v>
      </c>
      <c r="Z76">
        <v>4.7904400000000003</v>
      </c>
      <c r="AA76">
        <v>10.319410454758559</v>
      </c>
      <c r="AB76">
        <v>9.9878109527381866</v>
      </c>
      <c r="AC76">
        <v>7.4818313177320546</v>
      </c>
      <c r="AD76">
        <v>9.2167259651778952</v>
      </c>
      <c r="AE76">
        <v>12.10187358062074</v>
      </c>
      <c r="AF76">
        <v>0</v>
      </c>
      <c r="AG76">
        <v>0</v>
      </c>
      <c r="AH76">
        <v>34.363945723336855</v>
      </c>
      <c r="AI76">
        <v>8.104087195600945</v>
      </c>
      <c r="AJ76">
        <v>0</v>
      </c>
      <c r="AK76">
        <v>12.706594956658787</v>
      </c>
      <c r="AL76">
        <v>3.12877108433735</v>
      </c>
      <c r="AM76">
        <v>1.7603135783945989</v>
      </c>
      <c r="AN76">
        <v>0</v>
      </c>
      <c r="AO76">
        <v>0.16002000000000002</v>
      </c>
      <c r="AP76">
        <v>3.1978600000000004</v>
      </c>
      <c r="AQ76">
        <v>0</v>
      </c>
      <c r="AR76">
        <v>0.81021376811594192</v>
      </c>
      <c r="AS76">
        <v>1.1862466547725246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734.05182387342597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79.127582044857292</v>
      </c>
      <c r="L77">
        <v>62.36</v>
      </c>
      <c r="M77">
        <v>0</v>
      </c>
      <c r="N77">
        <v>29.070000000000004</v>
      </c>
      <c r="O77">
        <v>48.82</v>
      </c>
      <c r="P77">
        <v>66.290000000000006</v>
      </c>
      <c r="Q77">
        <v>5.0325391216557289</v>
      </c>
      <c r="R77">
        <v>10.38</v>
      </c>
      <c r="S77">
        <v>0</v>
      </c>
      <c r="T77">
        <v>0</v>
      </c>
      <c r="U77">
        <v>261.25301742570025</v>
      </c>
      <c r="V77">
        <v>5.09</v>
      </c>
      <c r="W77">
        <v>11</v>
      </c>
      <c r="X77">
        <v>36.312540048968181</v>
      </c>
      <c r="Y77">
        <v>0</v>
      </c>
      <c r="Z77">
        <v>4.7904400000000003</v>
      </c>
      <c r="AA77">
        <v>10.319410454758559</v>
      </c>
      <c r="AB77">
        <v>9.9878109527381866</v>
      </c>
      <c r="AC77">
        <v>7.4818313177320546</v>
      </c>
      <c r="AD77">
        <v>9.2167259651778952</v>
      </c>
      <c r="AE77">
        <v>12.10187358062074</v>
      </c>
      <c r="AF77">
        <v>0</v>
      </c>
      <c r="AG77">
        <v>0</v>
      </c>
      <c r="AH77">
        <v>34.363945723336855</v>
      </c>
      <c r="AI77">
        <v>11.999941084053418</v>
      </c>
      <c r="AJ77">
        <v>0</v>
      </c>
      <c r="AK77">
        <v>12.706594956658787</v>
      </c>
      <c r="AL77">
        <v>0.57140705679862314</v>
      </c>
      <c r="AM77">
        <v>3.8711657914478628</v>
      </c>
      <c r="AN77">
        <v>0</v>
      </c>
      <c r="AO77">
        <v>0.21590000000000004</v>
      </c>
      <c r="AP77">
        <v>3.1978600000000004</v>
      </c>
      <c r="AQ77">
        <v>0</v>
      </c>
      <c r="AR77">
        <v>1.3512028985507245</v>
      </c>
      <c r="AS77">
        <v>1.1862466547725246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738.09803507782772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79.127582044857292</v>
      </c>
      <c r="L78">
        <v>62.36</v>
      </c>
      <c r="M78">
        <v>0</v>
      </c>
      <c r="N78">
        <v>29.070000000000004</v>
      </c>
      <c r="O78">
        <v>48.82</v>
      </c>
      <c r="P78">
        <v>66.290000000000006</v>
      </c>
      <c r="Q78">
        <v>5.0325391216557289</v>
      </c>
      <c r="R78">
        <v>10.38</v>
      </c>
      <c r="S78">
        <v>0</v>
      </c>
      <c r="T78">
        <v>0</v>
      </c>
      <c r="U78">
        <v>261.25301742570025</v>
      </c>
      <c r="V78">
        <v>5.09</v>
      </c>
      <c r="W78">
        <v>11</v>
      </c>
      <c r="X78">
        <v>36.312540048968181</v>
      </c>
      <c r="Y78">
        <v>0</v>
      </c>
      <c r="Z78">
        <v>4.7904400000000003</v>
      </c>
      <c r="AA78">
        <v>10.319410454758559</v>
      </c>
      <c r="AB78">
        <v>9.9878109527381866</v>
      </c>
      <c r="AC78">
        <v>7.4818313177320546</v>
      </c>
      <c r="AD78">
        <v>9.2167259651778952</v>
      </c>
      <c r="AE78">
        <v>12.10187358062074</v>
      </c>
      <c r="AF78">
        <v>0</v>
      </c>
      <c r="AG78">
        <v>0</v>
      </c>
      <c r="AH78">
        <v>34.363945723336855</v>
      </c>
      <c r="AI78">
        <v>11.999941084053418</v>
      </c>
      <c r="AJ78">
        <v>0</v>
      </c>
      <c r="AK78">
        <v>12.706594956658787</v>
      </c>
      <c r="AL78">
        <v>0.57140705679862314</v>
      </c>
      <c r="AM78">
        <v>3.8711657914478628</v>
      </c>
      <c r="AN78">
        <v>0</v>
      </c>
      <c r="AO78">
        <v>0.27940000000000009</v>
      </c>
      <c r="AP78">
        <v>3.0759400000000006</v>
      </c>
      <c r="AQ78">
        <v>0</v>
      </c>
      <c r="AR78">
        <v>1.3512028985507245</v>
      </c>
      <c r="AS78">
        <v>1.1862466547725246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738.03961507782765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79.127582044857292</v>
      </c>
      <c r="L79">
        <v>62.36</v>
      </c>
      <c r="M79">
        <v>0</v>
      </c>
      <c r="N79">
        <v>29.070000000000004</v>
      </c>
      <c r="O79">
        <v>48.82</v>
      </c>
      <c r="P79">
        <v>66.290000000000006</v>
      </c>
      <c r="Q79">
        <v>5.0325391216557289</v>
      </c>
      <c r="R79">
        <v>10.38</v>
      </c>
      <c r="S79">
        <v>0</v>
      </c>
      <c r="T79">
        <v>0</v>
      </c>
      <c r="U79">
        <v>261.25301742570025</v>
      </c>
      <c r="V79">
        <v>5.09</v>
      </c>
      <c r="W79">
        <v>11.142540478905358</v>
      </c>
      <c r="X79">
        <v>36.312540048968181</v>
      </c>
      <c r="Y79">
        <v>0</v>
      </c>
      <c r="Z79">
        <v>4.7904400000000003</v>
      </c>
      <c r="AA79">
        <v>10.319410454758559</v>
      </c>
      <c r="AB79">
        <v>9.9878109527381866</v>
      </c>
      <c r="AC79">
        <v>7.4818313177320546</v>
      </c>
      <c r="AD79">
        <v>9.2167259651778952</v>
      </c>
      <c r="AE79">
        <v>12.10187358062074</v>
      </c>
      <c r="AF79">
        <v>0</v>
      </c>
      <c r="AG79">
        <v>0</v>
      </c>
      <c r="AH79">
        <v>34.363945723336855</v>
      </c>
      <c r="AI79">
        <v>11.999941084053418</v>
      </c>
      <c r="AJ79">
        <v>0</v>
      </c>
      <c r="AK79">
        <v>12.706594956658787</v>
      </c>
      <c r="AL79">
        <v>0.57140705679862314</v>
      </c>
      <c r="AM79">
        <v>3.8711657914478628</v>
      </c>
      <c r="AN79">
        <v>0</v>
      </c>
      <c r="AO79">
        <v>0.29464000000000007</v>
      </c>
      <c r="AP79">
        <v>3.0759400000000006</v>
      </c>
      <c r="AQ79">
        <v>0</v>
      </c>
      <c r="AR79">
        <v>1.3512028985507245</v>
      </c>
      <c r="AS79">
        <v>1.1862466547725246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738.197395556733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79.127582044857292</v>
      </c>
      <c r="L80">
        <v>62.36</v>
      </c>
      <c r="M80">
        <v>0</v>
      </c>
      <c r="N80">
        <v>29.070000000000004</v>
      </c>
      <c r="O80">
        <v>48.82</v>
      </c>
      <c r="P80">
        <v>66.290000000000006</v>
      </c>
      <c r="Q80">
        <v>5.0325391216557289</v>
      </c>
      <c r="R80">
        <v>10.38</v>
      </c>
      <c r="S80">
        <v>0</v>
      </c>
      <c r="T80">
        <v>0</v>
      </c>
      <c r="U80">
        <v>261.25301742570025</v>
      </c>
      <c r="V80">
        <v>5.09</v>
      </c>
      <c r="W80">
        <v>11.15</v>
      </c>
      <c r="X80">
        <v>36.312540048968181</v>
      </c>
      <c r="Y80">
        <v>0</v>
      </c>
      <c r="Z80">
        <v>4.7904400000000003</v>
      </c>
      <c r="AA80">
        <v>10.319410454758559</v>
      </c>
      <c r="AB80">
        <v>9.9878109527381866</v>
      </c>
      <c r="AC80">
        <v>7.4818313177320546</v>
      </c>
      <c r="AD80">
        <v>9.2167259651778952</v>
      </c>
      <c r="AE80">
        <v>12.10187358062074</v>
      </c>
      <c r="AF80">
        <v>0</v>
      </c>
      <c r="AG80">
        <v>0</v>
      </c>
      <c r="AH80">
        <v>34.363945723336855</v>
      </c>
      <c r="AI80">
        <v>11.999941084053418</v>
      </c>
      <c r="AJ80">
        <v>0</v>
      </c>
      <c r="AK80">
        <v>12.706594956658787</v>
      </c>
      <c r="AL80">
        <v>6.3997590361445793</v>
      </c>
      <c r="AM80">
        <v>3.8711657914478628</v>
      </c>
      <c r="AN80">
        <v>0</v>
      </c>
      <c r="AO80">
        <v>0.31496000000000007</v>
      </c>
      <c r="AP80">
        <v>3.0759400000000006</v>
      </c>
      <c r="AQ80">
        <v>0</v>
      </c>
      <c r="AR80">
        <v>10.812163043478261</v>
      </c>
      <c r="AS80">
        <v>1.1862466547725246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753.51448720210112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79.127582044857292</v>
      </c>
      <c r="L81">
        <v>62.36</v>
      </c>
      <c r="M81">
        <v>0</v>
      </c>
      <c r="N81">
        <v>29.070000000000004</v>
      </c>
      <c r="O81">
        <v>48.82</v>
      </c>
      <c r="P81">
        <v>66.290000000000006</v>
      </c>
      <c r="Q81">
        <v>5.0325391216557289</v>
      </c>
      <c r="R81">
        <v>10.38</v>
      </c>
      <c r="S81">
        <v>0</v>
      </c>
      <c r="T81">
        <v>0</v>
      </c>
      <c r="U81">
        <v>261.25301742570025</v>
      </c>
      <c r="V81">
        <v>5.09</v>
      </c>
      <c r="W81">
        <v>11.15</v>
      </c>
      <c r="X81">
        <v>36.312540048968181</v>
      </c>
      <c r="Y81">
        <v>0</v>
      </c>
      <c r="Z81">
        <v>4.7904400000000003</v>
      </c>
      <c r="AA81">
        <v>10.319410454758559</v>
      </c>
      <c r="AB81">
        <v>9.9878109527381866</v>
      </c>
      <c r="AC81">
        <v>7.4818313177320546</v>
      </c>
      <c r="AD81">
        <v>9.2167259651778952</v>
      </c>
      <c r="AE81">
        <v>12.10187358062074</v>
      </c>
      <c r="AF81">
        <v>0</v>
      </c>
      <c r="AG81">
        <v>0</v>
      </c>
      <c r="AH81">
        <v>34.363945723336855</v>
      </c>
      <c r="AI81">
        <v>11.999941084053418</v>
      </c>
      <c r="AJ81">
        <v>0</v>
      </c>
      <c r="AK81">
        <v>12.706594956658787</v>
      </c>
      <c r="AL81">
        <v>19.432919104991399</v>
      </c>
      <c r="AM81">
        <v>3.8711657914478628</v>
      </c>
      <c r="AN81">
        <v>0</v>
      </c>
      <c r="AO81">
        <v>0.34036000000000011</v>
      </c>
      <c r="AP81">
        <v>3.0759400000000006</v>
      </c>
      <c r="AQ81">
        <v>0</v>
      </c>
      <c r="AR81">
        <v>10.812163043478261</v>
      </c>
      <c r="AS81">
        <v>1.1862466547725246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766.57304727094788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79.127582044857292</v>
      </c>
      <c r="L82">
        <v>62.36</v>
      </c>
      <c r="M82">
        <v>0</v>
      </c>
      <c r="N82">
        <v>29.070000000000004</v>
      </c>
      <c r="O82">
        <v>48.82</v>
      </c>
      <c r="P82">
        <v>66.290000000000006</v>
      </c>
      <c r="Q82">
        <v>5.0325391216557289</v>
      </c>
      <c r="R82">
        <v>10.38</v>
      </c>
      <c r="S82">
        <v>0</v>
      </c>
      <c r="T82">
        <v>0</v>
      </c>
      <c r="U82">
        <v>261.25301742570025</v>
      </c>
      <c r="V82">
        <v>5.09</v>
      </c>
      <c r="W82">
        <v>11.15</v>
      </c>
      <c r="X82">
        <v>36.312540048968181</v>
      </c>
      <c r="Y82">
        <v>0</v>
      </c>
      <c r="Z82">
        <v>4.7904400000000003</v>
      </c>
      <c r="AA82">
        <v>10.319410454758559</v>
      </c>
      <c r="AB82">
        <v>9.9878109527381866</v>
      </c>
      <c r="AC82">
        <v>7.4818313177320546</v>
      </c>
      <c r="AD82">
        <v>9.2167259651778952</v>
      </c>
      <c r="AE82">
        <v>12.10187358062074</v>
      </c>
      <c r="AF82">
        <v>0</v>
      </c>
      <c r="AG82">
        <v>0</v>
      </c>
      <c r="AH82">
        <v>34.363945723336855</v>
      </c>
      <c r="AI82">
        <v>1.2469780047132759</v>
      </c>
      <c r="AJ82">
        <v>0</v>
      </c>
      <c r="AK82">
        <v>12.706594956658787</v>
      </c>
      <c r="AL82">
        <v>19.432919104991399</v>
      </c>
      <c r="AM82">
        <v>3.8711657914478628</v>
      </c>
      <c r="AN82">
        <v>0</v>
      </c>
      <c r="AO82">
        <v>0.37846000000000013</v>
      </c>
      <c r="AP82">
        <v>3.0759400000000006</v>
      </c>
      <c r="AQ82">
        <v>0</v>
      </c>
      <c r="AR82">
        <v>10.812163043478261</v>
      </c>
      <c r="AS82">
        <v>1.1862466547725246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755.85818419160773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79.127582044857292</v>
      </c>
      <c r="L83">
        <v>62.36</v>
      </c>
      <c r="M83">
        <v>0</v>
      </c>
      <c r="N83">
        <v>29.070000000000004</v>
      </c>
      <c r="O83">
        <v>48.82</v>
      </c>
      <c r="P83">
        <v>66.290000000000006</v>
      </c>
      <c r="Q83">
        <v>5.0325391216557289</v>
      </c>
      <c r="R83">
        <v>10.38</v>
      </c>
      <c r="S83">
        <v>0</v>
      </c>
      <c r="T83">
        <v>0</v>
      </c>
      <c r="U83">
        <v>247.63698277077518</v>
      </c>
      <c r="V83">
        <v>5.09</v>
      </c>
      <c r="W83">
        <v>11.15</v>
      </c>
      <c r="X83">
        <v>36.312540048968181</v>
      </c>
      <c r="Y83">
        <v>0</v>
      </c>
      <c r="Z83">
        <v>4.7904400000000003</v>
      </c>
      <c r="AA83">
        <v>10.319410454758559</v>
      </c>
      <c r="AB83">
        <v>9.9878109527381866</v>
      </c>
      <c r="AC83">
        <v>7.4818313177320546</v>
      </c>
      <c r="AD83">
        <v>9.2167259651778952</v>
      </c>
      <c r="AE83">
        <v>12.10187358062074</v>
      </c>
      <c r="AF83">
        <v>0</v>
      </c>
      <c r="AG83">
        <v>0</v>
      </c>
      <c r="AH83">
        <v>34.363945723336855</v>
      </c>
      <c r="AI83">
        <v>0.62475883739198756</v>
      </c>
      <c r="AJ83">
        <v>0</v>
      </c>
      <c r="AK83">
        <v>12.706594956658787</v>
      </c>
      <c r="AL83">
        <v>19.432919104991399</v>
      </c>
      <c r="AM83">
        <v>2.9389362340585152</v>
      </c>
      <c r="AN83">
        <v>0</v>
      </c>
      <c r="AO83">
        <v>0.39624000000000009</v>
      </c>
      <c r="AP83">
        <v>2.8854400000000004</v>
      </c>
      <c r="AQ83">
        <v>0</v>
      </c>
      <c r="AR83">
        <v>1.6229673913043476</v>
      </c>
      <c r="AS83">
        <v>1.1862466547725246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731.3257851597981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79.127582044857292</v>
      </c>
      <c r="L84">
        <v>62.36</v>
      </c>
      <c r="M84">
        <v>0</v>
      </c>
      <c r="N84">
        <v>29.070000000000004</v>
      </c>
      <c r="O84">
        <v>48.82</v>
      </c>
      <c r="P84">
        <v>66.290000000000006</v>
      </c>
      <c r="Q84">
        <v>5.0325391216557289</v>
      </c>
      <c r="R84">
        <v>10.38</v>
      </c>
      <c r="S84">
        <v>0</v>
      </c>
      <c r="T84">
        <v>0</v>
      </c>
      <c r="U84">
        <v>242.33</v>
      </c>
      <c r="V84">
        <v>5.09</v>
      </c>
      <c r="W84">
        <v>11.15</v>
      </c>
      <c r="X84">
        <v>36.312540048968181</v>
      </c>
      <c r="Y84">
        <v>0</v>
      </c>
      <c r="Z84">
        <v>1.5976599999999999</v>
      </c>
      <c r="AA84">
        <v>10.319410454758559</v>
      </c>
      <c r="AB84">
        <v>6.449402850712679</v>
      </c>
      <c r="AC84">
        <v>4.7390010994188776</v>
      </c>
      <c r="AD84">
        <v>6.7277781983345948</v>
      </c>
      <c r="AE84">
        <v>12.10187358062074</v>
      </c>
      <c r="AF84">
        <v>0</v>
      </c>
      <c r="AG84">
        <v>0</v>
      </c>
      <c r="AH84">
        <v>28.636198099260824</v>
      </c>
      <c r="AI84">
        <v>0</v>
      </c>
      <c r="AJ84">
        <v>0</v>
      </c>
      <c r="AK84">
        <v>12.706594956658787</v>
      </c>
      <c r="AL84">
        <v>6.3997590361445793</v>
      </c>
      <c r="AM84">
        <v>2.164195048762191</v>
      </c>
      <c r="AN84">
        <v>0</v>
      </c>
      <c r="AO84">
        <v>0.39624000000000009</v>
      </c>
      <c r="AP84">
        <v>2.4460200000000007</v>
      </c>
      <c r="AQ84">
        <v>0</v>
      </c>
      <c r="AR84">
        <v>1.3512028985507245</v>
      </c>
      <c r="AS84">
        <v>1.1862466547725246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693.1842440934762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79.127582044857292</v>
      </c>
      <c r="L85">
        <v>62.36</v>
      </c>
      <c r="M85">
        <v>0</v>
      </c>
      <c r="N85">
        <v>29.070000000000004</v>
      </c>
      <c r="O85">
        <v>48.82</v>
      </c>
      <c r="P85">
        <v>66.290000000000006</v>
      </c>
      <c r="Q85">
        <v>5.0325391216557289</v>
      </c>
      <c r="R85">
        <v>10.38</v>
      </c>
      <c r="S85">
        <v>0</v>
      </c>
      <c r="T85">
        <v>0</v>
      </c>
      <c r="U85">
        <v>242.33</v>
      </c>
      <c r="V85">
        <v>5.09</v>
      </c>
      <c r="W85">
        <v>11.15</v>
      </c>
      <c r="X85">
        <v>36.312540048968181</v>
      </c>
      <c r="Y85">
        <v>0</v>
      </c>
      <c r="Z85">
        <v>1.5976599999999999</v>
      </c>
      <c r="AA85">
        <v>10.319410454758559</v>
      </c>
      <c r="AB85">
        <v>2.7738274568642165</v>
      </c>
      <c r="AC85">
        <v>2.3695005497094388</v>
      </c>
      <c r="AD85">
        <v>4.4623277819833458</v>
      </c>
      <c r="AE85">
        <v>12.10187358062074</v>
      </c>
      <c r="AF85">
        <v>0</v>
      </c>
      <c r="AG85">
        <v>0</v>
      </c>
      <c r="AH85">
        <v>22.908450475184797</v>
      </c>
      <c r="AI85">
        <v>0</v>
      </c>
      <c r="AJ85">
        <v>0</v>
      </c>
      <c r="AK85">
        <v>12.706594956658787</v>
      </c>
      <c r="AL85">
        <v>3.12877108433735</v>
      </c>
      <c r="AM85">
        <v>1.9584441110277573</v>
      </c>
      <c r="AN85">
        <v>0</v>
      </c>
      <c r="AO85">
        <v>1.1379200000000003</v>
      </c>
      <c r="AP85">
        <v>2.4460200000000007</v>
      </c>
      <c r="AQ85">
        <v>0</v>
      </c>
      <c r="AR85">
        <v>1.3512028985507245</v>
      </c>
      <c r="AS85">
        <v>1.1862466547725246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676.41091121994953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79.127582044857292</v>
      </c>
      <c r="L86">
        <v>62.36</v>
      </c>
      <c r="M86">
        <v>0</v>
      </c>
      <c r="N86">
        <v>29.070000000000004</v>
      </c>
      <c r="O86">
        <v>48.82</v>
      </c>
      <c r="P86">
        <v>66.290000000000006</v>
      </c>
      <c r="Q86">
        <v>5.0325391216557289</v>
      </c>
      <c r="R86">
        <v>10.38</v>
      </c>
      <c r="S86">
        <v>0</v>
      </c>
      <c r="T86">
        <v>0</v>
      </c>
      <c r="U86">
        <v>242.33</v>
      </c>
      <c r="V86">
        <v>5.09</v>
      </c>
      <c r="W86">
        <v>11.15</v>
      </c>
      <c r="X86">
        <v>36.312540048968181</v>
      </c>
      <c r="Y86">
        <v>0</v>
      </c>
      <c r="Z86">
        <v>1.5976599999999999</v>
      </c>
      <c r="AA86">
        <v>10.319410454758559</v>
      </c>
      <c r="AB86">
        <v>2.7738274568642165</v>
      </c>
      <c r="AC86">
        <v>2.3695005497094388</v>
      </c>
      <c r="AD86">
        <v>4.4623277819833458</v>
      </c>
      <c r="AE86">
        <v>12.10187358062074</v>
      </c>
      <c r="AF86">
        <v>0</v>
      </c>
      <c r="AG86">
        <v>0</v>
      </c>
      <c r="AH86">
        <v>17.180702851108766</v>
      </c>
      <c r="AI86">
        <v>0</v>
      </c>
      <c r="AJ86">
        <v>0</v>
      </c>
      <c r="AK86">
        <v>12.706594956658787</v>
      </c>
      <c r="AL86">
        <v>3.12877108433735</v>
      </c>
      <c r="AM86">
        <v>1.9584441110277573</v>
      </c>
      <c r="AN86">
        <v>0</v>
      </c>
      <c r="AO86">
        <v>1.1760200000000003</v>
      </c>
      <c r="AP86">
        <v>2.4460200000000007</v>
      </c>
      <c r="AQ86">
        <v>0</v>
      </c>
      <c r="AR86">
        <v>1.3512028985507245</v>
      </c>
      <c r="AS86">
        <v>1.1862466547725246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670.72126359587344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79.127582044857292</v>
      </c>
      <c r="L87">
        <v>62.36</v>
      </c>
      <c r="M87">
        <v>0</v>
      </c>
      <c r="N87">
        <v>29.070000000000004</v>
      </c>
      <c r="O87">
        <v>48.82</v>
      </c>
      <c r="P87">
        <v>66.290000000000006</v>
      </c>
      <c r="Q87">
        <v>5.0325391216557289</v>
      </c>
      <c r="R87">
        <v>10.38</v>
      </c>
      <c r="S87">
        <v>0</v>
      </c>
      <c r="T87">
        <v>0</v>
      </c>
      <c r="U87">
        <v>242.33</v>
      </c>
      <c r="V87">
        <v>5.09</v>
      </c>
      <c r="W87">
        <v>11.15</v>
      </c>
      <c r="X87">
        <v>36.312540048968181</v>
      </c>
      <c r="Y87">
        <v>0</v>
      </c>
      <c r="Z87">
        <v>0.26923999999999998</v>
      </c>
      <c r="AA87">
        <v>10.319410454758559</v>
      </c>
      <c r="AB87">
        <v>2.7738274568642165</v>
      </c>
      <c r="AC87">
        <v>2.3695005497094388</v>
      </c>
      <c r="AD87">
        <v>4.4623277819833458</v>
      </c>
      <c r="AE87">
        <v>12.10187358062074</v>
      </c>
      <c r="AF87">
        <v>0</v>
      </c>
      <c r="AG87">
        <v>0</v>
      </c>
      <c r="AH87">
        <v>17.180702851108766</v>
      </c>
      <c r="AI87">
        <v>0</v>
      </c>
      <c r="AJ87">
        <v>0</v>
      </c>
      <c r="AK87">
        <v>12.706594956658787</v>
      </c>
      <c r="AL87">
        <v>3.12877108433735</v>
      </c>
      <c r="AM87">
        <v>1.9584441110277573</v>
      </c>
      <c r="AN87">
        <v>0</v>
      </c>
      <c r="AO87">
        <v>1.1760200000000003</v>
      </c>
      <c r="AP87">
        <v>2.4460200000000007</v>
      </c>
      <c r="AQ87">
        <v>0</v>
      </c>
      <c r="AR87">
        <v>2.702405797101449</v>
      </c>
      <c r="AS87">
        <v>1.3183340767172169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670.87613391636887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79.127582044857292</v>
      </c>
      <c r="L88">
        <v>62.36</v>
      </c>
      <c r="M88">
        <v>0</v>
      </c>
      <c r="N88">
        <v>29.070000000000004</v>
      </c>
      <c r="O88">
        <v>48.82</v>
      </c>
      <c r="P88">
        <v>66.290000000000006</v>
      </c>
      <c r="Q88">
        <v>5.0325391216557289</v>
      </c>
      <c r="R88">
        <v>10.38</v>
      </c>
      <c r="S88">
        <v>0</v>
      </c>
      <c r="T88">
        <v>0</v>
      </c>
      <c r="U88">
        <v>242.33</v>
      </c>
      <c r="V88">
        <v>5.09</v>
      </c>
      <c r="W88">
        <v>11.15</v>
      </c>
      <c r="X88">
        <v>36.312540048968181</v>
      </c>
      <c r="Y88">
        <v>0</v>
      </c>
      <c r="Z88">
        <v>0</v>
      </c>
      <c r="AA88">
        <v>10.319410454758559</v>
      </c>
      <c r="AB88">
        <v>2.7738274568642165</v>
      </c>
      <c r="AC88">
        <v>2.3695005497094388</v>
      </c>
      <c r="AD88">
        <v>4.4623277819833458</v>
      </c>
      <c r="AE88">
        <v>12.10187358062074</v>
      </c>
      <c r="AF88">
        <v>0</v>
      </c>
      <c r="AG88">
        <v>0</v>
      </c>
      <c r="AH88">
        <v>11.45549524815206</v>
      </c>
      <c r="AI88">
        <v>0</v>
      </c>
      <c r="AJ88">
        <v>0</v>
      </c>
      <c r="AK88">
        <v>12.706594956658787</v>
      </c>
      <c r="AL88">
        <v>3.12877108433735</v>
      </c>
      <c r="AM88">
        <v>1.9584441110277573</v>
      </c>
      <c r="AN88">
        <v>0</v>
      </c>
      <c r="AO88">
        <v>1.2242800000000005</v>
      </c>
      <c r="AP88">
        <v>2.4460200000000007</v>
      </c>
      <c r="AQ88">
        <v>0</v>
      </c>
      <c r="AR88">
        <v>7.299543478260869</v>
      </c>
      <c r="AS88">
        <v>1.3183340767172169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669.52708399457151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79.127582044857292</v>
      </c>
      <c r="L89">
        <v>62.36</v>
      </c>
      <c r="M89">
        <v>0</v>
      </c>
      <c r="N89">
        <v>29.070000000000004</v>
      </c>
      <c r="O89">
        <v>48.82</v>
      </c>
      <c r="P89">
        <v>66.290000000000006</v>
      </c>
      <c r="Q89">
        <v>5.0325391216557289</v>
      </c>
      <c r="R89">
        <v>10.38</v>
      </c>
      <c r="S89">
        <v>0</v>
      </c>
      <c r="T89">
        <v>0</v>
      </c>
      <c r="U89">
        <v>242.33</v>
      </c>
      <c r="V89">
        <v>5.09</v>
      </c>
      <c r="W89">
        <v>11.15</v>
      </c>
      <c r="X89">
        <v>36.312540048968181</v>
      </c>
      <c r="Y89">
        <v>0</v>
      </c>
      <c r="Z89">
        <v>0</v>
      </c>
      <c r="AA89">
        <v>6.8804535864978922</v>
      </c>
      <c r="AB89">
        <v>2.7738274568642165</v>
      </c>
      <c r="AC89">
        <v>2.3695005497094388</v>
      </c>
      <c r="AD89">
        <v>4.4623277819833458</v>
      </c>
      <c r="AE89">
        <v>12.10187358062074</v>
      </c>
      <c r="AF89">
        <v>0</v>
      </c>
      <c r="AG89">
        <v>0</v>
      </c>
      <c r="AH89">
        <v>11.45549524815206</v>
      </c>
      <c r="AI89">
        <v>0</v>
      </c>
      <c r="AJ89">
        <v>0</v>
      </c>
      <c r="AK89">
        <v>12.706594956658787</v>
      </c>
      <c r="AL89">
        <v>6.3997590361445793</v>
      </c>
      <c r="AM89">
        <v>1.9584441110277573</v>
      </c>
      <c r="AN89">
        <v>0</v>
      </c>
      <c r="AO89">
        <v>1.2242800000000005</v>
      </c>
      <c r="AP89">
        <v>2.4460200000000007</v>
      </c>
      <c r="AQ89">
        <v>0</v>
      </c>
      <c r="AR89">
        <v>7.299543478260869</v>
      </c>
      <c r="AS89">
        <v>1.3183340767172169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669.35911507811807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79.127582044857292</v>
      </c>
      <c r="L90">
        <v>62.36</v>
      </c>
      <c r="M90">
        <v>0</v>
      </c>
      <c r="N90">
        <v>29.070000000000004</v>
      </c>
      <c r="O90">
        <v>48.82</v>
      </c>
      <c r="P90">
        <v>66.290000000000006</v>
      </c>
      <c r="Q90">
        <v>5.0325391216557289</v>
      </c>
      <c r="R90">
        <v>10.38</v>
      </c>
      <c r="S90">
        <v>0</v>
      </c>
      <c r="T90">
        <v>0</v>
      </c>
      <c r="U90">
        <v>242.33</v>
      </c>
      <c r="V90">
        <v>5.09</v>
      </c>
      <c r="W90">
        <v>11.15</v>
      </c>
      <c r="X90">
        <v>36.312540048968181</v>
      </c>
      <c r="Y90">
        <v>0</v>
      </c>
      <c r="Z90">
        <v>0</v>
      </c>
      <c r="AA90">
        <v>6.8804535864978922</v>
      </c>
      <c r="AB90">
        <v>2.7738274568642165</v>
      </c>
      <c r="AC90">
        <v>2.3695005497094388</v>
      </c>
      <c r="AD90">
        <v>4.4623277819833458</v>
      </c>
      <c r="AE90">
        <v>12.10187358062074</v>
      </c>
      <c r="AF90">
        <v>0</v>
      </c>
      <c r="AG90">
        <v>0</v>
      </c>
      <c r="AH90">
        <v>11.45549524815206</v>
      </c>
      <c r="AI90">
        <v>0</v>
      </c>
      <c r="AJ90">
        <v>0</v>
      </c>
      <c r="AK90">
        <v>12.706594956658787</v>
      </c>
      <c r="AL90">
        <v>6.3997590361445793</v>
      </c>
      <c r="AM90">
        <v>1.9584441110277573</v>
      </c>
      <c r="AN90">
        <v>0</v>
      </c>
      <c r="AO90">
        <v>1.2598400000000003</v>
      </c>
      <c r="AP90">
        <v>2.4460200000000007</v>
      </c>
      <c r="AQ90">
        <v>0</v>
      </c>
      <c r="AR90">
        <v>7.299543478260869</v>
      </c>
      <c r="AS90">
        <v>1.3183340767172169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669.3946750781181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79.127582044857292</v>
      </c>
      <c r="L91">
        <v>62.36</v>
      </c>
      <c r="M91">
        <v>0</v>
      </c>
      <c r="N91">
        <v>29.070000000000004</v>
      </c>
      <c r="O91">
        <v>48.82</v>
      </c>
      <c r="P91">
        <v>66.290000000000006</v>
      </c>
      <c r="Q91">
        <v>5.0325391216557289</v>
      </c>
      <c r="R91">
        <v>10.38</v>
      </c>
      <c r="S91">
        <v>0</v>
      </c>
      <c r="T91">
        <v>0</v>
      </c>
      <c r="U91">
        <v>242.33</v>
      </c>
      <c r="V91">
        <v>5.09</v>
      </c>
      <c r="W91">
        <v>11.15</v>
      </c>
      <c r="X91">
        <v>36.312540048968181</v>
      </c>
      <c r="Y91">
        <v>0</v>
      </c>
      <c r="Z91">
        <v>0</v>
      </c>
      <c r="AA91">
        <v>3.0554395218002823</v>
      </c>
      <c r="AB91">
        <v>2.7738274568642165</v>
      </c>
      <c r="AC91">
        <v>2.3695005497094388</v>
      </c>
      <c r="AD91">
        <v>4.4623277819833458</v>
      </c>
      <c r="AE91">
        <v>8.0687623012869043</v>
      </c>
      <c r="AF91">
        <v>0</v>
      </c>
      <c r="AG91">
        <v>0</v>
      </c>
      <c r="AH91">
        <v>11.45549524815206</v>
      </c>
      <c r="AI91">
        <v>0</v>
      </c>
      <c r="AJ91">
        <v>0</v>
      </c>
      <c r="AK91">
        <v>12.706594956658787</v>
      </c>
      <c r="AL91">
        <v>6.3997590361445793</v>
      </c>
      <c r="AM91">
        <v>1.9584441110277573</v>
      </c>
      <c r="AN91">
        <v>0</v>
      </c>
      <c r="AO91">
        <v>0.59944000000000008</v>
      </c>
      <c r="AP91">
        <v>2.2580600000000008</v>
      </c>
      <c r="AQ91">
        <v>0</v>
      </c>
      <c r="AR91">
        <v>2.702405797101449</v>
      </c>
      <c r="AS91">
        <v>1.3183340767172169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656.09105205292735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79.127582044857292</v>
      </c>
      <c r="L92">
        <v>62.36</v>
      </c>
      <c r="M92">
        <v>0</v>
      </c>
      <c r="N92">
        <v>29.070000000000004</v>
      </c>
      <c r="O92">
        <v>48.82</v>
      </c>
      <c r="P92">
        <v>66.290000000000006</v>
      </c>
      <c r="Q92">
        <v>5.0325391216557289</v>
      </c>
      <c r="R92">
        <v>10.38</v>
      </c>
      <c r="S92">
        <v>0</v>
      </c>
      <c r="T92">
        <v>0</v>
      </c>
      <c r="U92">
        <v>242.33</v>
      </c>
      <c r="V92">
        <v>5.09</v>
      </c>
      <c r="W92">
        <v>11.15</v>
      </c>
      <c r="X92">
        <v>36.312540048968181</v>
      </c>
      <c r="Y92">
        <v>0</v>
      </c>
      <c r="Z92">
        <v>0</v>
      </c>
      <c r="AA92">
        <v>2.9005086732301932</v>
      </c>
      <c r="AB92">
        <v>2.7738274568642165</v>
      </c>
      <c r="AC92">
        <v>2.3695005497094388</v>
      </c>
      <c r="AD92">
        <v>4.4623277819833458</v>
      </c>
      <c r="AE92">
        <v>8.0687623012869043</v>
      </c>
      <c r="AF92">
        <v>0</v>
      </c>
      <c r="AG92">
        <v>0</v>
      </c>
      <c r="AH92">
        <v>11.45549524815206</v>
      </c>
      <c r="AI92">
        <v>0</v>
      </c>
      <c r="AJ92">
        <v>0</v>
      </c>
      <c r="AK92">
        <v>12.706594956658787</v>
      </c>
      <c r="AL92">
        <v>6.3997590361445793</v>
      </c>
      <c r="AM92">
        <v>1.9584441110277573</v>
      </c>
      <c r="AN92">
        <v>0</v>
      </c>
      <c r="AO92">
        <v>0.59944000000000008</v>
      </c>
      <c r="AP92">
        <v>2.2580600000000008</v>
      </c>
      <c r="AQ92">
        <v>0</v>
      </c>
      <c r="AR92">
        <v>1.6229673913043476</v>
      </c>
      <c r="AS92">
        <v>1.3183340767172169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654.85668279856009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79.127582044857292</v>
      </c>
      <c r="L93">
        <v>62.36</v>
      </c>
      <c r="M93">
        <v>0</v>
      </c>
      <c r="N93">
        <v>29.070000000000004</v>
      </c>
      <c r="O93">
        <v>48.82</v>
      </c>
      <c r="P93">
        <v>66.290000000000006</v>
      </c>
      <c r="Q93">
        <v>5.0325391216557289</v>
      </c>
      <c r="R93">
        <v>10.38</v>
      </c>
      <c r="S93">
        <v>0</v>
      </c>
      <c r="T93">
        <v>0</v>
      </c>
      <c r="U93">
        <v>242.33</v>
      </c>
      <c r="V93">
        <v>5.09</v>
      </c>
      <c r="W93">
        <v>11.15</v>
      </c>
      <c r="X93">
        <v>36.312540048968181</v>
      </c>
      <c r="Y93">
        <v>0</v>
      </c>
      <c r="Z93">
        <v>0</v>
      </c>
      <c r="AA93">
        <v>2.9005086732301932</v>
      </c>
      <c r="AB93">
        <v>3.0989647411852967</v>
      </c>
      <c r="AC93">
        <v>2.3695005497094388</v>
      </c>
      <c r="AD93">
        <v>4.4623277819833458</v>
      </c>
      <c r="AE93">
        <v>8.0687623012869043</v>
      </c>
      <c r="AF93">
        <v>0</v>
      </c>
      <c r="AG93">
        <v>0</v>
      </c>
      <c r="AH93">
        <v>11.45549524815206</v>
      </c>
      <c r="AI93">
        <v>0</v>
      </c>
      <c r="AJ93">
        <v>0</v>
      </c>
      <c r="AK93">
        <v>12.706594956658787</v>
      </c>
      <c r="AL93">
        <v>6.3997590361445793</v>
      </c>
      <c r="AM93">
        <v>0.65281470367591909</v>
      </c>
      <c r="AN93">
        <v>0</v>
      </c>
      <c r="AO93">
        <v>0</v>
      </c>
      <c r="AP93">
        <v>2.2580600000000008</v>
      </c>
      <c r="AQ93">
        <v>0</v>
      </c>
      <c r="AR93">
        <v>1.6229673913043476</v>
      </c>
      <c r="AS93">
        <v>1.3183340767172169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653.27675067552946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79.127582044857292</v>
      </c>
      <c r="L94">
        <v>62.36</v>
      </c>
      <c r="M94">
        <v>0</v>
      </c>
      <c r="N94">
        <v>29.070000000000004</v>
      </c>
      <c r="O94">
        <v>48.82</v>
      </c>
      <c r="P94">
        <v>66.290000000000006</v>
      </c>
      <c r="Q94">
        <v>5.0325391216557289</v>
      </c>
      <c r="R94">
        <v>10.38</v>
      </c>
      <c r="S94">
        <v>0</v>
      </c>
      <c r="T94">
        <v>0</v>
      </c>
      <c r="U94">
        <v>242.33</v>
      </c>
      <c r="V94">
        <v>5.09</v>
      </c>
      <c r="W94">
        <v>11.15</v>
      </c>
      <c r="X94">
        <v>36.312540048968181</v>
      </c>
      <c r="Y94">
        <v>0</v>
      </c>
      <c r="Z94">
        <v>0</v>
      </c>
      <c r="AA94">
        <v>2.9005086732301932</v>
      </c>
      <c r="AB94">
        <v>3.0989647411852967</v>
      </c>
      <c r="AC94">
        <v>2.3695005497094388</v>
      </c>
      <c r="AD94">
        <v>2.2298940196820589</v>
      </c>
      <c r="AE94">
        <v>8.0687623012869043</v>
      </c>
      <c r="AF94">
        <v>0</v>
      </c>
      <c r="AG94">
        <v>0</v>
      </c>
      <c r="AH94">
        <v>11.45549524815206</v>
      </c>
      <c r="AI94">
        <v>0</v>
      </c>
      <c r="AJ94">
        <v>0</v>
      </c>
      <c r="AK94">
        <v>12.706594956658787</v>
      </c>
      <c r="AL94">
        <v>6.3997590361445793</v>
      </c>
      <c r="AM94">
        <v>0</v>
      </c>
      <c r="AN94">
        <v>0</v>
      </c>
      <c r="AO94">
        <v>0</v>
      </c>
      <c r="AP94">
        <v>2.2580600000000008</v>
      </c>
      <c r="AQ94">
        <v>0</v>
      </c>
      <c r="AR94">
        <v>1.6229673913043476</v>
      </c>
      <c r="AS94">
        <v>1.3183340767172169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650.39150220955219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79.127582044857292</v>
      </c>
      <c r="L95">
        <v>62.36</v>
      </c>
      <c r="M95">
        <v>0</v>
      </c>
      <c r="N95">
        <v>29.070000000000004</v>
      </c>
      <c r="O95">
        <v>48.82</v>
      </c>
      <c r="P95">
        <v>66.290000000000006</v>
      </c>
      <c r="Q95">
        <v>5.0999999999999996</v>
      </c>
      <c r="R95">
        <v>10.38</v>
      </c>
      <c r="S95">
        <v>0</v>
      </c>
      <c r="T95">
        <v>0</v>
      </c>
      <c r="U95">
        <v>242.33</v>
      </c>
      <c r="V95">
        <v>5.09</v>
      </c>
      <c r="W95">
        <v>11.15</v>
      </c>
      <c r="X95">
        <v>36.312540048968181</v>
      </c>
      <c r="Y95">
        <v>0</v>
      </c>
      <c r="Z95">
        <v>0</v>
      </c>
      <c r="AA95">
        <v>2.9005086732301932</v>
      </c>
      <c r="AB95">
        <v>3.0989647411852967</v>
      </c>
      <c r="AC95">
        <v>2.3695005497094388</v>
      </c>
      <c r="AD95">
        <v>2.2298940196820589</v>
      </c>
      <c r="AE95">
        <v>8.0687623012869043</v>
      </c>
      <c r="AF95">
        <v>0</v>
      </c>
      <c r="AG95">
        <v>0</v>
      </c>
      <c r="AH95">
        <v>11.45549524815206</v>
      </c>
      <c r="AI95">
        <v>0</v>
      </c>
      <c r="AJ95">
        <v>0</v>
      </c>
      <c r="AK95">
        <v>12.706594956658787</v>
      </c>
      <c r="AL95">
        <v>6.3997590361445793</v>
      </c>
      <c r="AM95">
        <v>0</v>
      </c>
      <c r="AN95">
        <v>0</v>
      </c>
      <c r="AO95">
        <v>0</v>
      </c>
      <c r="AP95">
        <v>2.2580600000000008</v>
      </c>
      <c r="AQ95">
        <v>0</v>
      </c>
      <c r="AR95">
        <v>0.81021376811594192</v>
      </c>
      <c r="AS95">
        <v>1.3183340767172169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649.64620946470802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79.127582044857292</v>
      </c>
      <c r="L96">
        <v>62.359999999999992</v>
      </c>
      <c r="M96">
        <v>0</v>
      </c>
      <c r="N96">
        <v>29.070000000000004</v>
      </c>
      <c r="O96">
        <v>48.82</v>
      </c>
      <c r="P96">
        <v>66.290000000000006</v>
      </c>
      <c r="Q96">
        <v>5.0999999999999996</v>
      </c>
      <c r="R96">
        <v>10.38</v>
      </c>
      <c r="S96">
        <v>0</v>
      </c>
      <c r="T96">
        <v>0</v>
      </c>
      <c r="U96">
        <v>242.33</v>
      </c>
      <c r="V96">
        <v>5.09</v>
      </c>
      <c r="W96">
        <v>11.15</v>
      </c>
      <c r="X96">
        <v>36.312540048968181</v>
      </c>
      <c r="Y96">
        <v>0</v>
      </c>
      <c r="Z96">
        <v>0</v>
      </c>
      <c r="AA96">
        <v>2.9005086732301932</v>
      </c>
      <c r="AB96">
        <v>3.0989647411852967</v>
      </c>
      <c r="AC96">
        <v>2.3695005497094388</v>
      </c>
      <c r="AD96">
        <v>2.2298940196820589</v>
      </c>
      <c r="AE96">
        <v>8.0687623012869043</v>
      </c>
      <c r="AF96">
        <v>0</v>
      </c>
      <c r="AG96">
        <v>0</v>
      </c>
      <c r="AH96">
        <v>11.45549524815206</v>
      </c>
      <c r="AI96">
        <v>0</v>
      </c>
      <c r="AJ96">
        <v>0</v>
      </c>
      <c r="AK96">
        <v>12.706594956658787</v>
      </c>
      <c r="AL96">
        <v>6.3997590361445793</v>
      </c>
      <c r="AM96">
        <v>0</v>
      </c>
      <c r="AN96">
        <v>0</v>
      </c>
      <c r="AO96">
        <v>0</v>
      </c>
      <c r="AP96">
        <v>2.2580600000000008</v>
      </c>
      <c r="AQ96">
        <v>0</v>
      </c>
      <c r="AR96">
        <v>0.81021376811594192</v>
      </c>
      <c r="AS96">
        <v>1.3183340767172169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649.64620946470802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79.127582044857292</v>
      </c>
      <c r="L97">
        <v>62.36</v>
      </c>
      <c r="M97">
        <v>0</v>
      </c>
      <c r="N97">
        <v>29.070000000000004</v>
      </c>
      <c r="O97">
        <v>48.82</v>
      </c>
      <c r="P97">
        <v>66.290000000000006</v>
      </c>
      <c r="Q97">
        <v>5.0999999999999996</v>
      </c>
      <c r="R97">
        <v>10.38</v>
      </c>
      <c r="S97">
        <v>0</v>
      </c>
      <c r="T97">
        <v>0</v>
      </c>
      <c r="U97">
        <v>242.33</v>
      </c>
      <c r="V97">
        <v>5.09</v>
      </c>
      <c r="W97">
        <v>11.15</v>
      </c>
      <c r="X97">
        <v>36.312540048968181</v>
      </c>
      <c r="Y97">
        <v>0</v>
      </c>
      <c r="Z97">
        <v>0</v>
      </c>
      <c r="AA97">
        <v>2.9005086732301932</v>
      </c>
      <c r="AB97">
        <v>3.0989647411852967</v>
      </c>
      <c r="AC97">
        <v>2.3695005497094388</v>
      </c>
      <c r="AD97">
        <v>2.2298940196820589</v>
      </c>
      <c r="AE97">
        <v>8.0687623012869043</v>
      </c>
      <c r="AF97">
        <v>0</v>
      </c>
      <c r="AG97">
        <v>0</v>
      </c>
      <c r="AH97">
        <v>11.45549524815206</v>
      </c>
      <c r="AI97">
        <v>0</v>
      </c>
      <c r="AJ97">
        <v>0</v>
      </c>
      <c r="AK97">
        <v>12.706594956658787</v>
      </c>
      <c r="AL97">
        <v>6.3997590361445793</v>
      </c>
      <c r="AM97">
        <v>0</v>
      </c>
      <c r="AN97">
        <v>0</v>
      </c>
      <c r="AO97">
        <v>0</v>
      </c>
      <c r="AP97">
        <v>2.2580600000000008</v>
      </c>
      <c r="AQ97">
        <v>0</v>
      </c>
      <c r="AR97">
        <v>0.81021376811594192</v>
      </c>
      <c r="AS97">
        <v>1.1532247992863516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649.48110018727721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79.127582044857292</v>
      </c>
      <c r="L98">
        <v>62.36</v>
      </c>
      <c r="M98">
        <v>0</v>
      </c>
      <c r="N98">
        <v>29.070000000000004</v>
      </c>
      <c r="O98">
        <v>48.82</v>
      </c>
      <c r="P98">
        <v>66.290000000000006</v>
      </c>
      <c r="Q98">
        <v>5.0999999999999996</v>
      </c>
      <c r="R98">
        <v>10.38</v>
      </c>
      <c r="S98">
        <v>0</v>
      </c>
      <c r="T98">
        <v>0</v>
      </c>
      <c r="U98">
        <v>242.33</v>
      </c>
      <c r="V98">
        <v>5.09</v>
      </c>
      <c r="W98">
        <v>11.15</v>
      </c>
      <c r="X98">
        <v>36.312540048968181</v>
      </c>
      <c r="Y98">
        <v>0</v>
      </c>
      <c r="Z98">
        <v>0</v>
      </c>
      <c r="AA98">
        <v>2.9005086732301932</v>
      </c>
      <c r="AB98">
        <v>3.0989647411852967</v>
      </c>
      <c r="AC98">
        <v>2.3695005497094388</v>
      </c>
      <c r="AD98">
        <v>2.2298940196820589</v>
      </c>
      <c r="AE98">
        <v>8.0687623012869043</v>
      </c>
      <c r="AF98">
        <v>0</v>
      </c>
      <c r="AG98">
        <v>0</v>
      </c>
      <c r="AH98">
        <v>11.45549524815206</v>
      </c>
      <c r="AI98">
        <v>0</v>
      </c>
      <c r="AJ98">
        <v>0</v>
      </c>
      <c r="AK98">
        <v>12.706594956658787</v>
      </c>
      <c r="AL98">
        <v>6.3997590361445793</v>
      </c>
      <c r="AM98">
        <v>0</v>
      </c>
      <c r="AN98">
        <v>0</v>
      </c>
      <c r="AO98">
        <v>0</v>
      </c>
      <c r="AP98">
        <v>2.2580600000000008</v>
      </c>
      <c r="AQ98">
        <v>0</v>
      </c>
      <c r="AR98">
        <v>0.81021376811594192</v>
      </c>
      <c r="AS98">
        <v>1.1532247992863516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649.48110018727721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1.3618731380284352</v>
      </c>
      <c r="L99">
        <f t="shared" si="2"/>
        <v>1.0788750000000009</v>
      </c>
      <c r="M99">
        <f t="shared" si="2"/>
        <v>0</v>
      </c>
      <c r="N99">
        <f t="shared" si="2"/>
        <v>0.69768000000000074</v>
      </c>
      <c r="O99">
        <f t="shared" si="2"/>
        <v>1.1716800000000005</v>
      </c>
      <c r="P99">
        <f t="shared" si="2"/>
        <v>1.5909499999999994</v>
      </c>
      <c r="Q99">
        <f t="shared" si="2"/>
        <v>9.1550938236370311E-2</v>
      </c>
      <c r="R99">
        <f t="shared" si="2"/>
        <v>0.18450731199489448</v>
      </c>
      <c r="S99">
        <f t="shared" si="2"/>
        <v>0</v>
      </c>
      <c r="T99">
        <f t="shared" si="2"/>
        <v>0</v>
      </c>
      <c r="U99">
        <f t="shared" si="2"/>
        <v>6.2994316830189847</v>
      </c>
      <c r="V99">
        <f t="shared" si="2"/>
        <v>8.9534089406417619E-2</v>
      </c>
      <c r="W99">
        <f t="shared" si="2"/>
        <v>0.21261277797686906</v>
      </c>
      <c r="X99">
        <f t="shared" si="2"/>
        <v>0.81381457100384647</v>
      </c>
      <c r="Y99">
        <f t="shared" si="2"/>
        <v>0</v>
      </c>
      <c r="Z99">
        <f t="shared" si="2"/>
        <v>2.3162895000000006E-2</v>
      </c>
      <c r="AA99">
        <f t="shared" si="2"/>
        <v>5.0287124648382579E-2</v>
      </c>
      <c r="AB99">
        <f t="shared" si="2"/>
        <v>7.4861589647412005E-2</v>
      </c>
      <c r="AC99">
        <f t="shared" si="2"/>
        <v>5.3249001099418894E-2</v>
      </c>
      <c r="AD99">
        <f t="shared" si="2"/>
        <v>8.6789354655563936E-2</v>
      </c>
      <c r="AE99">
        <f t="shared" si="2"/>
        <v>0.2259151854655562</v>
      </c>
      <c r="AF99">
        <f t="shared" si="2"/>
        <v>0</v>
      </c>
      <c r="AG99">
        <f t="shared" si="2"/>
        <v>0</v>
      </c>
      <c r="AH99">
        <f t="shared" si="2"/>
        <v>0.34993426457233395</v>
      </c>
      <c r="AI99">
        <f t="shared" si="2"/>
        <v>3.0819531225451696E-2</v>
      </c>
      <c r="AJ99">
        <f t="shared" si="2"/>
        <v>0</v>
      </c>
      <c r="AK99">
        <f t="shared" si="2"/>
        <v>0.3049582789598112</v>
      </c>
      <c r="AL99">
        <f t="shared" si="2"/>
        <v>0.14743508369191072</v>
      </c>
      <c r="AM99">
        <f t="shared" si="2"/>
        <v>1.1765905476369099E-2</v>
      </c>
      <c r="AN99">
        <f t="shared" si="2"/>
        <v>0</v>
      </c>
      <c r="AO99">
        <f t="shared" si="2"/>
        <v>1.2158345000000004E-2</v>
      </c>
      <c r="AP99">
        <f t="shared" si="2"/>
        <v>6.4818895000000029E-2</v>
      </c>
      <c r="AQ99">
        <f t="shared" si="2"/>
        <v>0</v>
      </c>
      <c r="AR99">
        <f t="shared" si="2"/>
        <v>5.615238586956519E-2</v>
      </c>
      <c r="AS99">
        <f t="shared" si="2"/>
        <v>4.8403689785905486E-2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15.133221039763491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2.4899999999999998</v>
      </c>
      <c r="L3">
        <v>337.4</v>
      </c>
      <c r="M3">
        <v>27.21</v>
      </c>
      <c r="N3">
        <v>35.13000000000001</v>
      </c>
      <c r="O3">
        <v>0</v>
      </c>
      <c r="P3">
        <v>30.5</v>
      </c>
      <c r="Q3">
        <v>6.0830691569914181</v>
      </c>
      <c r="R3">
        <v>12.54</v>
      </c>
      <c r="S3">
        <v>0</v>
      </c>
      <c r="T3">
        <v>0</v>
      </c>
      <c r="U3">
        <v>59.890000000000008</v>
      </c>
      <c r="V3">
        <v>4.2300000000000004</v>
      </c>
      <c r="W3">
        <v>13.28</v>
      </c>
      <c r="X3">
        <v>43.863068205666323</v>
      </c>
      <c r="Y3">
        <v>0</v>
      </c>
      <c r="Z3">
        <v>0</v>
      </c>
      <c r="AA3">
        <v>0</v>
      </c>
      <c r="AB3">
        <v>3.8966991747936977</v>
      </c>
      <c r="AC3">
        <v>2.8625969844510757</v>
      </c>
      <c r="AD3">
        <v>2.6938183194549583</v>
      </c>
      <c r="AE3">
        <v>9.7474496593489786</v>
      </c>
      <c r="AF3">
        <v>2.6230983772819472</v>
      </c>
      <c r="AG3">
        <v>12.318020000000001</v>
      </c>
      <c r="AH3">
        <v>13.836699049630413</v>
      </c>
      <c r="AI3">
        <v>0</v>
      </c>
      <c r="AJ3">
        <v>0</v>
      </c>
      <c r="AK3">
        <v>15.348052797478331</v>
      </c>
      <c r="AL3">
        <v>0</v>
      </c>
      <c r="AM3">
        <v>0</v>
      </c>
      <c r="AN3">
        <v>0</v>
      </c>
      <c r="AO3">
        <v>0.59212400000000009</v>
      </c>
      <c r="AP3">
        <v>3.8626120000000008</v>
      </c>
      <c r="AQ3">
        <v>13.810211111111107</v>
      </c>
      <c r="AR3">
        <v>1.6321413043478261</v>
      </c>
      <c r="AS3">
        <v>7.9551821290514431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663.79484226960756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2.4900000000000002</v>
      </c>
      <c r="L4">
        <v>337.4</v>
      </c>
      <c r="M4">
        <v>27.21</v>
      </c>
      <c r="N4">
        <v>35.13000000000001</v>
      </c>
      <c r="O4">
        <v>0</v>
      </c>
      <c r="P4">
        <v>30.5</v>
      </c>
      <c r="Q4">
        <v>6.0830691569914181</v>
      </c>
      <c r="R4">
        <v>12.54</v>
      </c>
      <c r="S4">
        <v>0</v>
      </c>
      <c r="T4">
        <v>0</v>
      </c>
      <c r="U4">
        <v>59.890000000000008</v>
      </c>
      <c r="V4">
        <v>4.2300000000000004</v>
      </c>
      <c r="W4">
        <v>13.28</v>
      </c>
      <c r="X4">
        <v>43.863068205666323</v>
      </c>
      <c r="Y4">
        <v>0</v>
      </c>
      <c r="Z4">
        <v>0</v>
      </c>
      <c r="AA4">
        <v>0</v>
      </c>
      <c r="AB4">
        <v>3.8966991747936977</v>
      </c>
      <c r="AC4">
        <v>2.8625969844510757</v>
      </c>
      <c r="AD4">
        <v>2.6938183194549583</v>
      </c>
      <c r="AE4">
        <v>9.7474496593489786</v>
      </c>
      <c r="AF4">
        <v>2.6230983772819472</v>
      </c>
      <c r="AG4">
        <v>12.318020000000001</v>
      </c>
      <c r="AH4">
        <v>13.836699049630413</v>
      </c>
      <c r="AI4">
        <v>0</v>
      </c>
      <c r="AJ4">
        <v>0</v>
      </c>
      <c r="AK4">
        <v>15.348052797478331</v>
      </c>
      <c r="AL4">
        <v>0</v>
      </c>
      <c r="AM4">
        <v>0</v>
      </c>
      <c r="AN4">
        <v>0</v>
      </c>
      <c r="AO4">
        <v>0.59212400000000009</v>
      </c>
      <c r="AP4">
        <v>3.8626120000000008</v>
      </c>
      <c r="AQ4">
        <v>8.8335031746031731</v>
      </c>
      <c r="AR4">
        <v>1.6321413043478261</v>
      </c>
      <c r="AS4">
        <v>7.9551821290514431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658.81813433309958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2.4900000000000002</v>
      </c>
      <c r="L5">
        <v>337.4</v>
      </c>
      <c r="M5">
        <v>27.21</v>
      </c>
      <c r="N5">
        <v>35.13000000000001</v>
      </c>
      <c r="O5">
        <v>0</v>
      </c>
      <c r="P5">
        <v>30.5</v>
      </c>
      <c r="Q5">
        <v>6.0830691569914181</v>
      </c>
      <c r="R5">
        <v>12.54</v>
      </c>
      <c r="S5">
        <v>0</v>
      </c>
      <c r="T5">
        <v>0</v>
      </c>
      <c r="U5">
        <v>59.890000000000008</v>
      </c>
      <c r="V5">
        <v>4.2300000000000004</v>
      </c>
      <c r="W5">
        <v>13.72</v>
      </c>
      <c r="X5">
        <v>43.863068205666323</v>
      </c>
      <c r="Y5">
        <v>0</v>
      </c>
      <c r="Z5">
        <v>0</v>
      </c>
      <c r="AA5">
        <v>0</v>
      </c>
      <c r="AB5">
        <v>3.8966991747936977</v>
      </c>
      <c r="AC5">
        <v>2.8625969844510757</v>
      </c>
      <c r="AD5">
        <v>2.6938183194549583</v>
      </c>
      <c r="AE5">
        <v>9.7474496593489786</v>
      </c>
      <c r="AF5">
        <v>2.6230983772819472</v>
      </c>
      <c r="AG5">
        <v>12.318020000000001</v>
      </c>
      <c r="AH5">
        <v>13.836699049630413</v>
      </c>
      <c r="AI5">
        <v>0</v>
      </c>
      <c r="AJ5">
        <v>0</v>
      </c>
      <c r="AK5">
        <v>15.348052797478331</v>
      </c>
      <c r="AL5">
        <v>0</v>
      </c>
      <c r="AM5">
        <v>0</v>
      </c>
      <c r="AN5">
        <v>0</v>
      </c>
      <c r="AO5">
        <v>0.8958560000000001</v>
      </c>
      <c r="AP5">
        <v>3.2214000000000009</v>
      </c>
      <c r="AQ5">
        <v>4.4152174603174599</v>
      </c>
      <c r="AR5">
        <v>1.6321413043478261</v>
      </c>
      <c r="AS5">
        <v>7.9551821290514431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654.50236861881388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2.4900000000000002</v>
      </c>
      <c r="L6">
        <v>337.4</v>
      </c>
      <c r="M6">
        <v>27.21</v>
      </c>
      <c r="N6">
        <v>35.13000000000001</v>
      </c>
      <c r="O6">
        <v>0</v>
      </c>
      <c r="P6">
        <v>30.5</v>
      </c>
      <c r="Q6">
        <v>6.0830691569914181</v>
      </c>
      <c r="R6">
        <v>12.54</v>
      </c>
      <c r="S6">
        <v>0</v>
      </c>
      <c r="T6">
        <v>0</v>
      </c>
      <c r="U6">
        <v>59.890000000000008</v>
      </c>
      <c r="V6">
        <v>4.2300000000000004</v>
      </c>
      <c r="W6">
        <v>13.72</v>
      </c>
      <c r="X6">
        <v>43.863068205666323</v>
      </c>
      <c r="Y6">
        <v>0</v>
      </c>
      <c r="Z6">
        <v>0</v>
      </c>
      <c r="AA6">
        <v>0</v>
      </c>
      <c r="AB6">
        <v>3.8966991747936977</v>
      </c>
      <c r="AC6">
        <v>2.8625969844510757</v>
      </c>
      <c r="AD6">
        <v>2.6938183194549583</v>
      </c>
      <c r="AE6">
        <v>9.7474496593489786</v>
      </c>
      <c r="AF6">
        <v>2.6230983772819472</v>
      </c>
      <c r="AG6">
        <v>12.318020000000001</v>
      </c>
      <c r="AH6">
        <v>13.836699049630413</v>
      </c>
      <c r="AI6">
        <v>0</v>
      </c>
      <c r="AJ6">
        <v>0</v>
      </c>
      <c r="AK6">
        <v>15.348052797478331</v>
      </c>
      <c r="AL6">
        <v>0</v>
      </c>
      <c r="AM6">
        <v>0</v>
      </c>
      <c r="AN6">
        <v>0</v>
      </c>
      <c r="AO6">
        <v>0.8958560000000001</v>
      </c>
      <c r="AP6">
        <v>3.2214000000000009</v>
      </c>
      <c r="AQ6">
        <v>4.4152174603174599</v>
      </c>
      <c r="AR6">
        <v>1.6321413043478261</v>
      </c>
      <c r="AS6">
        <v>7.9551821290514431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654.50236861881388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2.4898855435532061</v>
      </c>
      <c r="L7">
        <v>308.48</v>
      </c>
      <c r="M7">
        <v>27.21</v>
      </c>
      <c r="N7">
        <v>35.13000000000001</v>
      </c>
      <c r="O7">
        <v>0</v>
      </c>
      <c r="P7">
        <v>30.5</v>
      </c>
      <c r="Q7">
        <v>6.0830691569914181</v>
      </c>
      <c r="R7">
        <v>12.54</v>
      </c>
      <c r="S7">
        <v>0</v>
      </c>
      <c r="T7">
        <v>0</v>
      </c>
      <c r="U7">
        <v>59.890000000000008</v>
      </c>
      <c r="V7">
        <v>4.2300000000000004</v>
      </c>
      <c r="W7">
        <v>13.72</v>
      </c>
      <c r="X7">
        <v>43.863068205666323</v>
      </c>
      <c r="Y7">
        <v>0</v>
      </c>
      <c r="Z7">
        <v>0</v>
      </c>
      <c r="AA7">
        <v>0</v>
      </c>
      <c r="AB7">
        <v>3.8966991747936977</v>
      </c>
      <c r="AC7">
        <v>2.8625969844510757</v>
      </c>
      <c r="AD7">
        <v>2.6938183194549583</v>
      </c>
      <c r="AE7">
        <v>9.7474496593489786</v>
      </c>
      <c r="AF7">
        <v>2.6230983772819472</v>
      </c>
      <c r="AG7">
        <v>12.318020000000001</v>
      </c>
      <c r="AH7">
        <v>13.836699049630413</v>
      </c>
      <c r="AI7">
        <v>0</v>
      </c>
      <c r="AJ7">
        <v>0</v>
      </c>
      <c r="AK7">
        <v>15.348052797478331</v>
      </c>
      <c r="AL7">
        <v>0</v>
      </c>
      <c r="AM7">
        <v>0</v>
      </c>
      <c r="AN7">
        <v>0</v>
      </c>
      <c r="AO7">
        <v>0.8958560000000001</v>
      </c>
      <c r="AP7">
        <v>3.2214000000000009</v>
      </c>
      <c r="AQ7">
        <v>4.4152174603174599</v>
      </c>
      <c r="AR7">
        <v>1.6321413043478261</v>
      </c>
      <c r="AS7">
        <v>7.9551821290514431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625.58225416236712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2.4898855435532061</v>
      </c>
      <c r="L8">
        <v>289.2</v>
      </c>
      <c r="M8">
        <v>27.21</v>
      </c>
      <c r="N8">
        <v>35.13000000000001</v>
      </c>
      <c r="O8">
        <v>0</v>
      </c>
      <c r="P8">
        <v>30.5</v>
      </c>
      <c r="Q8">
        <v>6.0830691569914181</v>
      </c>
      <c r="R8">
        <v>12.54</v>
      </c>
      <c r="S8">
        <v>0</v>
      </c>
      <c r="T8">
        <v>0</v>
      </c>
      <c r="U8">
        <v>59.890000000000008</v>
      </c>
      <c r="V8">
        <v>4.2300000000000004</v>
      </c>
      <c r="W8">
        <v>13.72</v>
      </c>
      <c r="X8">
        <v>43.863068205666323</v>
      </c>
      <c r="Y8">
        <v>0</v>
      </c>
      <c r="Z8">
        <v>0</v>
      </c>
      <c r="AA8">
        <v>0</v>
      </c>
      <c r="AB8">
        <v>3.8966991747936977</v>
      </c>
      <c r="AC8">
        <v>2.8625969844510757</v>
      </c>
      <c r="AD8">
        <v>2.6938183194549583</v>
      </c>
      <c r="AE8">
        <v>9.7474496593489786</v>
      </c>
      <c r="AF8">
        <v>2.6230983772819472</v>
      </c>
      <c r="AG8">
        <v>12.318020000000001</v>
      </c>
      <c r="AH8">
        <v>13.836699049630413</v>
      </c>
      <c r="AI8">
        <v>0</v>
      </c>
      <c r="AJ8">
        <v>0</v>
      </c>
      <c r="AK8">
        <v>15.348052797478331</v>
      </c>
      <c r="AL8">
        <v>0</v>
      </c>
      <c r="AM8">
        <v>0</v>
      </c>
      <c r="AN8">
        <v>0</v>
      </c>
      <c r="AO8">
        <v>0.8958560000000001</v>
      </c>
      <c r="AP8">
        <v>3.2214000000000009</v>
      </c>
      <c r="AQ8">
        <v>4.4152174603174599</v>
      </c>
      <c r="AR8">
        <v>1.6321413043478261</v>
      </c>
      <c r="AS8">
        <v>7.9551821290514431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606.30225416236715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2.4898855435532061</v>
      </c>
      <c r="L9">
        <v>279.56</v>
      </c>
      <c r="M9">
        <v>27.21</v>
      </c>
      <c r="N9">
        <v>35.13000000000001</v>
      </c>
      <c r="O9">
        <v>0</v>
      </c>
      <c r="P9">
        <v>30.5</v>
      </c>
      <c r="Q9">
        <v>6.0830691569914181</v>
      </c>
      <c r="R9">
        <v>12.54</v>
      </c>
      <c r="S9">
        <v>0</v>
      </c>
      <c r="T9">
        <v>0</v>
      </c>
      <c r="U9">
        <v>59.890000000000008</v>
      </c>
      <c r="V9">
        <v>4.2300000000000004</v>
      </c>
      <c r="W9">
        <v>13.28</v>
      </c>
      <c r="X9">
        <v>43.863068205666323</v>
      </c>
      <c r="Y9">
        <v>0</v>
      </c>
      <c r="Z9">
        <v>0</v>
      </c>
      <c r="AA9">
        <v>0</v>
      </c>
      <c r="AB9">
        <v>3.8966991747936977</v>
      </c>
      <c r="AC9">
        <v>2.8625969844510757</v>
      </c>
      <c r="AD9">
        <v>2.6938183194549583</v>
      </c>
      <c r="AE9">
        <v>9.7474496593489786</v>
      </c>
      <c r="AF9">
        <v>2.6230983772819472</v>
      </c>
      <c r="AG9">
        <v>12.318020000000001</v>
      </c>
      <c r="AH9">
        <v>13.836699049630413</v>
      </c>
      <c r="AI9">
        <v>0</v>
      </c>
      <c r="AJ9">
        <v>0</v>
      </c>
      <c r="AK9">
        <v>15.348052797478331</v>
      </c>
      <c r="AL9">
        <v>0</v>
      </c>
      <c r="AM9">
        <v>0</v>
      </c>
      <c r="AN9">
        <v>0</v>
      </c>
      <c r="AO9">
        <v>0.8958560000000001</v>
      </c>
      <c r="AP9">
        <v>3.8626120000000008</v>
      </c>
      <c r="AQ9">
        <v>4.4152174603174599</v>
      </c>
      <c r="AR9">
        <v>1.6321413043478261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588.90828403331568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2.4898855435532061</v>
      </c>
      <c r="L10">
        <v>269.92</v>
      </c>
      <c r="M10">
        <v>27.21</v>
      </c>
      <c r="N10">
        <v>35.13000000000001</v>
      </c>
      <c r="O10">
        <v>0</v>
      </c>
      <c r="P10">
        <v>30.5</v>
      </c>
      <c r="Q10">
        <v>6.0830691569914181</v>
      </c>
      <c r="R10">
        <v>12.54</v>
      </c>
      <c r="S10">
        <v>0</v>
      </c>
      <c r="T10">
        <v>0</v>
      </c>
      <c r="U10">
        <v>59.890000000000008</v>
      </c>
      <c r="V10">
        <v>4.2300000000000004</v>
      </c>
      <c r="W10">
        <v>13.28</v>
      </c>
      <c r="X10">
        <v>43.863068205666323</v>
      </c>
      <c r="Y10">
        <v>0</v>
      </c>
      <c r="Z10">
        <v>0</v>
      </c>
      <c r="AA10">
        <v>0</v>
      </c>
      <c r="AB10">
        <v>3.8966991747936977</v>
      </c>
      <c r="AC10">
        <v>2.8625969844510757</v>
      </c>
      <c r="AD10">
        <v>2.6938183194549583</v>
      </c>
      <c r="AE10">
        <v>9.7474496593489786</v>
      </c>
      <c r="AF10">
        <v>2.6230983772819472</v>
      </c>
      <c r="AG10">
        <v>12.318020000000001</v>
      </c>
      <c r="AH10">
        <v>13.836699049630413</v>
      </c>
      <c r="AI10">
        <v>0</v>
      </c>
      <c r="AJ10">
        <v>0</v>
      </c>
      <c r="AK10">
        <v>15.348052797478331</v>
      </c>
      <c r="AL10">
        <v>0</v>
      </c>
      <c r="AM10">
        <v>0</v>
      </c>
      <c r="AN10">
        <v>0</v>
      </c>
      <c r="AO10">
        <v>0.8958560000000001</v>
      </c>
      <c r="AP10">
        <v>3.8626120000000008</v>
      </c>
      <c r="AQ10">
        <v>4.4152174603174599</v>
      </c>
      <c r="AR10">
        <v>1.6321413043478261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579.26828403331558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2.4901365580783152</v>
      </c>
      <c r="L11">
        <v>241</v>
      </c>
      <c r="M11">
        <v>27.21</v>
      </c>
      <c r="N11">
        <v>35.13000000000001</v>
      </c>
      <c r="O11">
        <v>0</v>
      </c>
      <c r="P11">
        <v>30.5</v>
      </c>
      <c r="Q11">
        <v>6.08</v>
      </c>
      <c r="R11">
        <v>12.543457402812242</v>
      </c>
      <c r="S11">
        <v>0</v>
      </c>
      <c r="T11">
        <v>0</v>
      </c>
      <c r="U11">
        <v>59.890000000000008</v>
      </c>
      <c r="V11">
        <v>4.2300000000000004</v>
      </c>
      <c r="W11">
        <v>13.28</v>
      </c>
      <c r="X11">
        <v>43.863068205666323</v>
      </c>
      <c r="Y11">
        <v>0</v>
      </c>
      <c r="Z11">
        <v>0</v>
      </c>
      <c r="AA11">
        <v>0</v>
      </c>
      <c r="AB11">
        <v>3.8966991747936977</v>
      </c>
      <c r="AC11">
        <v>2.8625969844510757</v>
      </c>
      <c r="AD11">
        <v>2.6938183194549583</v>
      </c>
      <c r="AE11">
        <v>9.7474496593489786</v>
      </c>
      <c r="AF11">
        <v>2.6230983772819472</v>
      </c>
      <c r="AG11">
        <v>12.318020000000001</v>
      </c>
      <c r="AH11">
        <v>13.836699049630413</v>
      </c>
      <c r="AI11">
        <v>0</v>
      </c>
      <c r="AJ11">
        <v>0</v>
      </c>
      <c r="AK11">
        <v>15.348052797478331</v>
      </c>
      <c r="AL11">
        <v>0</v>
      </c>
      <c r="AM11">
        <v>0</v>
      </c>
      <c r="AN11">
        <v>0</v>
      </c>
      <c r="AO11">
        <v>0.8958560000000001</v>
      </c>
      <c r="AP11">
        <v>3.2214000000000009</v>
      </c>
      <c r="AQ11">
        <v>4.4152174603174599</v>
      </c>
      <c r="AR11">
        <v>1.6321413043478261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549.70771129366153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2.4900000000000002</v>
      </c>
      <c r="L12">
        <v>221.72</v>
      </c>
      <c r="M12">
        <v>27.21</v>
      </c>
      <c r="N12">
        <v>35.13000000000001</v>
      </c>
      <c r="O12">
        <v>0</v>
      </c>
      <c r="P12">
        <v>30.5</v>
      </c>
      <c r="Q12">
        <v>6.08</v>
      </c>
      <c r="R12">
        <v>12.543457402812242</v>
      </c>
      <c r="S12">
        <v>0</v>
      </c>
      <c r="T12">
        <v>0</v>
      </c>
      <c r="U12">
        <v>59.890000000000008</v>
      </c>
      <c r="V12">
        <v>4.2300000000000004</v>
      </c>
      <c r="W12">
        <v>13.28</v>
      </c>
      <c r="X12">
        <v>43.863068205666323</v>
      </c>
      <c r="Y12">
        <v>0</v>
      </c>
      <c r="Z12">
        <v>0</v>
      </c>
      <c r="AA12">
        <v>0</v>
      </c>
      <c r="AB12">
        <v>3.8966991747936977</v>
      </c>
      <c r="AC12">
        <v>2.8625969844510757</v>
      </c>
      <c r="AD12">
        <v>2.6938183194549583</v>
      </c>
      <c r="AE12">
        <v>9.7474496593489786</v>
      </c>
      <c r="AF12">
        <v>2.6230983772819472</v>
      </c>
      <c r="AG12">
        <v>12.318020000000001</v>
      </c>
      <c r="AH12">
        <v>13.836699049630413</v>
      </c>
      <c r="AI12">
        <v>0</v>
      </c>
      <c r="AJ12">
        <v>0</v>
      </c>
      <c r="AK12">
        <v>15.348052797478331</v>
      </c>
      <c r="AL12">
        <v>0</v>
      </c>
      <c r="AM12">
        <v>0</v>
      </c>
      <c r="AN12">
        <v>0</v>
      </c>
      <c r="AO12">
        <v>0.8958560000000001</v>
      </c>
      <c r="AP12">
        <v>3.2214000000000009</v>
      </c>
      <c r="AQ12">
        <v>4.4152174603174599</v>
      </c>
      <c r="AR12">
        <v>1.6321413043478261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530.42757473558322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2.4900000000000002</v>
      </c>
      <c r="L13">
        <v>133.03</v>
      </c>
      <c r="M13">
        <v>27.21</v>
      </c>
      <c r="N13">
        <v>35.13000000000001</v>
      </c>
      <c r="O13">
        <v>0</v>
      </c>
      <c r="P13">
        <v>30.5</v>
      </c>
      <c r="Q13">
        <v>3.53</v>
      </c>
      <c r="R13">
        <v>6.9030263157894742</v>
      </c>
      <c r="S13">
        <v>0</v>
      </c>
      <c r="T13">
        <v>0</v>
      </c>
      <c r="U13">
        <v>59.890000000000008</v>
      </c>
      <c r="V13">
        <v>4.2300000000000004</v>
      </c>
      <c r="W13">
        <v>13.28</v>
      </c>
      <c r="X13">
        <v>43.863068205666323</v>
      </c>
      <c r="Y13">
        <v>0</v>
      </c>
      <c r="Z13">
        <v>0</v>
      </c>
      <c r="AA13">
        <v>0</v>
      </c>
      <c r="AB13">
        <v>3.8966991747936977</v>
      </c>
      <c r="AC13">
        <v>2.8625969844510757</v>
      </c>
      <c r="AD13">
        <v>2.6938183194549583</v>
      </c>
      <c r="AE13">
        <v>9.7474496593489786</v>
      </c>
      <c r="AF13">
        <v>2.6230983772819472</v>
      </c>
      <c r="AG13">
        <v>12.318020000000001</v>
      </c>
      <c r="AH13">
        <v>13.836699049630413</v>
      </c>
      <c r="AI13">
        <v>0</v>
      </c>
      <c r="AJ13">
        <v>0</v>
      </c>
      <c r="AK13">
        <v>15.348052797478331</v>
      </c>
      <c r="AL13">
        <v>0</v>
      </c>
      <c r="AM13">
        <v>0</v>
      </c>
      <c r="AN13">
        <v>0</v>
      </c>
      <c r="AO13">
        <v>0.94187600000000016</v>
      </c>
      <c r="AP13">
        <v>3.2214000000000009</v>
      </c>
      <c r="AQ13">
        <v>4.4152174603174599</v>
      </c>
      <c r="AR13">
        <v>1.6321413043478261</v>
      </c>
      <c r="AS13">
        <v>1.5922636039250673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435.18542725248562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2.4900000000000002</v>
      </c>
      <c r="L14">
        <v>133.03</v>
      </c>
      <c r="M14">
        <v>27.21</v>
      </c>
      <c r="N14">
        <v>35.13000000000001</v>
      </c>
      <c r="O14">
        <v>0</v>
      </c>
      <c r="P14">
        <v>30.5</v>
      </c>
      <c r="Q14">
        <v>3.53</v>
      </c>
      <c r="R14">
        <v>6.9030263157894742</v>
      </c>
      <c r="S14">
        <v>0</v>
      </c>
      <c r="T14">
        <v>0</v>
      </c>
      <c r="U14">
        <v>59.890000000000008</v>
      </c>
      <c r="V14">
        <v>4.2300000000000004</v>
      </c>
      <c r="W14">
        <v>13.283487394957984</v>
      </c>
      <c r="X14">
        <v>43.863068205666323</v>
      </c>
      <c r="Y14">
        <v>0</v>
      </c>
      <c r="Z14">
        <v>0</v>
      </c>
      <c r="AA14">
        <v>0</v>
      </c>
      <c r="AB14">
        <v>3.8966991747936977</v>
      </c>
      <c r="AC14">
        <v>2.8625969844510757</v>
      </c>
      <c r="AD14">
        <v>2.6938183194549583</v>
      </c>
      <c r="AE14">
        <v>9.7474496593489786</v>
      </c>
      <c r="AF14">
        <v>2.6230983772819472</v>
      </c>
      <c r="AG14">
        <v>12.318020000000001</v>
      </c>
      <c r="AH14">
        <v>13.836699049630413</v>
      </c>
      <c r="AI14">
        <v>0</v>
      </c>
      <c r="AJ14">
        <v>0</v>
      </c>
      <c r="AK14">
        <v>15.348052797478331</v>
      </c>
      <c r="AL14">
        <v>0</v>
      </c>
      <c r="AM14">
        <v>0</v>
      </c>
      <c r="AN14">
        <v>0</v>
      </c>
      <c r="AO14">
        <v>0.94187600000000016</v>
      </c>
      <c r="AP14">
        <v>3.2214000000000009</v>
      </c>
      <c r="AQ14">
        <v>4.4152174603174599</v>
      </c>
      <c r="AR14">
        <v>1.6321413043478261</v>
      </c>
      <c r="AS14">
        <v>1.5922636039250673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435.18891464744365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2.4900000000000002</v>
      </c>
      <c r="L15">
        <v>133.03</v>
      </c>
      <c r="M15">
        <v>27.21</v>
      </c>
      <c r="N15">
        <v>35.13000000000001</v>
      </c>
      <c r="O15">
        <v>0</v>
      </c>
      <c r="P15">
        <v>30.5</v>
      </c>
      <c r="Q15">
        <v>3.53</v>
      </c>
      <c r="R15">
        <v>6.9030263157894742</v>
      </c>
      <c r="S15">
        <v>0</v>
      </c>
      <c r="T15">
        <v>0</v>
      </c>
      <c r="U15">
        <v>59.890000000000008</v>
      </c>
      <c r="V15">
        <v>4.2300000000000004</v>
      </c>
      <c r="W15">
        <v>13.283487394957984</v>
      </c>
      <c r="X15">
        <v>43.863068205666323</v>
      </c>
      <c r="Y15">
        <v>0</v>
      </c>
      <c r="Z15">
        <v>0</v>
      </c>
      <c r="AA15">
        <v>0</v>
      </c>
      <c r="AB15">
        <v>3.8966991747936977</v>
      </c>
      <c r="AC15">
        <v>2.8625969844510757</v>
      </c>
      <c r="AD15">
        <v>2.6938183194549583</v>
      </c>
      <c r="AE15">
        <v>9.7474496593489786</v>
      </c>
      <c r="AF15">
        <v>2.6230983772819472</v>
      </c>
      <c r="AG15">
        <v>12.318020000000001</v>
      </c>
      <c r="AH15">
        <v>13.836699049630413</v>
      </c>
      <c r="AI15">
        <v>0</v>
      </c>
      <c r="AJ15">
        <v>0</v>
      </c>
      <c r="AK15">
        <v>15.348052797478331</v>
      </c>
      <c r="AL15">
        <v>0</v>
      </c>
      <c r="AM15">
        <v>0</v>
      </c>
      <c r="AN15">
        <v>0</v>
      </c>
      <c r="AO15">
        <v>0.94187600000000016</v>
      </c>
      <c r="AP15">
        <v>3.2214000000000009</v>
      </c>
      <c r="AQ15">
        <v>4.4152174603174599</v>
      </c>
      <c r="AR15">
        <v>1.6321413043478261</v>
      </c>
      <c r="AS15">
        <v>2.1874449895926258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435.78409603311121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2.4900000000000002</v>
      </c>
      <c r="L16">
        <v>133.03</v>
      </c>
      <c r="M16">
        <v>27.21</v>
      </c>
      <c r="N16">
        <v>35.13000000000001</v>
      </c>
      <c r="O16">
        <v>0</v>
      </c>
      <c r="P16">
        <v>30.5</v>
      </c>
      <c r="Q16">
        <v>3.53</v>
      </c>
      <c r="R16">
        <v>6.9030263157894742</v>
      </c>
      <c r="S16">
        <v>0</v>
      </c>
      <c r="T16">
        <v>0</v>
      </c>
      <c r="U16">
        <v>59.890000000000008</v>
      </c>
      <c r="V16">
        <v>4.2300000000000004</v>
      </c>
      <c r="W16">
        <v>13.283487394957984</v>
      </c>
      <c r="X16">
        <v>43.863068205666323</v>
      </c>
      <c r="Y16">
        <v>0</v>
      </c>
      <c r="Z16">
        <v>0</v>
      </c>
      <c r="AA16">
        <v>0</v>
      </c>
      <c r="AB16">
        <v>3.8966991747936977</v>
      </c>
      <c r="AC16">
        <v>2.8625969844510757</v>
      </c>
      <c r="AD16">
        <v>2.6938183194549583</v>
      </c>
      <c r="AE16">
        <v>9.7474496593489786</v>
      </c>
      <c r="AF16">
        <v>2.6230983772819472</v>
      </c>
      <c r="AG16">
        <v>12.318020000000001</v>
      </c>
      <c r="AH16">
        <v>13.836699049630413</v>
      </c>
      <c r="AI16">
        <v>0</v>
      </c>
      <c r="AJ16">
        <v>0</v>
      </c>
      <c r="AK16">
        <v>15.348052797478331</v>
      </c>
      <c r="AL16">
        <v>0</v>
      </c>
      <c r="AM16">
        <v>0</v>
      </c>
      <c r="AN16">
        <v>0</v>
      </c>
      <c r="AO16">
        <v>0.94187600000000016</v>
      </c>
      <c r="AP16">
        <v>3.2214000000000009</v>
      </c>
      <c r="AQ16">
        <v>4.4152174603174599</v>
      </c>
      <c r="AR16">
        <v>1.6321413043478261</v>
      </c>
      <c r="AS16">
        <v>2.1874449895926258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435.78409603311121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2.4900000000000002</v>
      </c>
      <c r="L17">
        <v>133.03</v>
      </c>
      <c r="M17">
        <v>27.21</v>
      </c>
      <c r="N17">
        <v>35.13000000000001</v>
      </c>
      <c r="O17">
        <v>0</v>
      </c>
      <c r="P17">
        <v>30.5</v>
      </c>
      <c r="Q17">
        <v>3.53</v>
      </c>
      <c r="R17">
        <v>6.9030263157894742</v>
      </c>
      <c r="S17">
        <v>0</v>
      </c>
      <c r="T17">
        <v>0</v>
      </c>
      <c r="U17">
        <v>59.890000000000008</v>
      </c>
      <c r="V17">
        <v>4.2300000000000004</v>
      </c>
      <c r="W17">
        <v>13.283487394957984</v>
      </c>
      <c r="X17">
        <v>43.863068205666323</v>
      </c>
      <c r="Y17">
        <v>0</v>
      </c>
      <c r="Z17">
        <v>0</v>
      </c>
      <c r="AA17">
        <v>0</v>
      </c>
      <c r="AB17">
        <v>3.8966991747936977</v>
      </c>
      <c r="AC17">
        <v>2.8625969844510757</v>
      </c>
      <c r="AD17">
        <v>2.6938183194549583</v>
      </c>
      <c r="AE17">
        <v>9.7474496593489786</v>
      </c>
      <c r="AF17">
        <v>2.6230983772819472</v>
      </c>
      <c r="AG17">
        <v>12.318020000000001</v>
      </c>
      <c r="AH17">
        <v>13.836699049630413</v>
      </c>
      <c r="AI17">
        <v>0</v>
      </c>
      <c r="AJ17">
        <v>0</v>
      </c>
      <c r="AK17">
        <v>15.348052797478331</v>
      </c>
      <c r="AL17">
        <v>0</v>
      </c>
      <c r="AM17">
        <v>0</v>
      </c>
      <c r="AN17">
        <v>0</v>
      </c>
      <c r="AO17">
        <v>0.94187600000000016</v>
      </c>
      <c r="AP17">
        <v>3.2214000000000009</v>
      </c>
      <c r="AQ17">
        <v>4.4152174603174599</v>
      </c>
      <c r="AR17">
        <v>1.6321413043478261</v>
      </c>
      <c r="AS17">
        <v>2.1874449895926258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435.78409603311121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2.4900000000000002</v>
      </c>
      <c r="L18">
        <v>133.03</v>
      </c>
      <c r="M18">
        <v>27.21</v>
      </c>
      <c r="N18">
        <v>35.13000000000001</v>
      </c>
      <c r="O18">
        <v>0</v>
      </c>
      <c r="P18">
        <v>30.5</v>
      </c>
      <c r="Q18">
        <v>3.53</v>
      </c>
      <c r="R18">
        <v>6.9030263157894742</v>
      </c>
      <c r="S18">
        <v>0</v>
      </c>
      <c r="T18">
        <v>0</v>
      </c>
      <c r="U18">
        <v>59.890000000000008</v>
      </c>
      <c r="V18">
        <v>4.2300000000000004</v>
      </c>
      <c r="W18">
        <v>13.283487394957984</v>
      </c>
      <c r="X18">
        <v>43.863068205666323</v>
      </c>
      <c r="Y18">
        <v>0</v>
      </c>
      <c r="Z18">
        <v>0</v>
      </c>
      <c r="AA18">
        <v>0</v>
      </c>
      <c r="AB18">
        <v>3.8966991747936977</v>
      </c>
      <c r="AC18">
        <v>2.8625969844510757</v>
      </c>
      <c r="AD18">
        <v>2.6938183194549583</v>
      </c>
      <c r="AE18">
        <v>9.7474496593489786</v>
      </c>
      <c r="AF18">
        <v>2.6230983772819472</v>
      </c>
      <c r="AG18">
        <v>12.318020000000001</v>
      </c>
      <c r="AH18">
        <v>13.836699049630413</v>
      </c>
      <c r="AI18">
        <v>0</v>
      </c>
      <c r="AJ18">
        <v>0</v>
      </c>
      <c r="AK18">
        <v>15.348052797478331</v>
      </c>
      <c r="AL18">
        <v>0</v>
      </c>
      <c r="AM18">
        <v>0</v>
      </c>
      <c r="AN18">
        <v>0</v>
      </c>
      <c r="AO18">
        <v>0.94187600000000016</v>
      </c>
      <c r="AP18">
        <v>3.2214000000000009</v>
      </c>
      <c r="AQ18">
        <v>4.4152174603174599</v>
      </c>
      <c r="AR18">
        <v>1.6321413043478261</v>
      </c>
      <c r="AS18">
        <v>2.1874449895926258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435.78409603311121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2.4900000000000002</v>
      </c>
      <c r="L19">
        <v>133.03</v>
      </c>
      <c r="M19">
        <v>27.21</v>
      </c>
      <c r="N19">
        <v>35.13000000000001</v>
      </c>
      <c r="O19">
        <v>0</v>
      </c>
      <c r="P19">
        <v>30.5</v>
      </c>
      <c r="Q19">
        <v>3.53</v>
      </c>
      <c r="R19">
        <v>6.9030263157894742</v>
      </c>
      <c r="S19">
        <v>0</v>
      </c>
      <c r="T19">
        <v>0</v>
      </c>
      <c r="U19">
        <v>59.890000000000008</v>
      </c>
      <c r="V19">
        <v>4.2300000000000004</v>
      </c>
      <c r="W19">
        <v>13.283487394957984</v>
      </c>
      <c r="X19">
        <v>43.863068205666323</v>
      </c>
      <c r="Y19">
        <v>0</v>
      </c>
      <c r="Z19">
        <v>0</v>
      </c>
      <c r="AA19">
        <v>0</v>
      </c>
      <c r="AB19">
        <v>3.8966991747936977</v>
      </c>
      <c r="AC19">
        <v>2.8625969844510757</v>
      </c>
      <c r="AD19">
        <v>2.6938183194549583</v>
      </c>
      <c r="AE19">
        <v>9.7474496593489786</v>
      </c>
      <c r="AF19">
        <v>2.6230983772819472</v>
      </c>
      <c r="AG19">
        <v>12.318020000000001</v>
      </c>
      <c r="AH19">
        <v>13.836699049630413</v>
      </c>
      <c r="AI19">
        <v>0</v>
      </c>
      <c r="AJ19">
        <v>0</v>
      </c>
      <c r="AK19">
        <v>15.348052797478331</v>
      </c>
      <c r="AL19">
        <v>0</v>
      </c>
      <c r="AM19">
        <v>0</v>
      </c>
      <c r="AN19">
        <v>0</v>
      </c>
      <c r="AO19">
        <v>0.94187600000000016</v>
      </c>
      <c r="AP19">
        <v>3.2214000000000009</v>
      </c>
      <c r="AQ19">
        <v>4.4152174603174599</v>
      </c>
      <c r="AR19">
        <v>1.6321413043478261</v>
      </c>
      <c r="AS19">
        <v>2.1874449895926258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435.78409603311121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2.4900000000000002</v>
      </c>
      <c r="L20">
        <v>133.03</v>
      </c>
      <c r="M20">
        <v>27.21</v>
      </c>
      <c r="N20">
        <v>35.13000000000001</v>
      </c>
      <c r="O20">
        <v>0</v>
      </c>
      <c r="P20">
        <v>30.5</v>
      </c>
      <c r="Q20">
        <v>3.53</v>
      </c>
      <c r="R20">
        <v>6.9030263157894742</v>
      </c>
      <c r="S20">
        <v>0</v>
      </c>
      <c r="T20">
        <v>0</v>
      </c>
      <c r="U20">
        <v>59.890000000000008</v>
      </c>
      <c r="V20">
        <v>4.2300000000000004</v>
      </c>
      <c r="W20">
        <v>13.283487394957984</v>
      </c>
      <c r="X20">
        <v>43.863068205666323</v>
      </c>
      <c r="Y20">
        <v>0</v>
      </c>
      <c r="Z20">
        <v>0</v>
      </c>
      <c r="AA20">
        <v>0</v>
      </c>
      <c r="AB20">
        <v>3.8966991747936977</v>
      </c>
      <c r="AC20">
        <v>2.8625969844510757</v>
      </c>
      <c r="AD20">
        <v>2.6938183194549583</v>
      </c>
      <c r="AE20">
        <v>9.7474496593489786</v>
      </c>
      <c r="AF20">
        <v>2.6230983772819472</v>
      </c>
      <c r="AG20">
        <v>12.318020000000001</v>
      </c>
      <c r="AH20">
        <v>13.836699049630413</v>
      </c>
      <c r="AI20">
        <v>0</v>
      </c>
      <c r="AJ20">
        <v>0</v>
      </c>
      <c r="AK20">
        <v>15.348052797478331</v>
      </c>
      <c r="AL20">
        <v>0</v>
      </c>
      <c r="AM20">
        <v>0</v>
      </c>
      <c r="AN20">
        <v>0</v>
      </c>
      <c r="AO20">
        <v>0.94187600000000016</v>
      </c>
      <c r="AP20">
        <v>3.2214000000000009</v>
      </c>
      <c r="AQ20">
        <v>4.4152174603174599</v>
      </c>
      <c r="AR20">
        <v>1.6321413043478261</v>
      </c>
      <c r="AS20">
        <v>2.1874449895926258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435.78409603311121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2.4900000000000002</v>
      </c>
      <c r="L21">
        <v>133.03</v>
      </c>
      <c r="M21">
        <v>27.21</v>
      </c>
      <c r="N21">
        <v>35.13000000000001</v>
      </c>
      <c r="O21">
        <v>0</v>
      </c>
      <c r="P21">
        <v>30.5</v>
      </c>
      <c r="Q21">
        <v>3.53</v>
      </c>
      <c r="R21">
        <v>6.9030263157894742</v>
      </c>
      <c r="S21">
        <v>0</v>
      </c>
      <c r="T21">
        <v>0</v>
      </c>
      <c r="U21">
        <v>59.890000000000008</v>
      </c>
      <c r="V21">
        <v>4.2300000000000004</v>
      </c>
      <c r="W21">
        <v>13.283487394957984</v>
      </c>
      <c r="X21">
        <v>43.863068205666323</v>
      </c>
      <c r="Y21">
        <v>0</v>
      </c>
      <c r="Z21">
        <v>0</v>
      </c>
      <c r="AA21">
        <v>0</v>
      </c>
      <c r="AB21">
        <v>3.8966991747936977</v>
      </c>
      <c r="AC21">
        <v>2.8625969844510757</v>
      </c>
      <c r="AD21">
        <v>2.6938183194549583</v>
      </c>
      <c r="AE21">
        <v>9.7474496593489786</v>
      </c>
      <c r="AF21">
        <v>2.6230983772819472</v>
      </c>
      <c r="AG21">
        <v>12.318020000000001</v>
      </c>
      <c r="AH21">
        <v>13.836699049630413</v>
      </c>
      <c r="AI21">
        <v>0</v>
      </c>
      <c r="AJ21">
        <v>0</v>
      </c>
      <c r="AK21">
        <v>15.348052797478331</v>
      </c>
      <c r="AL21">
        <v>0</v>
      </c>
      <c r="AM21">
        <v>0</v>
      </c>
      <c r="AN21">
        <v>0</v>
      </c>
      <c r="AO21">
        <v>0.94187600000000016</v>
      </c>
      <c r="AP21">
        <v>3.2214000000000009</v>
      </c>
      <c r="AQ21">
        <v>4.4152174603174599</v>
      </c>
      <c r="AR21">
        <v>1.6321413043478261</v>
      </c>
      <c r="AS21">
        <v>2.1874449895926258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435.78409603311121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2.4900000000000002</v>
      </c>
      <c r="L22">
        <v>133.03</v>
      </c>
      <c r="M22">
        <v>27.21</v>
      </c>
      <c r="N22">
        <v>35.13000000000001</v>
      </c>
      <c r="O22">
        <v>0</v>
      </c>
      <c r="P22">
        <v>30.5</v>
      </c>
      <c r="Q22">
        <v>3.53</v>
      </c>
      <c r="R22">
        <v>6.9030263157894742</v>
      </c>
      <c r="S22">
        <v>0</v>
      </c>
      <c r="T22">
        <v>0</v>
      </c>
      <c r="U22">
        <v>59.890000000000008</v>
      </c>
      <c r="V22">
        <v>4.2300000000000004</v>
      </c>
      <c r="W22">
        <v>13.283487394957984</v>
      </c>
      <c r="X22">
        <v>43.863068205666323</v>
      </c>
      <c r="Y22">
        <v>0</v>
      </c>
      <c r="Z22">
        <v>0</v>
      </c>
      <c r="AA22">
        <v>0</v>
      </c>
      <c r="AB22">
        <v>3.8966991747936977</v>
      </c>
      <c r="AC22">
        <v>2.8625969844510757</v>
      </c>
      <c r="AD22">
        <v>2.6938183194549583</v>
      </c>
      <c r="AE22">
        <v>9.7474496593489786</v>
      </c>
      <c r="AF22">
        <v>2.6230983772819472</v>
      </c>
      <c r="AG22">
        <v>12.318020000000001</v>
      </c>
      <c r="AH22">
        <v>13.836699049630413</v>
      </c>
      <c r="AI22">
        <v>0</v>
      </c>
      <c r="AJ22">
        <v>0</v>
      </c>
      <c r="AK22">
        <v>15.348052797478331</v>
      </c>
      <c r="AL22">
        <v>0</v>
      </c>
      <c r="AM22">
        <v>0</v>
      </c>
      <c r="AN22">
        <v>0</v>
      </c>
      <c r="AO22">
        <v>0.8958560000000001</v>
      </c>
      <c r="AP22">
        <v>3.2214000000000009</v>
      </c>
      <c r="AQ22">
        <v>4.4152174603174599</v>
      </c>
      <c r="AR22">
        <v>1.6321413043478261</v>
      </c>
      <c r="AS22">
        <v>2.1874449895926258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435.73807603311121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2.4900000000000002</v>
      </c>
      <c r="L23">
        <v>133.03</v>
      </c>
      <c r="M23">
        <v>27.21</v>
      </c>
      <c r="N23">
        <v>35.13000000000001</v>
      </c>
      <c r="O23">
        <v>0</v>
      </c>
      <c r="P23">
        <v>30.5</v>
      </c>
      <c r="Q23">
        <v>3.53</v>
      </c>
      <c r="R23">
        <v>6.9030263157894742</v>
      </c>
      <c r="S23">
        <v>0</v>
      </c>
      <c r="T23">
        <v>0</v>
      </c>
      <c r="U23">
        <v>59.890000000000008</v>
      </c>
      <c r="V23">
        <v>4.2300000000000004</v>
      </c>
      <c r="W23">
        <v>13.283487394957984</v>
      </c>
      <c r="X23">
        <v>43.863068205666323</v>
      </c>
      <c r="Y23">
        <v>0</v>
      </c>
      <c r="Z23">
        <v>0</v>
      </c>
      <c r="AA23">
        <v>0</v>
      </c>
      <c r="AB23">
        <v>3.8966991747936977</v>
      </c>
      <c r="AC23">
        <v>2.8625969844510757</v>
      </c>
      <c r="AD23">
        <v>2.6938183194549583</v>
      </c>
      <c r="AE23">
        <v>14.619640423921272</v>
      </c>
      <c r="AF23">
        <v>2.6230983772819472</v>
      </c>
      <c r="AG23">
        <v>12.318020000000001</v>
      </c>
      <c r="AH23">
        <v>13.836699049630413</v>
      </c>
      <c r="AI23">
        <v>0</v>
      </c>
      <c r="AJ23">
        <v>0</v>
      </c>
      <c r="AK23">
        <v>15.348052797478331</v>
      </c>
      <c r="AL23">
        <v>0</v>
      </c>
      <c r="AM23">
        <v>0</v>
      </c>
      <c r="AN23">
        <v>0</v>
      </c>
      <c r="AO23">
        <v>0.85290400000000022</v>
      </c>
      <c r="AP23">
        <v>3.2214000000000009</v>
      </c>
      <c r="AQ23">
        <v>4.4152174603174599</v>
      </c>
      <c r="AR23">
        <v>1.6321413043478261</v>
      </c>
      <c r="AS23">
        <v>2.1874449895926258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440.56731479768354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2.4900000000000002</v>
      </c>
      <c r="L24">
        <v>133.03</v>
      </c>
      <c r="M24">
        <v>27.21</v>
      </c>
      <c r="N24">
        <v>35.13000000000001</v>
      </c>
      <c r="O24">
        <v>0</v>
      </c>
      <c r="P24">
        <v>30.5</v>
      </c>
      <c r="Q24">
        <v>3.53</v>
      </c>
      <c r="R24">
        <v>6.9030263157894742</v>
      </c>
      <c r="S24">
        <v>0</v>
      </c>
      <c r="T24">
        <v>0</v>
      </c>
      <c r="U24">
        <v>59.890000000000008</v>
      </c>
      <c r="V24">
        <v>4.2300000000000004</v>
      </c>
      <c r="W24">
        <v>13.283487394957984</v>
      </c>
      <c r="X24">
        <v>43.863068205666323</v>
      </c>
      <c r="Y24">
        <v>0</v>
      </c>
      <c r="Z24">
        <v>0.32522727272727275</v>
      </c>
      <c r="AA24">
        <v>0</v>
      </c>
      <c r="AB24">
        <v>3.8966991747936977</v>
      </c>
      <c r="AC24">
        <v>2.8625969844510757</v>
      </c>
      <c r="AD24">
        <v>2.6938183194549583</v>
      </c>
      <c r="AE24">
        <v>14.619640423921272</v>
      </c>
      <c r="AF24">
        <v>2.6230983772819472</v>
      </c>
      <c r="AG24">
        <v>12.318020000000001</v>
      </c>
      <c r="AH24">
        <v>13.836699049630413</v>
      </c>
      <c r="AI24">
        <v>0.75481225451688927</v>
      </c>
      <c r="AJ24">
        <v>0</v>
      </c>
      <c r="AK24">
        <v>15.348052797478331</v>
      </c>
      <c r="AL24">
        <v>0</v>
      </c>
      <c r="AM24">
        <v>0</v>
      </c>
      <c r="AN24">
        <v>0</v>
      </c>
      <c r="AO24">
        <v>0.72404800000000014</v>
      </c>
      <c r="AP24">
        <v>3.2214000000000009</v>
      </c>
      <c r="AQ24">
        <v>4.4152174603174599</v>
      </c>
      <c r="AR24">
        <v>1.6321413043478261</v>
      </c>
      <c r="AS24">
        <v>2.1874449895926258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441.51849832492763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2.4900000000000002</v>
      </c>
      <c r="L25">
        <v>133.03</v>
      </c>
      <c r="M25">
        <v>27.21</v>
      </c>
      <c r="N25">
        <v>35.13000000000001</v>
      </c>
      <c r="O25">
        <v>0</v>
      </c>
      <c r="P25">
        <v>30.5</v>
      </c>
      <c r="Q25">
        <v>3.53</v>
      </c>
      <c r="R25">
        <v>6.9030263157894742</v>
      </c>
      <c r="S25">
        <v>0</v>
      </c>
      <c r="T25">
        <v>0</v>
      </c>
      <c r="U25">
        <v>59.890000000000008</v>
      </c>
      <c r="V25">
        <v>4.2300000000000004</v>
      </c>
      <c r="W25">
        <v>13.283487394957984</v>
      </c>
      <c r="X25">
        <v>43.863068205666323</v>
      </c>
      <c r="Y25">
        <v>0</v>
      </c>
      <c r="Z25">
        <v>1.9298863636363637</v>
      </c>
      <c r="AA25">
        <v>0</v>
      </c>
      <c r="AB25">
        <v>3.8966991747936977</v>
      </c>
      <c r="AC25">
        <v>2.8625969844510757</v>
      </c>
      <c r="AD25">
        <v>5.3907047691143077</v>
      </c>
      <c r="AE25">
        <v>14.619640423921272</v>
      </c>
      <c r="AF25">
        <v>2.6230983772819472</v>
      </c>
      <c r="AG25">
        <v>12.318020000000001</v>
      </c>
      <c r="AH25">
        <v>20.751980570221754</v>
      </c>
      <c r="AI25">
        <v>1.5065561665357423</v>
      </c>
      <c r="AJ25">
        <v>0</v>
      </c>
      <c r="AK25">
        <v>15.348052797478331</v>
      </c>
      <c r="AL25">
        <v>0</v>
      </c>
      <c r="AM25">
        <v>0</v>
      </c>
      <c r="AN25">
        <v>0</v>
      </c>
      <c r="AO25">
        <v>0.72404800000000014</v>
      </c>
      <c r="AP25">
        <v>3.2214000000000009</v>
      </c>
      <c r="AQ25">
        <v>4.4152174603174599</v>
      </c>
      <c r="AR25">
        <v>1.6321413043478261</v>
      </c>
      <c r="AS25">
        <v>2.1874449895926258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453.48706929810629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2.4900000000000002</v>
      </c>
      <c r="L26">
        <v>133.03</v>
      </c>
      <c r="M26">
        <v>27.21</v>
      </c>
      <c r="N26">
        <v>35.13000000000001</v>
      </c>
      <c r="O26">
        <v>0</v>
      </c>
      <c r="P26">
        <v>30.5</v>
      </c>
      <c r="Q26">
        <v>3.53</v>
      </c>
      <c r="R26">
        <v>6.9030263157894742</v>
      </c>
      <c r="S26">
        <v>0</v>
      </c>
      <c r="T26">
        <v>0</v>
      </c>
      <c r="U26">
        <v>59.890000000000008</v>
      </c>
      <c r="V26">
        <v>4.2300000000000004</v>
      </c>
      <c r="W26">
        <v>13.283487394957984</v>
      </c>
      <c r="X26">
        <v>43.863068205666323</v>
      </c>
      <c r="Y26">
        <v>0</v>
      </c>
      <c r="Z26">
        <v>1.9298863636363637</v>
      </c>
      <c r="AA26">
        <v>3.5030970464135023</v>
      </c>
      <c r="AB26">
        <v>7.7657839459864952</v>
      </c>
      <c r="AC26">
        <v>5.7251939689021514</v>
      </c>
      <c r="AD26">
        <v>8.127476911430735</v>
      </c>
      <c r="AE26">
        <v>14.619640423921272</v>
      </c>
      <c r="AF26">
        <v>2.6230983772819472</v>
      </c>
      <c r="AG26">
        <v>12.318020000000001</v>
      </c>
      <c r="AH26">
        <v>26.302000211193246</v>
      </c>
      <c r="AI26">
        <v>9.7910809112333066</v>
      </c>
      <c r="AJ26">
        <v>0</v>
      </c>
      <c r="AK26">
        <v>15.348052797478331</v>
      </c>
      <c r="AL26">
        <v>0</v>
      </c>
      <c r="AM26">
        <v>0</v>
      </c>
      <c r="AN26">
        <v>0</v>
      </c>
      <c r="AO26">
        <v>0.5491720000000001</v>
      </c>
      <c r="AP26">
        <v>3.2214000000000009</v>
      </c>
      <c r="AQ26">
        <v>4.4152174603174599</v>
      </c>
      <c r="AR26">
        <v>1.6321413043478261</v>
      </c>
      <c r="AS26">
        <v>2.1874449895926258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480.11828862814906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2.4900000000000002</v>
      </c>
      <c r="L27">
        <v>133.03</v>
      </c>
      <c r="M27">
        <v>27.21</v>
      </c>
      <c r="N27">
        <v>35.13000000000001</v>
      </c>
      <c r="O27">
        <v>0</v>
      </c>
      <c r="P27">
        <v>30.5</v>
      </c>
      <c r="Q27">
        <v>3.53</v>
      </c>
      <c r="R27">
        <v>6.9030263157894742</v>
      </c>
      <c r="S27">
        <v>0</v>
      </c>
      <c r="T27">
        <v>0</v>
      </c>
      <c r="U27">
        <v>59.890000000000008</v>
      </c>
      <c r="V27">
        <v>4.2300000000000004</v>
      </c>
      <c r="W27">
        <v>13.283487394957984</v>
      </c>
      <c r="X27">
        <v>43.863068205666323</v>
      </c>
      <c r="Y27">
        <v>0</v>
      </c>
      <c r="Z27">
        <v>5.7865909090909087</v>
      </c>
      <c r="AA27">
        <v>4.1534092827004212</v>
      </c>
      <c r="AB27">
        <v>12.06442610652663</v>
      </c>
      <c r="AC27">
        <v>9.0388110570127225</v>
      </c>
      <c r="AD27">
        <v>11.134244511733534</v>
      </c>
      <c r="AE27">
        <v>14.619640423921272</v>
      </c>
      <c r="AF27">
        <v>2.9176217038539551</v>
      </c>
      <c r="AG27">
        <v>12.318020000000001</v>
      </c>
      <c r="AH27">
        <v>34.588679619852165</v>
      </c>
      <c r="AI27">
        <v>9.7910809112333066</v>
      </c>
      <c r="AJ27">
        <v>0</v>
      </c>
      <c r="AK27">
        <v>15.348052797478331</v>
      </c>
      <c r="AL27">
        <v>0</v>
      </c>
      <c r="AM27">
        <v>0</v>
      </c>
      <c r="AN27">
        <v>0</v>
      </c>
      <c r="AO27">
        <v>0.5491720000000001</v>
      </c>
      <c r="AP27">
        <v>3.8626120000000008</v>
      </c>
      <c r="AQ27">
        <v>9.2078301587301574</v>
      </c>
      <c r="AR27">
        <v>1.6321413043478261</v>
      </c>
      <c r="AS27">
        <v>2.1874449895926258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509.25935969248764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2.4900000000000002</v>
      </c>
      <c r="L28">
        <v>133.03</v>
      </c>
      <c r="M28">
        <v>27.21</v>
      </c>
      <c r="N28">
        <v>35.13000000000001</v>
      </c>
      <c r="O28">
        <v>0</v>
      </c>
      <c r="P28">
        <v>30.5</v>
      </c>
      <c r="Q28">
        <v>3.53</v>
      </c>
      <c r="R28">
        <v>6.9030263157894742</v>
      </c>
      <c r="S28">
        <v>0</v>
      </c>
      <c r="T28">
        <v>0</v>
      </c>
      <c r="U28">
        <v>59.890000000000008</v>
      </c>
      <c r="V28">
        <v>4.2300000000000004</v>
      </c>
      <c r="W28">
        <v>13.283487394957984</v>
      </c>
      <c r="X28">
        <v>43.863068205666323</v>
      </c>
      <c r="Y28">
        <v>0</v>
      </c>
      <c r="Z28">
        <v>5.7865909090909087</v>
      </c>
      <c r="AA28">
        <v>4.1534092827004212</v>
      </c>
      <c r="AB28">
        <v>12.06442610652663</v>
      </c>
      <c r="AC28">
        <v>9.0388110570127225</v>
      </c>
      <c r="AD28">
        <v>11.134244511733534</v>
      </c>
      <c r="AE28">
        <v>14.619640423921272</v>
      </c>
      <c r="AF28">
        <v>2.9176217038539551</v>
      </c>
      <c r="AG28">
        <v>12.318020000000001</v>
      </c>
      <c r="AH28">
        <v>34.588679619852165</v>
      </c>
      <c r="AI28">
        <v>9.7910809112333066</v>
      </c>
      <c r="AJ28">
        <v>0</v>
      </c>
      <c r="AK28">
        <v>15.348052797478331</v>
      </c>
      <c r="AL28">
        <v>0</v>
      </c>
      <c r="AM28">
        <v>0</v>
      </c>
      <c r="AN28">
        <v>0</v>
      </c>
      <c r="AO28">
        <v>0.45713200000000009</v>
      </c>
      <c r="AP28">
        <v>3.8626120000000008</v>
      </c>
      <c r="AQ28">
        <v>9.2078301587301574</v>
      </c>
      <c r="AR28">
        <v>1.6321413043478261</v>
      </c>
      <c r="AS28">
        <v>2.1874449895926258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509.16731969248764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2.4900000000000002</v>
      </c>
      <c r="L29">
        <v>133.03</v>
      </c>
      <c r="M29">
        <v>27.21</v>
      </c>
      <c r="N29">
        <v>35.13000000000001</v>
      </c>
      <c r="O29">
        <v>0</v>
      </c>
      <c r="P29">
        <v>30.5</v>
      </c>
      <c r="Q29">
        <v>3.53</v>
      </c>
      <c r="R29">
        <v>6.9030263157894742</v>
      </c>
      <c r="S29">
        <v>0</v>
      </c>
      <c r="T29">
        <v>0</v>
      </c>
      <c r="U29">
        <v>59.890000000000008</v>
      </c>
      <c r="V29">
        <v>4.2300000000000004</v>
      </c>
      <c r="W29">
        <v>13.283487394957984</v>
      </c>
      <c r="X29">
        <v>43.863068205666323</v>
      </c>
      <c r="Y29">
        <v>0</v>
      </c>
      <c r="Z29">
        <v>5.7865909090909087</v>
      </c>
      <c r="AA29">
        <v>4.1534092827004212</v>
      </c>
      <c r="AB29">
        <v>12.06442610652663</v>
      </c>
      <c r="AC29">
        <v>9.0388110570127225</v>
      </c>
      <c r="AD29">
        <v>11.134244511733534</v>
      </c>
      <c r="AE29">
        <v>14.619640423921272</v>
      </c>
      <c r="AF29">
        <v>2.9176217038539551</v>
      </c>
      <c r="AG29">
        <v>12.318020000000001</v>
      </c>
      <c r="AH29">
        <v>34.588679619852165</v>
      </c>
      <c r="AI29">
        <v>9.7910809112333066</v>
      </c>
      <c r="AJ29">
        <v>0</v>
      </c>
      <c r="AK29">
        <v>15.348052797478331</v>
      </c>
      <c r="AL29">
        <v>0</v>
      </c>
      <c r="AM29">
        <v>0</v>
      </c>
      <c r="AN29">
        <v>0</v>
      </c>
      <c r="AO29">
        <v>0.45713200000000009</v>
      </c>
      <c r="AP29">
        <v>3.2214000000000009</v>
      </c>
      <c r="AQ29">
        <v>9.2078301587301574</v>
      </c>
      <c r="AR29">
        <v>1.6321413043478261</v>
      </c>
      <c r="AS29">
        <v>1.9880285459411242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508.32669124883614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2.4900000000000002</v>
      </c>
      <c r="L30">
        <v>133.03</v>
      </c>
      <c r="M30">
        <v>27.21</v>
      </c>
      <c r="N30">
        <v>35.13000000000001</v>
      </c>
      <c r="O30">
        <v>0</v>
      </c>
      <c r="P30">
        <v>30.5</v>
      </c>
      <c r="Q30">
        <v>3.53</v>
      </c>
      <c r="R30">
        <v>6.9030263157894742</v>
      </c>
      <c r="S30">
        <v>0</v>
      </c>
      <c r="T30">
        <v>0</v>
      </c>
      <c r="U30">
        <v>59.890000000000008</v>
      </c>
      <c r="V30">
        <v>4.2300000000000004</v>
      </c>
      <c r="W30">
        <v>13.283487394957984</v>
      </c>
      <c r="X30">
        <v>43.863068205666323</v>
      </c>
      <c r="Y30">
        <v>0</v>
      </c>
      <c r="Z30">
        <v>5.7865909090909087</v>
      </c>
      <c r="AA30">
        <v>4.1534092827004212</v>
      </c>
      <c r="AB30">
        <v>12.06442610652663</v>
      </c>
      <c r="AC30">
        <v>9.0388110570127225</v>
      </c>
      <c r="AD30">
        <v>11.134244511733534</v>
      </c>
      <c r="AE30">
        <v>14.619640423921272</v>
      </c>
      <c r="AF30">
        <v>2.9176217038539551</v>
      </c>
      <c r="AG30">
        <v>12.318020000000001</v>
      </c>
      <c r="AH30">
        <v>34.588679619852165</v>
      </c>
      <c r="AI30">
        <v>9.7910809112333066</v>
      </c>
      <c r="AJ30">
        <v>0</v>
      </c>
      <c r="AK30">
        <v>15.348052797478331</v>
      </c>
      <c r="AL30">
        <v>0</v>
      </c>
      <c r="AM30">
        <v>0</v>
      </c>
      <c r="AN30">
        <v>0</v>
      </c>
      <c r="AO30">
        <v>0.45713200000000009</v>
      </c>
      <c r="AP30">
        <v>3.2214000000000009</v>
      </c>
      <c r="AQ30">
        <v>9.0758952380952351</v>
      </c>
      <c r="AR30">
        <v>1.6321413043478261</v>
      </c>
      <c r="AS30">
        <v>1.9880285459411242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508.19475632820127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2.4900000000000002</v>
      </c>
      <c r="L31">
        <v>133.03</v>
      </c>
      <c r="M31">
        <v>27.21</v>
      </c>
      <c r="N31">
        <v>35.13000000000001</v>
      </c>
      <c r="O31">
        <v>0</v>
      </c>
      <c r="P31">
        <v>30.5</v>
      </c>
      <c r="Q31">
        <v>3.53</v>
      </c>
      <c r="R31">
        <v>6.9030263157894742</v>
      </c>
      <c r="S31">
        <v>0</v>
      </c>
      <c r="T31">
        <v>0</v>
      </c>
      <c r="U31">
        <v>59.890000000000008</v>
      </c>
      <c r="V31">
        <v>4.2300000000000004</v>
      </c>
      <c r="W31">
        <v>13.283487394957984</v>
      </c>
      <c r="X31">
        <v>43.863068205666323</v>
      </c>
      <c r="Y31">
        <v>0</v>
      </c>
      <c r="Z31">
        <v>1.9298863636363637</v>
      </c>
      <c r="AA31">
        <v>3.5030970464135023</v>
      </c>
      <c r="AB31">
        <v>11.687029257314327</v>
      </c>
      <c r="AC31">
        <v>5.7251939689021514</v>
      </c>
      <c r="AD31">
        <v>8.127476911430735</v>
      </c>
      <c r="AE31">
        <v>14.619640423921272</v>
      </c>
      <c r="AF31">
        <v>2.6230983772819472</v>
      </c>
      <c r="AG31">
        <v>12.318020000000001</v>
      </c>
      <c r="AH31">
        <v>34.588679619852165</v>
      </c>
      <c r="AI31">
        <v>9.7910809112333066</v>
      </c>
      <c r="AJ31">
        <v>0</v>
      </c>
      <c r="AK31">
        <v>15.348052797478331</v>
      </c>
      <c r="AL31">
        <v>0</v>
      </c>
      <c r="AM31">
        <v>0</v>
      </c>
      <c r="AN31">
        <v>0</v>
      </c>
      <c r="AO31">
        <v>0.50622000000000011</v>
      </c>
      <c r="AP31">
        <v>3.2214000000000009</v>
      </c>
      <c r="AQ31">
        <v>4.4152174603174599</v>
      </c>
      <c r="AR31">
        <v>2.6108125000000002</v>
      </c>
      <c r="AS31">
        <v>1.9880285459411242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493.06251610013652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2.4900000000000002</v>
      </c>
      <c r="L32">
        <v>133.03</v>
      </c>
      <c r="M32">
        <v>27.21</v>
      </c>
      <c r="N32">
        <v>35.13000000000001</v>
      </c>
      <c r="O32">
        <v>0</v>
      </c>
      <c r="P32">
        <v>30.5</v>
      </c>
      <c r="Q32">
        <v>3.53</v>
      </c>
      <c r="R32">
        <v>6.9030263157894742</v>
      </c>
      <c r="S32">
        <v>0</v>
      </c>
      <c r="T32">
        <v>0</v>
      </c>
      <c r="U32">
        <v>59.890000000000008</v>
      </c>
      <c r="V32">
        <v>4.2300000000000004</v>
      </c>
      <c r="W32">
        <v>13.283487394957984</v>
      </c>
      <c r="X32">
        <v>43.863068205666323</v>
      </c>
      <c r="Y32">
        <v>0</v>
      </c>
      <c r="Z32">
        <v>1.9298863636363637</v>
      </c>
      <c r="AA32">
        <v>0</v>
      </c>
      <c r="AB32">
        <v>7.7903300825206294</v>
      </c>
      <c r="AC32">
        <v>2.8625969844510757</v>
      </c>
      <c r="AD32">
        <v>5.3907047691143077</v>
      </c>
      <c r="AE32">
        <v>14.619640423921272</v>
      </c>
      <c r="AF32">
        <v>2.6230983772819472</v>
      </c>
      <c r="AG32">
        <v>12.318020000000001</v>
      </c>
      <c r="AH32">
        <v>26.243708130939812</v>
      </c>
      <c r="AI32">
        <v>1.5065561665357423</v>
      </c>
      <c r="AJ32">
        <v>0</v>
      </c>
      <c r="AK32">
        <v>15.348052797478331</v>
      </c>
      <c r="AL32">
        <v>0</v>
      </c>
      <c r="AM32">
        <v>0</v>
      </c>
      <c r="AN32">
        <v>0</v>
      </c>
      <c r="AO32">
        <v>0.5491720000000001</v>
      </c>
      <c r="AP32">
        <v>3.2214000000000009</v>
      </c>
      <c r="AQ32">
        <v>0</v>
      </c>
      <c r="AR32">
        <v>13.060198369565217</v>
      </c>
      <c r="AS32">
        <v>1.9880285459411242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469.51097492779968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2.4900000000000002</v>
      </c>
      <c r="L33">
        <v>133.03</v>
      </c>
      <c r="M33">
        <v>27.21</v>
      </c>
      <c r="N33">
        <v>35.13000000000001</v>
      </c>
      <c r="O33">
        <v>0</v>
      </c>
      <c r="P33">
        <v>30.5</v>
      </c>
      <c r="Q33">
        <v>3.53</v>
      </c>
      <c r="R33">
        <v>6.9030263157894742</v>
      </c>
      <c r="S33">
        <v>0</v>
      </c>
      <c r="T33">
        <v>0</v>
      </c>
      <c r="U33">
        <v>59.890000000000008</v>
      </c>
      <c r="V33">
        <v>4.2300000000000004</v>
      </c>
      <c r="W33">
        <v>13.283487394957984</v>
      </c>
      <c r="X33">
        <v>43.863068205666323</v>
      </c>
      <c r="Y33">
        <v>0</v>
      </c>
      <c r="Z33">
        <v>1.9298863636363637</v>
      </c>
      <c r="AA33">
        <v>0</v>
      </c>
      <c r="AB33">
        <v>3.5499849962490617</v>
      </c>
      <c r="AC33">
        <v>2.8625969844510757</v>
      </c>
      <c r="AD33">
        <v>5.3907047691143077</v>
      </c>
      <c r="AE33">
        <v>14.619640423921272</v>
      </c>
      <c r="AF33">
        <v>2.6230983772819472</v>
      </c>
      <c r="AG33">
        <v>12.318020000000001</v>
      </c>
      <c r="AH33">
        <v>26.243708130939812</v>
      </c>
      <c r="AI33">
        <v>0.75481225451688927</v>
      </c>
      <c r="AJ33">
        <v>0</v>
      </c>
      <c r="AK33">
        <v>15.348052797478331</v>
      </c>
      <c r="AL33">
        <v>0</v>
      </c>
      <c r="AM33">
        <v>0</v>
      </c>
      <c r="AN33">
        <v>0</v>
      </c>
      <c r="AO33">
        <v>0.5491720000000001</v>
      </c>
      <c r="AP33">
        <v>3.2214000000000009</v>
      </c>
      <c r="AQ33">
        <v>0</v>
      </c>
      <c r="AR33">
        <v>13.060198369565217</v>
      </c>
      <c r="AS33">
        <v>1.5922636039250673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464.12312098749322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2.4900000000000002</v>
      </c>
      <c r="L34">
        <v>133.03</v>
      </c>
      <c r="M34">
        <v>27.21</v>
      </c>
      <c r="N34">
        <v>35.13000000000001</v>
      </c>
      <c r="O34">
        <v>0</v>
      </c>
      <c r="P34">
        <v>30.5</v>
      </c>
      <c r="Q34">
        <v>3.53</v>
      </c>
      <c r="R34">
        <v>6.9030263157894742</v>
      </c>
      <c r="S34">
        <v>0</v>
      </c>
      <c r="T34">
        <v>0</v>
      </c>
      <c r="U34">
        <v>59.890000000000008</v>
      </c>
      <c r="V34">
        <v>4.2300000000000004</v>
      </c>
      <c r="W34">
        <v>13.283487394957984</v>
      </c>
      <c r="X34">
        <v>43.863068205666323</v>
      </c>
      <c r="Y34">
        <v>0</v>
      </c>
      <c r="Z34">
        <v>1.9298863636363637</v>
      </c>
      <c r="AA34">
        <v>0</v>
      </c>
      <c r="AB34">
        <v>3.5499849962490617</v>
      </c>
      <c r="AC34">
        <v>2.8625969844510757</v>
      </c>
      <c r="AD34">
        <v>5.3907047691143077</v>
      </c>
      <c r="AE34">
        <v>14.619640423921272</v>
      </c>
      <c r="AF34">
        <v>2.6230983772819472</v>
      </c>
      <c r="AG34">
        <v>12.318020000000001</v>
      </c>
      <c r="AH34">
        <v>20.751980570221754</v>
      </c>
      <c r="AI34">
        <v>0</v>
      </c>
      <c r="AJ34">
        <v>0</v>
      </c>
      <c r="AK34">
        <v>15.348052797478331</v>
      </c>
      <c r="AL34">
        <v>0</v>
      </c>
      <c r="AM34">
        <v>0</v>
      </c>
      <c r="AN34">
        <v>0</v>
      </c>
      <c r="AO34">
        <v>0.67802800000000019</v>
      </c>
      <c r="AP34">
        <v>3.2214000000000009</v>
      </c>
      <c r="AQ34">
        <v>0</v>
      </c>
      <c r="AR34">
        <v>2.6108125000000002</v>
      </c>
      <c r="AS34">
        <v>1.5922636039250673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447.55605130269305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2.4900000000000002</v>
      </c>
      <c r="L35">
        <v>133.03</v>
      </c>
      <c r="M35">
        <v>27.21</v>
      </c>
      <c r="N35">
        <v>35.13000000000001</v>
      </c>
      <c r="O35">
        <v>0</v>
      </c>
      <c r="P35">
        <v>30.5</v>
      </c>
      <c r="Q35">
        <v>3.53</v>
      </c>
      <c r="R35">
        <v>6.9030263157894742</v>
      </c>
      <c r="S35">
        <v>0</v>
      </c>
      <c r="T35">
        <v>0</v>
      </c>
      <c r="U35">
        <v>59.890000000000008</v>
      </c>
      <c r="V35">
        <v>4.2300000000000004</v>
      </c>
      <c r="W35">
        <v>13.283487394957984</v>
      </c>
      <c r="X35">
        <v>43.863068205666323</v>
      </c>
      <c r="Y35">
        <v>0</v>
      </c>
      <c r="Z35">
        <v>1.9298863636363637</v>
      </c>
      <c r="AA35">
        <v>0</v>
      </c>
      <c r="AB35">
        <v>3.5499849962490617</v>
      </c>
      <c r="AC35">
        <v>2.8625969844510757</v>
      </c>
      <c r="AD35">
        <v>2.6938183194549583</v>
      </c>
      <c r="AE35">
        <v>9.7474496593489786</v>
      </c>
      <c r="AF35">
        <v>2.6230983772819472</v>
      </c>
      <c r="AG35">
        <v>12.318020000000001</v>
      </c>
      <c r="AH35">
        <v>20.751980570221754</v>
      </c>
      <c r="AI35">
        <v>0</v>
      </c>
      <c r="AJ35">
        <v>0</v>
      </c>
      <c r="AK35">
        <v>15.348052797478331</v>
      </c>
      <c r="AL35">
        <v>0</v>
      </c>
      <c r="AM35">
        <v>0</v>
      </c>
      <c r="AN35">
        <v>0</v>
      </c>
      <c r="AO35">
        <v>0.50622000000000011</v>
      </c>
      <c r="AP35">
        <v>3.8626120000000008</v>
      </c>
      <c r="AQ35">
        <v>0</v>
      </c>
      <c r="AR35">
        <v>1.6321413043478261</v>
      </c>
      <c r="AS35">
        <v>1.5922636039250673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439.47770689280924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2.4900000000000002</v>
      </c>
      <c r="L36">
        <v>133.03</v>
      </c>
      <c r="M36">
        <v>27.21</v>
      </c>
      <c r="N36">
        <v>35.13000000000001</v>
      </c>
      <c r="O36">
        <v>0</v>
      </c>
      <c r="P36">
        <v>30.5</v>
      </c>
      <c r="Q36">
        <v>3.53</v>
      </c>
      <c r="R36">
        <v>6.9030263157894742</v>
      </c>
      <c r="S36">
        <v>0</v>
      </c>
      <c r="T36">
        <v>0</v>
      </c>
      <c r="U36">
        <v>59.890000000000008</v>
      </c>
      <c r="V36">
        <v>2.402158273381295</v>
      </c>
      <c r="W36">
        <v>13.283487394957984</v>
      </c>
      <c r="X36">
        <v>43.863068205666323</v>
      </c>
      <c r="Y36">
        <v>0</v>
      </c>
      <c r="Z36">
        <v>1.9298863636363637</v>
      </c>
      <c r="AA36">
        <v>0</v>
      </c>
      <c r="AB36">
        <v>3.5499849962490617</v>
      </c>
      <c r="AC36">
        <v>2.8625969844510757</v>
      </c>
      <c r="AD36">
        <v>2.6938183194549583</v>
      </c>
      <c r="AE36">
        <v>9.7474496593489786</v>
      </c>
      <c r="AF36">
        <v>2.6230983772819472</v>
      </c>
      <c r="AG36">
        <v>12.318020000000001</v>
      </c>
      <c r="AH36">
        <v>13.836699049630413</v>
      </c>
      <c r="AI36">
        <v>0</v>
      </c>
      <c r="AJ36">
        <v>0</v>
      </c>
      <c r="AK36">
        <v>15.348052797478331</v>
      </c>
      <c r="AL36">
        <v>0</v>
      </c>
      <c r="AM36">
        <v>0</v>
      </c>
      <c r="AN36">
        <v>0</v>
      </c>
      <c r="AO36">
        <v>0.50622000000000011</v>
      </c>
      <c r="AP36">
        <v>3.8626120000000008</v>
      </c>
      <c r="AQ36">
        <v>0</v>
      </c>
      <c r="AR36">
        <v>1.6321413043478261</v>
      </c>
      <c r="AS36">
        <v>1.5922636039250673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430.73458364559917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2.4900000000000002</v>
      </c>
      <c r="L37">
        <v>133.03</v>
      </c>
      <c r="M37">
        <v>27.21</v>
      </c>
      <c r="N37">
        <v>35.13000000000001</v>
      </c>
      <c r="O37">
        <v>0</v>
      </c>
      <c r="P37">
        <v>30.5</v>
      </c>
      <c r="Q37">
        <v>3.53</v>
      </c>
      <c r="R37">
        <v>6.9030263157894742</v>
      </c>
      <c r="S37">
        <v>0</v>
      </c>
      <c r="T37">
        <v>0</v>
      </c>
      <c r="U37">
        <v>59.890000000000008</v>
      </c>
      <c r="V37">
        <v>2.3300000000000005</v>
      </c>
      <c r="W37">
        <v>13.283487394957984</v>
      </c>
      <c r="X37">
        <v>43.863068205666323</v>
      </c>
      <c r="Y37">
        <v>0</v>
      </c>
      <c r="Z37">
        <v>1.9298863636363637</v>
      </c>
      <c r="AA37">
        <v>0</v>
      </c>
      <c r="AB37">
        <v>0.59217554388597138</v>
      </c>
      <c r="AC37">
        <v>2.8625969844510757</v>
      </c>
      <c r="AD37">
        <v>2.6938183194549583</v>
      </c>
      <c r="AE37">
        <v>9.7474496593489786</v>
      </c>
      <c r="AF37">
        <v>2.6230983772819472</v>
      </c>
      <c r="AG37">
        <v>12.318020000000001</v>
      </c>
      <c r="AH37">
        <v>13.836699049630413</v>
      </c>
      <c r="AI37">
        <v>0</v>
      </c>
      <c r="AJ37">
        <v>0</v>
      </c>
      <c r="AK37">
        <v>15.348052797478331</v>
      </c>
      <c r="AL37">
        <v>0</v>
      </c>
      <c r="AM37">
        <v>0</v>
      </c>
      <c r="AN37">
        <v>0</v>
      </c>
      <c r="AO37">
        <v>0.50622000000000011</v>
      </c>
      <c r="AP37">
        <v>3.2214000000000009</v>
      </c>
      <c r="AQ37">
        <v>0</v>
      </c>
      <c r="AR37">
        <v>1.6321413043478261</v>
      </c>
      <c r="AS37">
        <v>2.1874449895926258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427.65858530552231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2.4900000000000002</v>
      </c>
      <c r="L38">
        <v>133.03</v>
      </c>
      <c r="M38">
        <v>27.21</v>
      </c>
      <c r="N38">
        <v>35.13000000000001</v>
      </c>
      <c r="O38">
        <v>0</v>
      </c>
      <c r="P38">
        <v>30.5</v>
      </c>
      <c r="Q38">
        <v>3.53</v>
      </c>
      <c r="R38">
        <v>6.9030263157894742</v>
      </c>
      <c r="S38">
        <v>0</v>
      </c>
      <c r="T38">
        <v>0</v>
      </c>
      <c r="U38">
        <v>59.890000000000008</v>
      </c>
      <c r="V38">
        <v>2.3300000000000005</v>
      </c>
      <c r="W38">
        <v>13.283487394957984</v>
      </c>
      <c r="X38">
        <v>43.863068205666323</v>
      </c>
      <c r="Y38">
        <v>0</v>
      </c>
      <c r="Z38">
        <v>1.9298863636363637</v>
      </c>
      <c r="AA38">
        <v>0</v>
      </c>
      <c r="AB38">
        <v>0.59217554388597138</v>
      </c>
      <c r="AC38">
        <v>0</v>
      </c>
      <c r="AD38">
        <v>2.6938183194549583</v>
      </c>
      <c r="AE38">
        <v>9.7474496593489786</v>
      </c>
      <c r="AF38">
        <v>2.6230983772819472</v>
      </c>
      <c r="AG38">
        <v>12.318020000000001</v>
      </c>
      <c r="AH38">
        <v>13.836699049630413</v>
      </c>
      <c r="AI38">
        <v>0</v>
      </c>
      <c r="AJ38">
        <v>0</v>
      </c>
      <c r="AK38">
        <v>15.348052797478331</v>
      </c>
      <c r="AL38">
        <v>0</v>
      </c>
      <c r="AM38">
        <v>0</v>
      </c>
      <c r="AN38">
        <v>0</v>
      </c>
      <c r="AO38">
        <v>0.52156000000000013</v>
      </c>
      <c r="AP38">
        <v>3.2214000000000009</v>
      </c>
      <c r="AQ38">
        <v>0</v>
      </c>
      <c r="AR38">
        <v>1.6321413043478261</v>
      </c>
      <c r="AS38">
        <v>2.1874449895926258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424.81132832107124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2.4900000000000002</v>
      </c>
      <c r="L39">
        <v>133.04</v>
      </c>
      <c r="M39">
        <v>27.21</v>
      </c>
      <c r="N39">
        <v>35.13000000000001</v>
      </c>
      <c r="O39">
        <v>0</v>
      </c>
      <c r="P39">
        <v>30.5</v>
      </c>
      <c r="Q39">
        <v>3.3422371064969858</v>
      </c>
      <c r="R39">
        <v>6.9022526934378057</v>
      </c>
      <c r="S39">
        <v>0</v>
      </c>
      <c r="T39">
        <v>0</v>
      </c>
      <c r="U39">
        <v>58.64</v>
      </c>
      <c r="V39">
        <v>2.3300000000000005</v>
      </c>
      <c r="W39">
        <v>13.28</v>
      </c>
      <c r="X39">
        <v>43.863068205666323</v>
      </c>
      <c r="Y39">
        <v>0</v>
      </c>
      <c r="Z39">
        <v>1.9298863636363637</v>
      </c>
      <c r="AA39">
        <v>0</v>
      </c>
      <c r="AB39">
        <v>0.59217554388597138</v>
      </c>
      <c r="AC39">
        <v>0</v>
      </c>
      <c r="AD39">
        <v>2.6938183194549583</v>
      </c>
      <c r="AE39">
        <v>9.7474496593489786</v>
      </c>
      <c r="AF39">
        <v>2.6230983772819472</v>
      </c>
      <c r="AG39">
        <v>12.318020000000001</v>
      </c>
      <c r="AH39">
        <v>13.836699049630413</v>
      </c>
      <c r="AI39">
        <v>0</v>
      </c>
      <c r="AJ39">
        <v>0</v>
      </c>
      <c r="AK39">
        <v>15.348052797478331</v>
      </c>
      <c r="AL39">
        <v>0</v>
      </c>
      <c r="AM39">
        <v>0</v>
      </c>
      <c r="AN39">
        <v>0</v>
      </c>
      <c r="AO39">
        <v>0.52156000000000013</v>
      </c>
      <c r="AP39">
        <v>3.2214000000000009</v>
      </c>
      <c r="AQ39">
        <v>0</v>
      </c>
      <c r="AR39">
        <v>2.6108125000000002</v>
      </c>
      <c r="AS39">
        <v>2.1874449895926258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424.35797560591067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2.4900000000000002</v>
      </c>
      <c r="L40">
        <v>133.04</v>
      </c>
      <c r="M40">
        <v>27.21</v>
      </c>
      <c r="N40">
        <v>35.13000000000001</v>
      </c>
      <c r="O40">
        <v>0</v>
      </c>
      <c r="P40">
        <v>30.5</v>
      </c>
      <c r="Q40">
        <v>3.3422371064969858</v>
      </c>
      <c r="R40">
        <v>6.9022526934378057</v>
      </c>
      <c r="S40">
        <v>0</v>
      </c>
      <c r="T40">
        <v>0</v>
      </c>
      <c r="U40">
        <v>57.398465896942483</v>
      </c>
      <c r="V40">
        <v>4.2300000000000004</v>
      </c>
      <c r="W40">
        <v>13.28</v>
      </c>
      <c r="X40">
        <v>43.863068205666323</v>
      </c>
      <c r="Y40">
        <v>0</v>
      </c>
      <c r="Z40">
        <v>1.9298863636363637</v>
      </c>
      <c r="AA40">
        <v>0</v>
      </c>
      <c r="AB40">
        <v>0.59217554388597138</v>
      </c>
      <c r="AC40">
        <v>0</v>
      </c>
      <c r="AD40">
        <v>2.6938183194549583</v>
      </c>
      <c r="AE40">
        <v>9.7474496593489786</v>
      </c>
      <c r="AF40">
        <v>2.6230983772819472</v>
      </c>
      <c r="AG40">
        <v>12.318020000000001</v>
      </c>
      <c r="AH40">
        <v>13.836699049630413</v>
      </c>
      <c r="AI40">
        <v>0</v>
      </c>
      <c r="AJ40">
        <v>0</v>
      </c>
      <c r="AK40">
        <v>15.348052797478331</v>
      </c>
      <c r="AL40">
        <v>0</v>
      </c>
      <c r="AM40">
        <v>0</v>
      </c>
      <c r="AN40">
        <v>0</v>
      </c>
      <c r="AO40">
        <v>0.52156000000000013</v>
      </c>
      <c r="AP40">
        <v>3.2214000000000009</v>
      </c>
      <c r="AQ40">
        <v>0</v>
      </c>
      <c r="AR40">
        <v>13.060198369565217</v>
      </c>
      <c r="AS40">
        <v>2.1874449895926258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435.4658273724184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2.4900000000000002</v>
      </c>
      <c r="L41">
        <v>133.04</v>
      </c>
      <c r="M41">
        <v>27.21</v>
      </c>
      <c r="N41">
        <v>35.13000000000001</v>
      </c>
      <c r="O41">
        <v>0</v>
      </c>
      <c r="P41">
        <v>30.5</v>
      </c>
      <c r="Q41">
        <v>6.0830691569914181</v>
      </c>
      <c r="R41">
        <v>12.54</v>
      </c>
      <c r="S41">
        <v>0</v>
      </c>
      <c r="T41">
        <v>0</v>
      </c>
      <c r="U41">
        <v>57.398465896942483</v>
      </c>
      <c r="V41">
        <v>2.3318550955414015</v>
      </c>
      <c r="W41">
        <v>13.28</v>
      </c>
      <c r="X41">
        <v>43.863068205666323</v>
      </c>
      <c r="Y41">
        <v>0</v>
      </c>
      <c r="Z41">
        <v>1.9298863636363637</v>
      </c>
      <c r="AA41">
        <v>0</v>
      </c>
      <c r="AB41">
        <v>0.59217554388597138</v>
      </c>
      <c r="AC41">
        <v>0</v>
      </c>
      <c r="AD41">
        <v>2.6938183194549583</v>
      </c>
      <c r="AE41">
        <v>9.7474496593489786</v>
      </c>
      <c r="AF41">
        <v>2.6230983772819472</v>
      </c>
      <c r="AG41">
        <v>12.318020000000001</v>
      </c>
      <c r="AH41">
        <v>13.836699049630413</v>
      </c>
      <c r="AI41">
        <v>0</v>
      </c>
      <c r="AJ41">
        <v>0</v>
      </c>
      <c r="AK41">
        <v>15.348052797478331</v>
      </c>
      <c r="AL41">
        <v>0</v>
      </c>
      <c r="AM41">
        <v>0</v>
      </c>
      <c r="AN41">
        <v>0</v>
      </c>
      <c r="AO41">
        <v>0.30373200000000006</v>
      </c>
      <c r="AP41">
        <v>3.2214000000000009</v>
      </c>
      <c r="AQ41">
        <v>0</v>
      </c>
      <c r="AR41">
        <v>13.060198369565217</v>
      </c>
      <c r="AS41">
        <v>2.1874449895926258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441.72843382501645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2.4900000000000002</v>
      </c>
      <c r="L42">
        <v>133.04</v>
      </c>
      <c r="M42">
        <v>27.21</v>
      </c>
      <c r="N42">
        <v>35.13000000000001</v>
      </c>
      <c r="O42">
        <v>0</v>
      </c>
      <c r="P42">
        <v>30.5</v>
      </c>
      <c r="Q42">
        <v>3.3419566490919737</v>
      </c>
      <c r="R42">
        <v>6.9</v>
      </c>
      <c r="S42">
        <v>0</v>
      </c>
      <c r="T42">
        <v>0</v>
      </c>
      <c r="U42">
        <v>57.398465896942483</v>
      </c>
      <c r="V42">
        <v>2.3300000000000005</v>
      </c>
      <c r="W42">
        <v>13.28</v>
      </c>
      <c r="X42">
        <v>43.863068205666323</v>
      </c>
      <c r="Y42">
        <v>0</v>
      </c>
      <c r="Z42">
        <v>1.9298863636363637</v>
      </c>
      <c r="AA42">
        <v>0</v>
      </c>
      <c r="AB42">
        <v>0.59217554388597138</v>
      </c>
      <c r="AC42">
        <v>0</v>
      </c>
      <c r="AD42">
        <v>2.6938183194549583</v>
      </c>
      <c r="AE42">
        <v>9.7474496593489786</v>
      </c>
      <c r="AF42">
        <v>2.6230983772819472</v>
      </c>
      <c r="AG42">
        <v>12.318020000000001</v>
      </c>
      <c r="AH42">
        <v>13.836699049630413</v>
      </c>
      <c r="AI42">
        <v>0</v>
      </c>
      <c r="AJ42">
        <v>0</v>
      </c>
      <c r="AK42">
        <v>15.348052797478331</v>
      </c>
      <c r="AL42">
        <v>0</v>
      </c>
      <c r="AM42">
        <v>0</v>
      </c>
      <c r="AN42">
        <v>0</v>
      </c>
      <c r="AO42">
        <v>0.30373200000000006</v>
      </c>
      <c r="AP42">
        <v>3.2214000000000009</v>
      </c>
      <c r="AQ42">
        <v>0</v>
      </c>
      <c r="AR42">
        <v>2.6108125000000002</v>
      </c>
      <c r="AS42">
        <v>2.1874449895926258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422.89608035201036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2.4900000000000002</v>
      </c>
      <c r="L43">
        <v>133.04</v>
      </c>
      <c r="M43">
        <v>19.519999999999996</v>
      </c>
      <c r="N43">
        <v>35.13000000000001</v>
      </c>
      <c r="O43">
        <v>0</v>
      </c>
      <c r="P43">
        <v>30.5</v>
      </c>
      <c r="Q43">
        <v>3.3422371064969858</v>
      </c>
      <c r="R43">
        <v>6.9</v>
      </c>
      <c r="S43">
        <v>0</v>
      </c>
      <c r="T43">
        <v>0</v>
      </c>
      <c r="U43">
        <v>57.398465896942483</v>
      </c>
      <c r="V43">
        <v>2.3300000000000005</v>
      </c>
      <c r="W43">
        <v>13.28</v>
      </c>
      <c r="X43">
        <v>43.863068205666323</v>
      </c>
      <c r="Y43">
        <v>0</v>
      </c>
      <c r="Z43">
        <v>1.9298863636363637</v>
      </c>
      <c r="AA43">
        <v>0</v>
      </c>
      <c r="AB43">
        <v>0.59217554388597138</v>
      </c>
      <c r="AC43">
        <v>0</v>
      </c>
      <c r="AD43">
        <v>2.6938183194549583</v>
      </c>
      <c r="AE43">
        <v>9.7474496593489786</v>
      </c>
      <c r="AF43">
        <v>2.6230983772819472</v>
      </c>
      <c r="AG43">
        <v>12.318020000000001</v>
      </c>
      <c r="AH43">
        <v>13.836699049630413</v>
      </c>
      <c r="AI43">
        <v>0</v>
      </c>
      <c r="AJ43">
        <v>0</v>
      </c>
      <c r="AK43">
        <v>15.348052797478331</v>
      </c>
      <c r="AL43">
        <v>0</v>
      </c>
      <c r="AM43">
        <v>0</v>
      </c>
      <c r="AN43">
        <v>0</v>
      </c>
      <c r="AO43">
        <v>0.52156000000000013</v>
      </c>
      <c r="AP43">
        <v>3.2214000000000009</v>
      </c>
      <c r="AQ43">
        <v>0</v>
      </c>
      <c r="AR43">
        <v>1.6321413043478261</v>
      </c>
      <c r="AS43">
        <v>2.1874449895926258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414.44551761376317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2.4900000000000002</v>
      </c>
      <c r="L44">
        <v>133.04</v>
      </c>
      <c r="M44">
        <v>19.519999999999996</v>
      </c>
      <c r="N44">
        <v>35.13000000000001</v>
      </c>
      <c r="O44">
        <v>0</v>
      </c>
      <c r="P44">
        <v>30.5</v>
      </c>
      <c r="Q44">
        <v>3.3422371064969858</v>
      </c>
      <c r="R44">
        <v>6.9</v>
      </c>
      <c r="S44">
        <v>0</v>
      </c>
      <c r="T44">
        <v>0</v>
      </c>
      <c r="U44">
        <v>57.398465896942483</v>
      </c>
      <c r="V44">
        <v>2.3318062015503878</v>
      </c>
      <c r="W44">
        <v>13.28</v>
      </c>
      <c r="X44">
        <v>43.863068205666323</v>
      </c>
      <c r="Y44">
        <v>0</v>
      </c>
      <c r="Z44">
        <v>1.9298863636363637</v>
      </c>
      <c r="AA44">
        <v>0</v>
      </c>
      <c r="AB44">
        <v>0.59217554388597138</v>
      </c>
      <c r="AC44">
        <v>0</v>
      </c>
      <c r="AD44">
        <v>2.6938183194549583</v>
      </c>
      <c r="AE44">
        <v>9.7474496593489786</v>
      </c>
      <c r="AF44">
        <v>2.6230983772819472</v>
      </c>
      <c r="AG44">
        <v>12.318020000000001</v>
      </c>
      <c r="AH44">
        <v>13.836699049630413</v>
      </c>
      <c r="AI44">
        <v>0</v>
      </c>
      <c r="AJ44">
        <v>0</v>
      </c>
      <c r="AK44">
        <v>15.348052797478331</v>
      </c>
      <c r="AL44">
        <v>0</v>
      </c>
      <c r="AM44">
        <v>0</v>
      </c>
      <c r="AN44">
        <v>0</v>
      </c>
      <c r="AO44">
        <v>0.52156000000000013</v>
      </c>
      <c r="AP44">
        <v>3.2214000000000009</v>
      </c>
      <c r="AQ44">
        <v>0</v>
      </c>
      <c r="AR44">
        <v>1.6321413043478261</v>
      </c>
      <c r="AS44">
        <v>2.1874449895926258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414.44732381531355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2.4900000000000002</v>
      </c>
      <c r="L45">
        <v>133.04</v>
      </c>
      <c r="M45">
        <v>19.519999999999996</v>
      </c>
      <c r="N45">
        <v>35.13000000000001</v>
      </c>
      <c r="O45">
        <v>0</v>
      </c>
      <c r="P45">
        <v>30.5</v>
      </c>
      <c r="Q45">
        <v>3.3422371064969858</v>
      </c>
      <c r="R45">
        <v>6.9</v>
      </c>
      <c r="S45">
        <v>0</v>
      </c>
      <c r="T45">
        <v>0</v>
      </c>
      <c r="U45">
        <v>57.398465896942483</v>
      </c>
      <c r="V45">
        <v>2.3317840735068911</v>
      </c>
      <c r="W45">
        <v>13.28</v>
      </c>
      <c r="X45">
        <v>43.863068205666323</v>
      </c>
      <c r="Y45">
        <v>0</v>
      </c>
      <c r="Z45">
        <v>1.9298863636363637</v>
      </c>
      <c r="AA45">
        <v>0</v>
      </c>
      <c r="AB45">
        <v>0.59217554388597138</v>
      </c>
      <c r="AC45">
        <v>0</v>
      </c>
      <c r="AD45">
        <v>2.6938183194549583</v>
      </c>
      <c r="AE45">
        <v>9.7474496593489786</v>
      </c>
      <c r="AF45">
        <v>2.6230983772819472</v>
      </c>
      <c r="AG45">
        <v>12.318020000000001</v>
      </c>
      <c r="AH45">
        <v>13.836699049630413</v>
      </c>
      <c r="AI45">
        <v>0</v>
      </c>
      <c r="AJ45">
        <v>0</v>
      </c>
      <c r="AK45">
        <v>15.348052797478331</v>
      </c>
      <c r="AL45">
        <v>0</v>
      </c>
      <c r="AM45">
        <v>0</v>
      </c>
      <c r="AN45">
        <v>0</v>
      </c>
      <c r="AO45">
        <v>0.52156000000000013</v>
      </c>
      <c r="AP45">
        <v>3.2214000000000009</v>
      </c>
      <c r="AQ45">
        <v>0</v>
      </c>
      <c r="AR45">
        <v>1.6321413043478261</v>
      </c>
      <c r="AS45">
        <v>2.1874449895926258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414.44730168727006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2.4900000000000002</v>
      </c>
      <c r="L46">
        <v>133.04</v>
      </c>
      <c r="M46">
        <v>19.519999999999996</v>
      </c>
      <c r="N46">
        <v>35.13000000000001</v>
      </c>
      <c r="O46">
        <v>0</v>
      </c>
      <c r="P46">
        <v>30.5</v>
      </c>
      <c r="Q46">
        <v>3.3422371064969858</v>
      </c>
      <c r="R46">
        <v>6.9</v>
      </c>
      <c r="S46">
        <v>0</v>
      </c>
      <c r="T46">
        <v>0</v>
      </c>
      <c r="U46">
        <v>57.398465896942483</v>
      </c>
      <c r="V46">
        <v>2.33206743566992</v>
      </c>
      <c r="W46">
        <v>13.290000000000001</v>
      </c>
      <c r="X46">
        <v>43.863068205666323</v>
      </c>
      <c r="Y46">
        <v>0</v>
      </c>
      <c r="Z46">
        <v>1.9298863636363637</v>
      </c>
      <c r="AA46">
        <v>0</v>
      </c>
      <c r="AB46">
        <v>0.59217554388597138</v>
      </c>
      <c r="AC46">
        <v>0</v>
      </c>
      <c r="AD46">
        <v>2.6938183194549583</v>
      </c>
      <c r="AE46">
        <v>9.7474496593489786</v>
      </c>
      <c r="AF46">
        <v>2.6230983772819472</v>
      </c>
      <c r="AG46">
        <v>12.318020000000001</v>
      </c>
      <c r="AH46">
        <v>13.836699049630413</v>
      </c>
      <c r="AI46">
        <v>0</v>
      </c>
      <c r="AJ46">
        <v>0</v>
      </c>
      <c r="AK46">
        <v>15.348052797478331</v>
      </c>
      <c r="AL46">
        <v>0</v>
      </c>
      <c r="AM46">
        <v>0</v>
      </c>
      <c r="AN46">
        <v>0</v>
      </c>
      <c r="AO46">
        <v>0.52156000000000013</v>
      </c>
      <c r="AP46">
        <v>3.2214000000000009</v>
      </c>
      <c r="AQ46">
        <v>0</v>
      </c>
      <c r="AR46">
        <v>1.6321413043478261</v>
      </c>
      <c r="AS46">
        <v>2.1874449895926258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414.45758504943313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2.4900000000000002</v>
      </c>
      <c r="L47">
        <v>133.04</v>
      </c>
      <c r="M47">
        <v>19.519999999999996</v>
      </c>
      <c r="N47">
        <v>35.13000000000001</v>
      </c>
      <c r="O47">
        <v>0</v>
      </c>
      <c r="P47">
        <v>30.5</v>
      </c>
      <c r="Q47">
        <v>3.5676310550763106</v>
      </c>
      <c r="R47">
        <v>6.94</v>
      </c>
      <c r="S47">
        <v>0</v>
      </c>
      <c r="T47">
        <v>0</v>
      </c>
      <c r="U47">
        <v>57.398465896942483</v>
      </c>
      <c r="V47">
        <v>3.3727376116978074</v>
      </c>
      <c r="W47">
        <v>13.283487394957984</v>
      </c>
      <c r="X47">
        <v>43.860000000000007</v>
      </c>
      <c r="Y47">
        <v>0</v>
      </c>
      <c r="Z47">
        <v>0</v>
      </c>
      <c r="AA47">
        <v>0</v>
      </c>
      <c r="AB47">
        <v>0.59217554388597138</v>
      </c>
      <c r="AC47">
        <v>0</v>
      </c>
      <c r="AD47">
        <v>2.6938183194549583</v>
      </c>
      <c r="AE47">
        <v>9.7474496593489786</v>
      </c>
      <c r="AF47">
        <v>2.6230983772819472</v>
      </c>
      <c r="AG47">
        <v>12.318020000000001</v>
      </c>
      <c r="AH47">
        <v>6.9183495248152065</v>
      </c>
      <c r="AI47">
        <v>0</v>
      </c>
      <c r="AJ47">
        <v>0</v>
      </c>
      <c r="AK47">
        <v>15.348052797478331</v>
      </c>
      <c r="AL47">
        <v>0</v>
      </c>
      <c r="AM47">
        <v>0</v>
      </c>
      <c r="AN47">
        <v>0</v>
      </c>
      <c r="AO47">
        <v>0.5491720000000001</v>
      </c>
      <c r="AP47">
        <v>3.2214000000000009</v>
      </c>
      <c r="AQ47">
        <v>0</v>
      </c>
      <c r="AR47">
        <v>1.6321413043478261</v>
      </c>
      <c r="AS47">
        <v>1.5922636039250673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406.33826308921294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2.4900000000000002</v>
      </c>
      <c r="L48">
        <v>133.04</v>
      </c>
      <c r="M48">
        <v>19.519999999999996</v>
      </c>
      <c r="N48">
        <v>35.13000000000001</v>
      </c>
      <c r="O48">
        <v>0</v>
      </c>
      <c r="P48">
        <v>30.5</v>
      </c>
      <c r="Q48">
        <v>3.5676310550763106</v>
      </c>
      <c r="R48">
        <v>6.94</v>
      </c>
      <c r="S48">
        <v>0</v>
      </c>
      <c r="T48">
        <v>0</v>
      </c>
      <c r="U48">
        <v>57.398465896942483</v>
      </c>
      <c r="V48">
        <v>3.3727376116978074</v>
      </c>
      <c r="W48">
        <v>13.283487394957984</v>
      </c>
      <c r="X48">
        <v>43.860000000000007</v>
      </c>
      <c r="Y48">
        <v>0</v>
      </c>
      <c r="Z48">
        <v>0</v>
      </c>
      <c r="AA48">
        <v>0</v>
      </c>
      <c r="AB48">
        <v>0.59217554388597138</v>
      </c>
      <c r="AC48">
        <v>0</v>
      </c>
      <c r="AD48">
        <v>2.6938183194549583</v>
      </c>
      <c r="AE48">
        <v>9.7474496593489786</v>
      </c>
      <c r="AF48">
        <v>2.6230983772819472</v>
      </c>
      <c r="AG48">
        <v>12.318020000000001</v>
      </c>
      <c r="AH48">
        <v>6.9183495248152065</v>
      </c>
      <c r="AI48">
        <v>0</v>
      </c>
      <c r="AJ48">
        <v>0</v>
      </c>
      <c r="AK48">
        <v>15.348052797478331</v>
      </c>
      <c r="AL48">
        <v>0</v>
      </c>
      <c r="AM48">
        <v>0</v>
      </c>
      <c r="AN48">
        <v>0</v>
      </c>
      <c r="AO48">
        <v>0.5491720000000001</v>
      </c>
      <c r="AP48">
        <v>3.2214000000000009</v>
      </c>
      <c r="AQ48">
        <v>0</v>
      </c>
      <c r="AR48">
        <v>1.6321413043478261</v>
      </c>
      <c r="AS48">
        <v>1.5922636039250673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406.33826308921294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2.4900000000000002</v>
      </c>
      <c r="L49">
        <v>133.04</v>
      </c>
      <c r="M49">
        <v>19.519999999999996</v>
      </c>
      <c r="N49">
        <v>35.13000000000001</v>
      </c>
      <c r="O49">
        <v>0</v>
      </c>
      <c r="P49">
        <v>30.5</v>
      </c>
      <c r="Q49">
        <v>3.5676310550763106</v>
      </c>
      <c r="R49">
        <v>6.94</v>
      </c>
      <c r="S49">
        <v>0</v>
      </c>
      <c r="T49">
        <v>0</v>
      </c>
      <c r="U49">
        <v>57.398465896942483</v>
      </c>
      <c r="V49">
        <v>3.3727376116978074</v>
      </c>
      <c r="W49">
        <v>13.283487394957984</v>
      </c>
      <c r="X49">
        <v>43.860000000000007</v>
      </c>
      <c r="Y49">
        <v>0</v>
      </c>
      <c r="Z49">
        <v>0</v>
      </c>
      <c r="AA49">
        <v>0</v>
      </c>
      <c r="AB49">
        <v>0.59217554388597138</v>
      </c>
      <c r="AC49">
        <v>0</v>
      </c>
      <c r="AD49">
        <v>2.6938183194549583</v>
      </c>
      <c r="AE49">
        <v>9.7474496593489786</v>
      </c>
      <c r="AF49">
        <v>2.6230983772819472</v>
      </c>
      <c r="AG49">
        <v>12.318020000000001</v>
      </c>
      <c r="AH49">
        <v>6.9183495248152065</v>
      </c>
      <c r="AI49">
        <v>0</v>
      </c>
      <c r="AJ49">
        <v>0</v>
      </c>
      <c r="AK49">
        <v>15.348052797478331</v>
      </c>
      <c r="AL49">
        <v>0</v>
      </c>
      <c r="AM49">
        <v>0</v>
      </c>
      <c r="AN49">
        <v>0</v>
      </c>
      <c r="AO49">
        <v>0.5491720000000001</v>
      </c>
      <c r="AP49">
        <v>3.2214000000000009</v>
      </c>
      <c r="AQ49">
        <v>0</v>
      </c>
      <c r="AR49">
        <v>1.6321413043478261</v>
      </c>
      <c r="AS49">
        <v>1.5922636039250673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406.33826308921294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2.4900000000000002</v>
      </c>
      <c r="L50">
        <v>133.04</v>
      </c>
      <c r="M50">
        <v>19.519999999999996</v>
      </c>
      <c r="N50">
        <v>35.13000000000001</v>
      </c>
      <c r="O50">
        <v>0</v>
      </c>
      <c r="P50">
        <v>30.5</v>
      </c>
      <c r="Q50">
        <v>3.5676310550763106</v>
      </c>
      <c r="R50">
        <v>6.94</v>
      </c>
      <c r="S50">
        <v>0</v>
      </c>
      <c r="T50">
        <v>0</v>
      </c>
      <c r="U50">
        <v>57.398465896942483</v>
      </c>
      <c r="V50">
        <v>3.3727376116978074</v>
      </c>
      <c r="W50">
        <v>13.28</v>
      </c>
      <c r="X50">
        <v>43.860000000000007</v>
      </c>
      <c r="Y50">
        <v>0</v>
      </c>
      <c r="Z50">
        <v>0</v>
      </c>
      <c r="AA50">
        <v>0</v>
      </c>
      <c r="AB50">
        <v>0.59217554388597138</v>
      </c>
      <c r="AC50">
        <v>0</v>
      </c>
      <c r="AD50">
        <v>2.6938183194549583</v>
      </c>
      <c r="AE50">
        <v>9.7474496593489786</v>
      </c>
      <c r="AF50">
        <v>2.6230983772819472</v>
      </c>
      <c r="AG50">
        <v>12.318020000000001</v>
      </c>
      <c r="AH50">
        <v>6.9183495248152065</v>
      </c>
      <c r="AI50">
        <v>0</v>
      </c>
      <c r="AJ50">
        <v>0</v>
      </c>
      <c r="AK50">
        <v>15.348052797478331</v>
      </c>
      <c r="AL50">
        <v>0</v>
      </c>
      <c r="AM50">
        <v>0</v>
      </c>
      <c r="AN50">
        <v>0</v>
      </c>
      <c r="AO50">
        <v>0.57371600000000011</v>
      </c>
      <c r="AP50">
        <v>3.2214000000000009</v>
      </c>
      <c r="AQ50">
        <v>0</v>
      </c>
      <c r="AR50">
        <v>1.6321413043478261</v>
      </c>
      <c r="AS50">
        <v>1.5922636039250673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406.35931969425491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3.04</v>
      </c>
      <c r="L51">
        <v>133.04</v>
      </c>
      <c r="M51">
        <v>19.519999999999996</v>
      </c>
      <c r="N51">
        <v>35.13000000000001</v>
      </c>
      <c r="O51">
        <v>0</v>
      </c>
      <c r="P51">
        <v>30.5</v>
      </c>
      <c r="Q51">
        <v>3.5676310550763106</v>
      </c>
      <c r="R51">
        <v>6.94</v>
      </c>
      <c r="S51">
        <v>0</v>
      </c>
      <c r="T51">
        <v>0</v>
      </c>
      <c r="U51">
        <v>57.398465896942483</v>
      </c>
      <c r="V51">
        <v>3.3727376116978074</v>
      </c>
      <c r="W51">
        <v>13.28</v>
      </c>
      <c r="X51">
        <v>43.860000000000007</v>
      </c>
      <c r="Y51">
        <v>0</v>
      </c>
      <c r="Z51">
        <v>0</v>
      </c>
      <c r="AA51">
        <v>0</v>
      </c>
      <c r="AB51">
        <v>0.59217554388597138</v>
      </c>
      <c r="AC51">
        <v>0</v>
      </c>
      <c r="AD51">
        <v>2.6938183194549583</v>
      </c>
      <c r="AE51">
        <v>9.7474496593489786</v>
      </c>
      <c r="AF51">
        <v>2.6230983772819472</v>
      </c>
      <c r="AG51">
        <v>12.318020000000001</v>
      </c>
      <c r="AH51">
        <v>6.9183495248152065</v>
      </c>
      <c r="AI51">
        <v>0</v>
      </c>
      <c r="AJ51">
        <v>0</v>
      </c>
      <c r="AK51">
        <v>15.348052797478331</v>
      </c>
      <c r="AL51">
        <v>0</v>
      </c>
      <c r="AM51">
        <v>0</v>
      </c>
      <c r="AN51">
        <v>0</v>
      </c>
      <c r="AO51">
        <v>0.56451200000000012</v>
      </c>
      <c r="AP51">
        <v>3.2214000000000009</v>
      </c>
      <c r="AQ51">
        <v>0</v>
      </c>
      <c r="AR51">
        <v>0.97867119565217398</v>
      </c>
      <c r="AS51">
        <v>7.9551821290514431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412.60956411068554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2.4899999999999998</v>
      </c>
      <c r="L52">
        <v>133.04</v>
      </c>
      <c r="M52">
        <v>19.519999999999996</v>
      </c>
      <c r="N52">
        <v>35.13000000000001</v>
      </c>
      <c r="O52">
        <v>0</v>
      </c>
      <c r="P52">
        <v>30.5</v>
      </c>
      <c r="Q52">
        <v>3.5676310550763106</v>
      </c>
      <c r="R52">
        <v>6.94</v>
      </c>
      <c r="S52">
        <v>0</v>
      </c>
      <c r="T52">
        <v>0</v>
      </c>
      <c r="U52">
        <v>57.398465896942483</v>
      </c>
      <c r="V52">
        <v>3.3727376116978074</v>
      </c>
      <c r="W52">
        <v>13.28</v>
      </c>
      <c r="X52">
        <v>43.860000000000007</v>
      </c>
      <c r="Y52">
        <v>0</v>
      </c>
      <c r="Z52">
        <v>0</v>
      </c>
      <c r="AA52">
        <v>0</v>
      </c>
      <c r="AB52">
        <v>0.59217554388597138</v>
      </c>
      <c r="AC52">
        <v>0</v>
      </c>
      <c r="AD52">
        <v>2.6938183194549583</v>
      </c>
      <c r="AE52">
        <v>9.7474496593489786</v>
      </c>
      <c r="AF52">
        <v>2.6230983772819472</v>
      </c>
      <c r="AG52">
        <v>12.318020000000001</v>
      </c>
      <c r="AH52">
        <v>6.9183495248152065</v>
      </c>
      <c r="AI52">
        <v>0</v>
      </c>
      <c r="AJ52">
        <v>0</v>
      </c>
      <c r="AK52">
        <v>15.348052797478331</v>
      </c>
      <c r="AL52">
        <v>0</v>
      </c>
      <c r="AM52">
        <v>0</v>
      </c>
      <c r="AN52">
        <v>0</v>
      </c>
      <c r="AO52">
        <v>0.59826000000000013</v>
      </c>
      <c r="AP52">
        <v>3.2214000000000009</v>
      </c>
      <c r="AQ52">
        <v>0</v>
      </c>
      <c r="AR52">
        <v>0.97867119565217398</v>
      </c>
      <c r="AS52">
        <v>7.9551821290514431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412.09331211068559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2.4899999999999998</v>
      </c>
      <c r="L53">
        <v>133.04</v>
      </c>
      <c r="M53">
        <v>19.519999999999996</v>
      </c>
      <c r="N53">
        <v>35.13000000000001</v>
      </c>
      <c r="O53">
        <v>0</v>
      </c>
      <c r="P53">
        <v>30.5</v>
      </c>
      <c r="Q53">
        <v>3.5676310550763106</v>
      </c>
      <c r="R53">
        <v>6.94</v>
      </c>
      <c r="S53">
        <v>0</v>
      </c>
      <c r="T53">
        <v>0</v>
      </c>
      <c r="U53">
        <v>57.398465896942483</v>
      </c>
      <c r="V53">
        <v>3.3727376116978074</v>
      </c>
      <c r="W53">
        <v>13.28</v>
      </c>
      <c r="X53">
        <v>43.860000000000007</v>
      </c>
      <c r="Y53">
        <v>0</v>
      </c>
      <c r="Z53">
        <v>0</v>
      </c>
      <c r="AA53">
        <v>0</v>
      </c>
      <c r="AB53">
        <v>0.59217554388597138</v>
      </c>
      <c r="AC53">
        <v>0</v>
      </c>
      <c r="AD53">
        <v>2.6938183194549583</v>
      </c>
      <c r="AE53">
        <v>9.7474496593489786</v>
      </c>
      <c r="AF53">
        <v>2.6230983772819472</v>
      </c>
      <c r="AG53">
        <v>12.318020000000001</v>
      </c>
      <c r="AH53">
        <v>6.9183495248152065</v>
      </c>
      <c r="AI53">
        <v>0</v>
      </c>
      <c r="AJ53">
        <v>0</v>
      </c>
      <c r="AK53">
        <v>15.348052797478331</v>
      </c>
      <c r="AL53">
        <v>0</v>
      </c>
      <c r="AM53">
        <v>0</v>
      </c>
      <c r="AN53">
        <v>0</v>
      </c>
      <c r="AO53">
        <v>0.69643600000000017</v>
      </c>
      <c r="AP53">
        <v>3.2214000000000009</v>
      </c>
      <c r="AQ53">
        <v>0</v>
      </c>
      <c r="AR53">
        <v>0.97867119565217398</v>
      </c>
      <c r="AS53">
        <v>7.9551821290514431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412.19148811068561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2.4899999999999998</v>
      </c>
      <c r="L54">
        <v>133.04</v>
      </c>
      <c r="M54">
        <v>19.519999999999996</v>
      </c>
      <c r="N54">
        <v>35.13000000000001</v>
      </c>
      <c r="O54">
        <v>0</v>
      </c>
      <c r="P54">
        <v>30.5</v>
      </c>
      <c r="Q54">
        <v>3.5676310550763106</v>
      </c>
      <c r="R54">
        <v>6.94</v>
      </c>
      <c r="S54">
        <v>0</v>
      </c>
      <c r="T54">
        <v>0</v>
      </c>
      <c r="U54">
        <v>57.398465896942483</v>
      </c>
      <c r="V54">
        <v>3.3727376116978074</v>
      </c>
      <c r="W54">
        <v>13.28</v>
      </c>
      <c r="X54">
        <v>43.860000000000007</v>
      </c>
      <c r="Y54">
        <v>0</v>
      </c>
      <c r="Z54">
        <v>0</v>
      </c>
      <c r="AA54">
        <v>0</v>
      </c>
      <c r="AB54">
        <v>0.59217554388597138</v>
      </c>
      <c r="AC54">
        <v>0</v>
      </c>
      <c r="AD54">
        <v>2.6938183194549583</v>
      </c>
      <c r="AE54">
        <v>9.7474496593489786</v>
      </c>
      <c r="AF54">
        <v>2.6230983772819472</v>
      </c>
      <c r="AG54">
        <v>12.318020000000001</v>
      </c>
      <c r="AH54">
        <v>6.9183495248152065</v>
      </c>
      <c r="AI54">
        <v>0</v>
      </c>
      <c r="AJ54">
        <v>0</v>
      </c>
      <c r="AK54">
        <v>15.348052797478331</v>
      </c>
      <c r="AL54">
        <v>0</v>
      </c>
      <c r="AM54">
        <v>0</v>
      </c>
      <c r="AN54">
        <v>0</v>
      </c>
      <c r="AO54">
        <v>0.72404800000000014</v>
      </c>
      <c r="AP54">
        <v>3.2214000000000009</v>
      </c>
      <c r="AQ54">
        <v>0</v>
      </c>
      <c r="AR54">
        <v>0.97867119565217398</v>
      </c>
      <c r="AS54">
        <v>7.9551821290514431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412.21910011068559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2.4900000000000002</v>
      </c>
      <c r="L55">
        <v>133.04</v>
      </c>
      <c r="M55">
        <v>19.519999999999996</v>
      </c>
      <c r="N55">
        <v>35.13000000000001</v>
      </c>
      <c r="O55">
        <v>0</v>
      </c>
      <c r="P55">
        <v>30.5</v>
      </c>
      <c r="Q55">
        <v>3.5676310550763106</v>
      </c>
      <c r="R55">
        <v>6.94</v>
      </c>
      <c r="S55">
        <v>0</v>
      </c>
      <c r="T55">
        <v>0</v>
      </c>
      <c r="U55">
        <v>57.398465896942483</v>
      </c>
      <c r="V55">
        <v>3.3727376116978074</v>
      </c>
      <c r="W55">
        <v>13.28</v>
      </c>
      <c r="X55">
        <v>43.860000000000007</v>
      </c>
      <c r="Y55">
        <v>0</v>
      </c>
      <c r="Z55">
        <v>0</v>
      </c>
      <c r="AA55">
        <v>0</v>
      </c>
      <c r="AB55">
        <v>0.59217554388597138</v>
      </c>
      <c r="AC55">
        <v>0</v>
      </c>
      <c r="AD55">
        <v>2.6938183194549583</v>
      </c>
      <c r="AE55">
        <v>9.7474496593489786</v>
      </c>
      <c r="AF55">
        <v>2.6230983772819472</v>
      </c>
      <c r="AG55">
        <v>12.318020000000001</v>
      </c>
      <c r="AH55">
        <v>6.9183495248152065</v>
      </c>
      <c r="AI55">
        <v>0</v>
      </c>
      <c r="AJ55">
        <v>0</v>
      </c>
      <c r="AK55">
        <v>15.348052797478331</v>
      </c>
      <c r="AL55">
        <v>0</v>
      </c>
      <c r="AM55">
        <v>0</v>
      </c>
      <c r="AN55">
        <v>0</v>
      </c>
      <c r="AO55">
        <v>0.62587200000000021</v>
      </c>
      <c r="AP55">
        <v>3.2214000000000009</v>
      </c>
      <c r="AQ55">
        <v>0</v>
      </c>
      <c r="AR55">
        <v>1.9604103260869565</v>
      </c>
      <c r="AS55">
        <v>7.9551821290514431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413.10266324112041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2.4900000000000002</v>
      </c>
      <c r="L56">
        <v>133.04</v>
      </c>
      <c r="M56">
        <v>19.519999999999996</v>
      </c>
      <c r="N56">
        <v>35.13000000000001</v>
      </c>
      <c r="O56">
        <v>0</v>
      </c>
      <c r="P56">
        <v>30.5</v>
      </c>
      <c r="Q56">
        <v>3.5676310550763106</v>
      </c>
      <c r="R56">
        <v>6.94</v>
      </c>
      <c r="S56">
        <v>0</v>
      </c>
      <c r="T56">
        <v>0</v>
      </c>
      <c r="U56">
        <v>57.398465896942483</v>
      </c>
      <c r="V56">
        <v>3.3727376116978074</v>
      </c>
      <c r="W56">
        <v>13.28</v>
      </c>
      <c r="X56">
        <v>43.860000000000007</v>
      </c>
      <c r="Y56">
        <v>0</v>
      </c>
      <c r="Z56">
        <v>0</v>
      </c>
      <c r="AA56">
        <v>0</v>
      </c>
      <c r="AB56">
        <v>0.59217554388597138</v>
      </c>
      <c r="AC56">
        <v>0</v>
      </c>
      <c r="AD56">
        <v>2.6938183194549583</v>
      </c>
      <c r="AE56">
        <v>9.7474496593489786</v>
      </c>
      <c r="AF56">
        <v>2.6230983772819472</v>
      </c>
      <c r="AG56">
        <v>12.318020000000001</v>
      </c>
      <c r="AH56">
        <v>6.9183495248152065</v>
      </c>
      <c r="AI56">
        <v>0</v>
      </c>
      <c r="AJ56">
        <v>0</v>
      </c>
      <c r="AK56">
        <v>15.348052797478331</v>
      </c>
      <c r="AL56">
        <v>0</v>
      </c>
      <c r="AM56">
        <v>0</v>
      </c>
      <c r="AN56">
        <v>0</v>
      </c>
      <c r="AO56">
        <v>0.65962000000000021</v>
      </c>
      <c r="AP56">
        <v>3.2214000000000009</v>
      </c>
      <c r="AQ56">
        <v>0</v>
      </c>
      <c r="AR56">
        <v>1.9604103260869565</v>
      </c>
      <c r="AS56">
        <v>7.9551821290514431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413.13641124112041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2.4900000000000002</v>
      </c>
      <c r="L57">
        <v>133.04</v>
      </c>
      <c r="M57">
        <v>19.519999999999996</v>
      </c>
      <c r="N57">
        <v>35.13000000000001</v>
      </c>
      <c r="O57">
        <v>0</v>
      </c>
      <c r="P57">
        <v>30.5</v>
      </c>
      <c r="Q57">
        <v>3.5676310550763106</v>
      </c>
      <c r="R57">
        <v>6.94</v>
      </c>
      <c r="S57">
        <v>0</v>
      </c>
      <c r="T57">
        <v>0</v>
      </c>
      <c r="U57">
        <v>57.398465896942483</v>
      </c>
      <c r="V57">
        <v>3.3722362309223626</v>
      </c>
      <c r="W57">
        <v>13.283487394957984</v>
      </c>
      <c r="X57">
        <v>43.860000000000007</v>
      </c>
      <c r="Y57">
        <v>0</v>
      </c>
      <c r="Z57">
        <v>0</v>
      </c>
      <c r="AA57">
        <v>0</v>
      </c>
      <c r="AB57">
        <v>0.59217554388597138</v>
      </c>
      <c r="AC57">
        <v>0</v>
      </c>
      <c r="AD57">
        <v>2.6938183194549583</v>
      </c>
      <c r="AE57">
        <v>9.7474496593489786</v>
      </c>
      <c r="AF57">
        <v>2.6230983772819472</v>
      </c>
      <c r="AG57">
        <v>12.318020000000001</v>
      </c>
      <c r="AH57">
        <v>6.9183495248152065</v>
      </c>
      <c r="AI57">
        <v>0</v>
      </c>
      <c r="AJ57">
        <v>0</v>
      </c>
      <c r="AK57">
        <v>15.348052797478331</v>
      </c>
      <c r="AL57">
        <v>0</v>
      </c>
      <c r="AM57">
        <v>0</v>
      </c>
      <c r="AN57">
        <v>0</v>
      </c>
      <c r="AO57">
        <v>0.65962000000000021</v>
      </c>
      <c r="AP57">
        <v>3.2214000000000009</v>
      </c>
      <c r="AQ57">
        <v>0</v>
      </c>
      <c r="AR57">
        <v>1.9604103260869565</v>
      </c>
      <c r="AS57">
        <v>1.5922636039250673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406.77647873017662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2.4899999999999998</v>
      </c>
      <c r="L58">
        <v>133.04</v>
      </c>
      <c r="M58">
        <v>19.519999999999996</v>
      </c>
      <c r="N58">
        <v>35.13000000000001</v>
      </c>
      <c r="O58">
        <v>0</v>
      </c>
      <c r="P58">
        <v>30.5</v>
      </c>
      <c r="Q58">
        <v>3.5676310550763106</v>
      </c>
      <c r="R58">
        <v>6.94</v>
      </c>
      <c r="S58">
        <v>0</v>
      </c>
      <c r="T58">
        <v>0</v>
      </c>
      <c r="U58">
        <v>57.398465896942483</v>
      </c>
      <c r="V58">
        <v>3.3722362309223626</v>
      </c>
      <c r="W58">
        <v>13.283487394957984</v>
      </c>
      <c r="X58">
        <v>43.860000000000007</v>
      </c>
      <c r="Y58">
        <v>0</v>
      </c>
      <c r="Z58">
        <v>0</v>
      </c>
      <c r="AA58">
        <v>0</v>
      </c>
      <c r="AB58">
        <v>0.59217554388597138</v>
      </c>
      <c r="AC58">
        <v>0</v>
      </c>
      <c r="AD58">
        <v>2.6938183194549583</v>
      </c>
      <c r="AE58">
        <v>9.7474496593489786</v>
      </c>
      <c r="AF58">
        <v>2.6230983772819472</v>
      </c>
      <c r="AG58">
        <v>12.318020000000001</v>
      </c>
      <c r="AH58">
        <v>6.9183495248152065</v>
      </c>
      <c r="AI58">
        <v>0</v>
      </c>
      <c r="AJ58">
        <v>0</v>
      </c>
      <c r="AK58">
        <v>15.348052797478331</v>
      </c>
      <c r="AL58">
        <v>0</v>
      </c>
      <c r="AM58">
        <v>0</v>
      </c>
      <c r="AN58">
        <v>0</v>
      </c>
      <c r="AO58">
        <v>0.69030000000000014</v>
      </c>
      <c r="AP58">
        <v>3.2214000000000009</v>
      </c>
      <c r="AQ58">
        <v>0</v>
      </c>
      <c r="AR58">
        <v>1.9604103260869565</v>
      </c>
      <c r="AS58">
        <v>1.5922636039250673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406.80715873017658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2.4900000000000002</v>
      </c>
      <c r="L59">
        <v>133.03</v>
      </c>
      <c r="M59">
        <v>19.519999999999996</v>
      </c>
      <c r="N59">
        <v>35.13000000000001</v>
      </c>
      <c r="O59">
        <v>0</v>
      </c>
      <c r="P59">
        <v>30.5</v>
      </c>
      <c r="Q59">
        <v>3.5700000000000003</v>
      </c>
      <c r="R59">
        <v>6.94</v>
      </c>
      <c r="S59">
        <v>0</v>
      </c>
      <c r="T59">
        <v>0</v>
      </c>
      <c r="U59">
        <v>57.398465896942483</v>
      </c>
      <c r="V59">
        <v>3.3722362309223626</v>
      </c>
      <c r="W59">
        <v>13.283487394957984</v>
      </c>
      <c r="X59">
        <v>43.860000000000007</v>
      </c>
      <c r="Y59">
        <v>0</v>
      </c>
      <c r="Z59">
        <v>0</v>
      </c>
      <c r="AA59">
        <v>0</v>
      </c>
      <c r="AB59">
        <v>0.59217554388597138</v>
      </c>
      <c r="AC59">
        <v>0</v>
      </c>
      <c r="AD59">
        <v>2.6938183194549583</v>
      </c>
      <c r="AE59">
        <v>9.7474496593489786</v>
      </c>
      <c r="AF59">
        <v>2.6230983772819472</v>
      </c>
      <c r="AG59">
        <v>12.318020000000001</v>
      </c>
      <c r="AH59">
        <v>6.9183495248152065</v>
      </c>
      <c r="AI59">
        <v>0</v>
      </c>
      <c r="AJ59">
        <v>0</v>
      </c>
      <c r="AK59">
        <v>15.348052797478331</v>
      </c>
      <c r="AL59">
        <v>0</v>
      </c>
      <c r="AM59">
        <v>0</v>
      </c>
      <c r="AN59">
        <v>0</v>
      </c>
      <c r="AO59">
        <v>0.69030000000000014</v>
      </c>
      <c r="AP59">
        <v>3.8626120000000008</v>
      </c>
      <c r="AQ59">
        <v>0</v>
      </c>
      <c r="AR59">
        <v>1.9604103260869565</v>
      </c>
      <c r="AS59">
        <v>1.4327304490038657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407.28120652017907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2.4900000000000002</v>
      </c>
      <c r="L60">
        <v>133.03</v>
      </c>
      <c r="M60">
        <v>19.519999999999996</v>
      </c>
      <c r="N60">
        <v>35.13000000000001</v>
      </c>
      <c r="O60">
        <v>0</v>
      </c>
      <c r="P60">
        <v>30.5</v>
      </c>
      <c r="Q60">
        <v>3.5700000000000003</v>
      </c>
      <c r="R60">
        <v>6.94</v>
      </c>
      <c r="S60">
        <v>0</v>
      </c>
      <c r="T60">
        <v>0</v>
      </c>
      <c r="U60">
        <v>57.398465896942483</v>
      </c>
      <c r="V60">
        <v>3.3722362309223626</v>
      </c>
      <c r="W60">
        <v>13.283487394957984</v>
      </c>
      <c r="X60">
        <v>43.86</v>
      </c>
      <c r="Y60">
        <v>0</v>
      </c>
      <c r="Z60">
        <v>0</v>
      </c>
      <c r="AA60">
        <v>0</v>
      </c>
      <c r="AB60">
        <v>0.59217554388597138</v>
      </c>
      <c r="AC60">
        <v>0</v>
      </c>
      <c r="AD60">
        <v>2.6938183194549583</v>
      </c>
      <c r="AE60">
        <v>9.7474496593489786</v>
      </c>
      <c r="AF60">
        <v>2.6230983772819472</v>
      </c>
      <c r="AG60">
        <v>12.318020000000001</v>
      </c>
      <c r="AH60">
        <v>6.9183495248152065</v>
      </c>
      <c r="AI60">
        <v>0</v>
      </c>
      <c r="AJ60">
        <v>0</v>
      </c>
      <c r="AK60">
        <v>15.348052797478331</v>
      </c>
      <c r="AL60">
        <v>0</v>
      </c>
      <c r="AM60">
        <v>0</v>
      </c>
      <c r="AN60">
        <v>0</v>
      </c>
      <c r="AO60">
        <v>0.70257200000000009</v>
      </c>
      <c r="AP60">
        <v>3.8626120000000008</v>
      </c>
      <c r="AQ60">
        <v>0</v>
      </c>
      <c r="AR60">
        <v>1.9604103260869565</v>
      </c>
      <c r="AS60">
        <v>1.4327304490038657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407.29347852017906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2.4900000000000002</v>
      </c>
      <c r="L61">
        <v>221.72</v>
      </c>
      <c r="M61">
        <v>19.519999999999996</v>
      </c>
      <c r="N61">
        <v>35.13000000000001</v>
      </c>
      <c r="O61">
        <v>0</v>
      </c>
      <c r="P61">
        <v>30.5</v>
      </c>
      <c r="Q61">
        <v>6.08</v>
      </c>
      <c r="R61">
        <v>12.54</v>
      </c>
      <c r="S61">
        <v>0</v>
      </c>
      <c r="T61">
        <v>0</v>
      </c>
      <c r="U61">
        <v>57.398465896942483</v>
      </c>
      <c r="V61">
        <v>6.15</v>
      </c>
      <c r="W61">
        <v>13.28</v>
      </c>
      <c r="X61">
        <v>43.863068205666323</v>
      </c>
      <c r="Y61">
        <v>0</v>
      </c>
      <c r="Z61">
        <v>0</v>
      </c>
      <c r="AA61">
        <v>0</v>
      </c>
      <c r="AB61">
        <v>0.59217554388597138</v>
      </c>
      <c r="AC61">
        <v>0</v>
      </c>
      <c r="AD61">
        <v>2.6938183194549583</v>
      </c>
      <c r="AE61">
        <v>9.7474496593489786</v>
      </c>
      <c r="AF61">
        <v>2.6230983772819472</v>
      </c>
      <c r="AG61">
        <v>12.318020000000001</v>
      </c>
      <c r="AH61">
        <v>6.9183495248152065</v>
      </c>
      <c r="AI61">
        <v>0</v>
      </c>
      <c r="AJ61">
        <v>0</v>
      </c>
      <c r="AK61">
        <v>15.348052797478331</v>
      </c>
      <c r="AL61">
        <v>0</v>
      </c>
      <c r="AM61">
        <v>0</v>
      </c>
      <c r="AN61">
        <v>0</v>
      </c>
      <c r="AO61">
        <v>0.70257200000000009</v>
      </c>
      <c r="AP61">
        <v>3.2214000000000009</v>
      </c>
      <c r="AQ61">
        <v>0</v>
      </c>
      <c r="AR61">
        <v>1.9604103260869565</v>
      </c>
      <c r="AS61">
        <v>1.4327304490038657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506.22961109996498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2.4900000000000002</v>
      </c>
      <c r="L62">
        <v>250.64</v>
      </c>
      <c r="M62">
        <v>19.519999999999996</v>
      </c>
      <c r="N62">
        <v>35.13000000000001</v>
      </c>
      <c r="O62">
        <v>0</v>
      </c>
      <c r="P62">
        <v>30.5</v>
      </c>
      <c r="Q62">
        <v>6.08</v>
      </c>
      <c r="R62">
        <v>12.54</v>
      </c>
      <c r="S62">
        <v>0</v>
      </c>
      <c r="T62">
        <v>0</v>
      </c>
      <c r="U62">
        <v>57.398465896942483</v>
      </c>
      <c r="V62">
        <v>6.15</v>
      </c>
      <c r="W62">
        <v>13.28</v>
      </c>
      <c r="X62">
        <v>43.863068205666323</v>
      </c>
      <c r="Y62">
        <v>0</v>
      </c>
      <c r="Z62">
        <v>0</v>
      </c>
      <c r="AA62">
        <v>0</v>
      </c>
      <c r="AB62">
        <v>0.59217554388597138</v>
      </c>
      <c r="AC62">
        <v>0</v>
      </c>
      <c r="AD62">
        <v>2.6938183194549583</v>
      </c>
      <c r="AE62">
        <v>9.7474496593489786</v>
      </c>
      <c r="AF62">
        <v>2.6230983772819472</v>
      </c>
      <c r="AG62">
        <v>12.318020000000001</v>
      </c>
      <c r="AH62">
        <v>6.9183495248152065</v>
      </c>
      <c r="AI62">
        <v>0</v>
      </c>
      <c r="AJ62">
        <v>0</v>
      </c>
      <c r="AK62">
        <v>15.348052797478331</v>
      </c>
      <c r="AL62">
        <v>0</v>
      </c>
      <c r="AM62">
        <v>0</v>
      </c>
      <c r="AN62">
        <v>0</v>
      </c>
      <c r="AO62">
        <v>0.67802800000000019</v>
      </c>
      <c r="AP62">
        <v>3.2214000000000009</v>
      </c>
      <c r="AQ62">
        <v>0</v>
      </c>
      <c r="AR62">
        <v>1.9604103260869565</v>
      </c>
      <c r="AS62">
        <v>1.4327304490038657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535.12506709996501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2.5199999999999996</v>
      </c>
      <c r="L63">
        <v>250.64</v>
      </c>
      <c r="M63">
        <v>19.519999999999996</v>
      </c>
      <c r="N63">
        <v>35.13000000000001</v>
      </c>
      <c r="O63">
        <v>0</v>
      </c>
      <c r="P63">
        <v>30.5</v>
      </c>
      <c r="Q63">
        <v>6.08</v>
      </c>
      <c r="R63">
        <v>12.54</v>
      </c>
      <c r="S63">
        <v>0</v>
      </c>
      <c r="T63">
        <v>0</v>
      </c>
      <c r="U63">
        <v>57.398465896942483</v>
      </c>
      <c r="V63">
        <v>6.15</v>
      </c>
      <c r="W63">
        <v>13.28</v>
      </c>
      <c r="X63">
        <v>43.863068205666323</v>
      </c>
      <c r="Y63">
        <v>0</v>
      </c>
      <c r="Z63">
        <v>0</v>
      </c>
      <c r="AA63">
        <v>0</v>
      </c>
      <c r="AB63">
        <v>0.59217554388597138</v>
      </c>
      <c r="AC63">
        <v>0</v>
      </c>
      <c r="AD63">
        <v>2.6938183194549583</v>
      </c>
      <c r="AE63">
        <v>9.7474496593489786</v>
      </c>
      <c r="AF63">
        <v>2.6230983772819472</v>
      </c>
      <c r="AG63">
        <v>12.318020000000001</v>
      </c>
      <c r="AH63">
        <v>13.836699049630413</v>
      </c>
      <c r="AI63">
        <v>0</v>
      </c>
      <c r="AJ63">
        <v>0</v>
      </c>
      <c r="AK63">
        <v>15.348052797478331</v>
      </c>
      <c r="AL63">
        <v>0</v>
      </c>
      <c r="AM63">
        <v>0</v>
      </c>
      <c r="AN63">
        <v>0</v>
      </c>
      <c r="AO63">
        <v>0.64428000000000007</v>
      </c>
      <c r="AP63">
        <v>3.2214000000000009</v>
      </c>
      <c r="AQ63">
        <v>0</v>
      </c>
      <c r="AR63">
        <v>0.97867119565217398</v>
      </c>
      <c r="AS63">
        <v>1.4327304490038657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541.05792949434544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2.4900000000000002</v>
      </c>
      <c r="L64">
        <v>298.83999999999997</v>
      </c>
      <c r="M64">
        <v>19.519999999999996</v>
      </c>
      <c r="N64">
        <v>35.13000000000001</v>
      </c>
      <c r="O64">
        <v>0</v>
      </c>
      <c r="P64">
        <v>30.5</v>
      </c>
      <c r="Q64">
        <v>6.08</v>
      </c>
      <c r="R64">
        <v>12.543457402812242</v>
      </c>
      <c r="S64">
        <v>0</v>
      </c>
      <c r="T64">
        <v>0</v>
      </c>
      <c r="U64">
        <v>57.398465896942483</v>
      </c>
      <c r="V64">
        <v>6.15</v>
      </c>
      <c r="W64">
        <v>13.28</v>
      </c>
      <c r="X64">
        <v>43.863068205666323</v>
      </c>
      <c r="Y64">
        <v>0</v>
      </c>
      <c r="Z64">
        <v>0</v>
      </c>
      <c r="AA64">
        <v>0</v>
      </c>
      <c r="AB64">
        <v>0.59217554388597138</v>
      </c>
      <c r="AC64">
        <v>0</v>
      </c>
      <c r="AD64">
        <v>2.6938183194549583</v>
      </c>
      <c r="AE64">
        <v>9.7474496593489786</v>
      </c>
      <c r="AF64">
        <v>2.6230983772819472</v>
      </c>
      <c r="AG64">
        <v>12.318020000000001</v>
      </c>
      <c r="AH64">
        <v>13.836699049630413</v>
      </c>
      <c r="AI64">
        <v>0</v>
      </c>
      <c r="AJ64">
        <v>0</v>
      </c>
      <c r="AK64">
        <v>15.348052797478331</v>
      </c>
      <c r="AL64">
        <v>0</v>
      </c>
      <c r="AM64">
        <v>0</v>
      </c>
      <c r="AN64">
        <v>0</v>
      </c>
      <c r="AO64">
        <v>0.6166680000000001</v>
      </c>
      <c r="AP64">
        <v>3.2214000000000009</v>
      </c>
      <c r="AQ64">
        <v>0</v>
      </c>
      <c r="AR64">
        <v>0.97867119565217398</v>
      </c>
      <c r="AS64">
        <v>1.4327304490038657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589.2037748971577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2.4900000000000002</v>
      </c>
      <c r="L65">
        <v>298.83999999999997</v>
      </c>
      <c r="M65">
        <v>19.519999999999996</v>
      </c>
      <c r="N65">
        <v>35.13000000000001</v>
      </c>
      <c r="O65">
        <v>0</v>
      </c>
      <c r="P65">
        <v>30.5</v>
      </c>
      <c r="Q65">
        <v>6.08</v>
      </c>
      <c r="R65">
        <v>12.543457402812242</v>
      </c>
      <c r="S65">
        <v>0</v>
      </c>
      <c r="T65">
        <v>0</v>
      </c>
      <c r="U65">
        <v>57.398465896942483</v>
      </c>
      <c r="V65">
        <v>6.15</v>
      </c>
      <c r="W65">
        <v>13.28</v>
      </c>
      <c r="X65">
        <v>43.863068205666323</v>
      </c>
      <c r="Y65">
        <v>0</v>
      </c>
      <c r="Z65">
        <v>0</v>
      </c>
      <c r="AA65">
        <v>0</v>
      </c>
      <c r="AB65">
        <v>0.59217554388597138</v>
      </c>
      <c r="AC65">
        <v>0</v>
      </c>
      <c r="AD65">
        <v>2.6938183194549583</v>
      </c>
      <c r="AE65">
        <v>9.7474496593489786</v>
      </c>
      <c r="AF65">
        <v>2.6230983772819472</v>
      </c>
      <c r="AG65">
        <v>12.318020000000001</v>
      </c>
      <c r="AH65">
        <v>13.836699049630413</v>
      </c>
      <c r="AI65">
        <v>0</v>
      </c>
      <c r="AJ65">
        <v>0</v>
      </c>
      <c r="AK65">
        <v>15.348052797478331</v>
      </c>
      <c r="AL65">
        <v>0</v>
      </c>
      <c r="AM65">
        <v>0</v>
      </c>
      <c r="AN65">
        <v>0</v>
      </c>
      <c r="AO65">
        <v>0.53076400000000012</v>
      </c>
      <c r="AP65">
        <v>3.2214000000000009</v>
      </c>
      <c r="AQ65">
        <v>0</v>
      </c>
      <c r="AR65">
        <v>0.97867119565217398</v>
      </c>
      <c r="AS65">
        <v>1.4327304490038657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589.11787089715767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2.4900000000000002</v>
      </c>
      <c r="L66">
        <v>298.83999999999997</v>
      </c>
      <c r="M66">
        <v>19.519999999999996</v>
      </c>
      <c r="N66">
        <v>35.13000000000001</v>
      </c>
      <c r="O66">
        <v>0</v>
      </c>
      <c r="P66">
        <v>30.5</v>
      </c>
      <c r="Q66">
        <v>6.08</v>
      </c>
      <c r="R66">
        <v>12.543457402812242</v>
      </c>
      <c r="S66">
        <v>0</v>
      </c>
      <c r="T66">
        <v>0</v>
      </c>
      <c r="U66">
        <v>57.398465896942483</v>
      </c>
      <c r="V66">
        <v>6.15</v>
      </c>
      <c r="W66">
        <v>13.28</v>
      </c>
      <c r="X66">
        <v>43.863068205666323</v>
      </c>
      <c r="Y66">
        <v>0</v>
      </c>
      <c r="Z66">
        <v>0</v>
      </c>
      <c r="AA66">
        <v>0</v>
      </c>
      <c r="AB66">
        <v>0.59217554388597138</v>
      </c>
      <c r="AC66">
        <v>0</v>
      </c>
      <c r="AD66">
        <v>2.6938183194549583</v>
      </c>
      <c r="AE66">
        <v>9.7474496593489786</v>
      </c>
      <c r="AF66">
        <v>2.6230983772819472</v>
      </c>
      <c r="AG66">
        <v>12.318020000000001</v>
      </c>
      <c r="AH66">
        <v>13.836699049630413</v>
      </c>
      <c r="AI66">
        <v>0</v>
      </c>
      <c r="AJ66">
        <v>0</v>
      </c>
      <c r="AK66">
        <v>15.348052797478331</v>
      </c>
      <c r="AL66">
        <v>0</v>
      </c>
      <c r="AM66">
        <v>0</v>
      </c>
      <c r="AN66">
        <v>0</v>
      </c>
      <c r="AO66">
        <v>0.48781200000000013</v>
      </c>
      <c r="AP66">
        <v>3.2214000000000009</v>
      </c>
      <c r="AQ66">
        <v>0</v>
      </c>
      <c r="AR66">
        <v>0.97867119565217398</v>
      </c>
      <c r="AS66">
        <v>1.4327304490038657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589.07491889715766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2.4899999999999998</v>
      </c>
      <c r="L67">
        <v>347.03999999999996</v>
      </c>
      <c r="M67">
        <v>19.519999999999996</v>
      </c>
      <c r="N67">
        <v>35.13000000000001</v>
      </c>
      <c r="O67">
        <v>0</v>
      </c>
      <c r="P67">
        <v>30.5</v>
      </c>
      <c r="Q67">
        <v>6.08</v>
      </c>
      <c r="R67">
        <v>12.543457402812242</v>
      </c>
      <c r="S67">
        <v>0</v>
      </c>
      <c r="T67">
        <v>0</v>
      </c>
      <c r="U67">
        <v>57.398465896942483</v>
      </c>
      <c r="V67">
        <v>6.15</v>
      </c>
      <c r="W67">
        <v>13.28</v>
      </c>
      <c r="X67">
        <v>43.863068205666323</v>
      </c>
      <c r="Y67">
        <v>0</v>
      </c>
      <c r="Z67">
        <v>0</v>
      </c>
      <c r="AA67">
        <v>0</v>
      </c>
      <c r="AB67">
        <v>0.59217554388597138</v>
      </c>
      <c r="AC67">
        <v>0</v>
      </c>
      <c r="AD67">
        <v>2.6938183194549583</v>
      </c>
      <c r="AE67">
        <v>9.7474496593489786</v>
      </c>
      <c r="AF67">
        <v>2.6230983772819472</v>
      </c>
      <c r="AG67">
        <v>12.318020000000001</v>
      </c>
      <c r="AH67">
        <v>13.836699049630413</v>
      </c>
      <c r="AI67">
        <v>0</v>
      </c>
      <c r="AJ67">
        <v>0</v>
      </c>
      <c r="AK67">
        <v>15.348052797478331</v>
      </c>
      <c r="AL67">
        <v>0</v>
      </c>
      <c r="AM67">
        <v>0</v>
      </c>
      <c r="AN67">
        <v>0</v>
      </c>
      <c r="AO67">
        <v>0.41724800000000006</v>
      </c>
      <c r="AP67">
        <v>3.1447000000000007</v>
      </c>
      <c r="AQ67">
        <v>0</v>
      </c>
      <c r="AR67">
        <v>0.97867119565217398</v>
      </c>
      <c r="AS67">
        <v>1.4327304490038657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637.12765489715764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2.7</v>
      </c>
      <c r="L68">
        <v>347.03999999999996</v>
      </c>
      <c r="M68">
        <v>19.519999999999996</v>
      </c>
      <c r="N68">
        <v>35.13000000000001</v>
      </c>
      <c r="O68">
        <v>0</v>
      </c>
      <c r="P68">
        <v>30.5</v>
      </c>
      <c r="Q68">
        <v>6.0830691569914181</v>
      </c>
      <c r="R68">
        <v>12.54</v>
      </c>
      <c r="S68">
        <v>0</v>
      </c>
      <c r="T68">
        <v>0</v>
      </c>
      <c r="U68">
        <v>57.398465896942483</v>
      </c>
      <c r="V68">
        <v>6.15</v>
      </c>
      <c r="W68">
        <v>13.28</v>
      </c>
      <c r="X68">
        <v>43.863068205666323</v>
      </c>
      <c r="Y68">
        <v>0</v>
      </c>
      <c r="Z68">
        <v>0</v>
      </c>
      <c r="AA68">
        <v>0</v>
      </c>
      <c r="AB68">
        <v>0.59217554388597138</v>
      </c>
      <c r="AC68">
        <v>0</v>
      </c>
      <c r="AD68">
        <v>2.6938183194549583</v>
      </c>
      <c r="AE68">
        <v>9.7474496593489786</v>
      </c>
      <c r="AF68">
        <v>2.6230983772819472</v>
      </c>
      <c r="AG68">
        <v>12.318020000000001</v>
      </c>
      <c r="AH68">
        <v>13.836699049630413</v>
      </c>
      <c r="AI68">
        <v>0</v>
      </c>
      <c r="AJ68">
        <v>0</v>
      </c>
      <c r="AK68">
        <v>15.348052797478331</v>
      </c>
      <c r="AL68">
        <v>0</v>
      </c>
      <c r="AM68">
        <v>0</v>
      </c>
      <c r="AN68">
        <v>0</v>
      </c>
      <c r="AO68">
        <v>0.35588800000000004</v>
      </c>
      <c r="AP68">
        <v>3.1447000000000007</v>
      </c>
      <c r="AQ68">
        <v>0</v>
      </c>
      <c r="AR68">
        <v>0.97867119565217398</v>
      </c>
      <c r="AS68">
        <v>1.4327304490038657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637.27590665133698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2.4900000000000002</v>
      </c>
      <c r="L69">
        <v>347.04</v>
      </c>
      <c r="M69">
        <v>19.519999999999996</v>
      </c>
      <c r="N69">
        <v>35.13000000000001</v>
      </c>
      <c r="O69">
        <v>0</v>
      </c>
      <c r="P69">
        <v>30.5</v>
      </c>
      <c r="Q69">
        <v>6.0830691569914181</v>
      </c>
      <c r="R69">
        <v>12.54</v>
      </c>
      <c r="S69">
        <v>0</v>
      </c>
      <c r="T69">
        <v>0</v>
      </c>
      <c r="U69">
        <v>57.398465896942483</v>
      </c>
      <c r="V69">
        <v>6.15</v>
      </c>
      <c r="W69">
        <v>13.28</v>
      </c>
      <c r="X69">
        <v>43.863068205666323</v>
      </c>
      <c r="Y69">
        <v>0</v>
      </c>
      <c r="Z69">
        <v>0</v>
      </c>
      <c r="AA69">
        <v>0</v>
      </c>
      <c r="AB69">
        <v>0.59217554388597138</v>
      </c>
      <c r="AC69">
        <v>0</v>
      </c>
      <c r="AD69">
        <v>2.6938183194549583</v>
      </c>
      <c r="AE69">
        <v>9.7474496593489786</v>
      </c>
      <c r="AF69">
        <v>2.6230983772819472</v>
      </c>
      <c r="AG69">
        <v>12.318020000000001</v>
      </c>
      <c r="AH69">
        <v>13.836699049630413</v>
      </c>
      <c r="AI69">
        <v>0</v>
      </c>
      <c r="AJ69">
        <v>0</v>
      </c>
      <c r="AK69">
        <v>15.348052797478331</v>
      </c>
      <c r="AL69">
        <v>0</v>
      </c>
      <c r="AM69">
        <v>0</v>
      </c>
      <c r="AN69">
        <v>0</v>
      </c>
      <c r="AO69">
        <v>0.33134400000000008</v>
      </c>
      <c r="AP69">
        <v>3.1447000000000007</v>
      </c>
      <c r="AQ69">
        <v>0</v>
      </c>
      <c r="AR69">
        <v>8.8172445652173899</v>
      </c>
      <c r="AS69">
        <v>1.4327304490038657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644.87993602090216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2.42</v>
      </c>
      <c r="L70">
        <v>347.04</v>
      </c>
      <c r="M70">
        <v>19.519999999999996</v>
      </c>
      <c r="N70">
        <v>35.13000000000001</v>
      </c>
      <c r="O70">
        <v>0</v>
      </c>
      <c r="P70">
        <v>30.5</v>
      </c>
      <c r="Q70">
        <v>6.0830691569914181</v>
      </c>
      <c r="R70">
        <v>12.54</v>
      </c>
      <c r="S70">
        <v>0</v>
      </c>
      <c r="T70">
        <v>0</v>
      </c>
      <c r="U70">
        <v>57.398465896942483</v>
      </c>
      <c r="V70">
        <v>6.15</v>
      </c>
      <c r="W70">
        <v>13.28</v>
      </c>
      <c r="X70">
        <v>43.863068205666323</v>
      </c>
      <c r="Y70">
        <v>0</v>
      </c>
      <c r="Z70">
        <v>0</v>
      </c>
      <c r="AA70">
        <v>0</v>
      </c>
      <c r="AB70">
        <v>0.59217554388597138</v>
      </c>
      <c r="AC70">
        <v>0</v>
      </c>
      <c r="AD70">
        <v>2.6938183194549583</v>
      </c>
      <c r="AE70">
        <v>9.7474496593489786</v>
      </c>
      <c r="AF70">
        <v>2.6230983772819472</v>
      </c>
      <c r="AG70">
        <v>12.318020000000001</v>
      </c>
      <c r="AH70">
        <v>13.836699049630413</v>
      </c>
      <c r="AI70">
        <v>0</v>
      </c>
      <c r="AJ70">
        <v>0</v>
      </c>
      <c r="AK70">
        <v>15.348052797478331</v>
      </c>
      <c r="AL70">
        <v>0</v>
      </c>
      <c r="AM70">
        <v>0</v>
      </c>
      <c r="AN70">
        <v>0</v>
      </c>
      <c r="AO70">
        <v>0.24237200000000006</v>
      </c>
      <c r="AP70">
        <v>3.1447000000000007</v>
      </c>
      <c r="AQ70">
        <v>0</v>
      </c>
      <c r="AR70">
        <v>8.8172445652173899</v>
      </c>
      <c r="AS70">
        <v>1.4327304490038657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644.72096402090222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2.4900000000000002</v>
      </c>
      <c r="L71">
        <v>347.04</v>
      </c>
      <c r="M71">
        <v>19.519999999999996</v>
      </c>
      <c r="N71">
        <v>35.13000000000001</v>
      </c>
      <c r="O71">
        <v>0</v>
      </c>
      <c r="P71">
        <v>30.5</v>
      </c>
      <c r="Q71">
        <v>6.0830691569914181</v>
      </c>
      <c r="R71">
        <v>12.54</v>
      </c>
      <c r="S71">
        <v>0</v>
      </c>
      <c r="T71">
        <v>0</v>
      </c>
      <c r="U71">
        <v>57.398465896942483</v>
      </c>
      <c r="V71">
        <v>6.15</v>
      </c>
      <c r="W71">
        <v>13.28</v>
      </c>
      <c r="X71">
        <v>43.863068205666323</v>
      </c>
      <c r="Y71">
        <v>0</v>
      </c>
      <c r="Z71">
        <v>0</v>
      </c>
      <c r="AA71">
        <v>0</v>
      </c>
      <c r="AB71">
        <v>0.59217554388597138</v>
      </c>
      <c r="AC71">
        <v>0</v>
      </c>
      <c r="AD71">
        <v>2.6938183194549583</v>
      </c>
      <c r="AE71">
        <v>14.619640423921272</v>
      </c>
      <c r="AF71">
        <v>2.6230983772819472</v>
      </c>
      <c r="AG71">
        <v>12.318020000000001</v>
      </c>
      <c r="AH71">
        <v>13.836699049630413</v>
      </c>
      <c r="AI71">
        <v>0</v>
      </c>
      <c r="AJ71">
        <v>0</v>
      </c>
      <c r="AK71">
        <v>15.348052797478331</v>
      </c>
      <c r="AL71">
        <v>0</v>
      </c>
      <c r="AM71">
        <v>0</v>
      </c>
      <c r="AN71">
        <v>0</v>
      </c>
      <c r="AO71">
        <v>0.16567200000000004</v>
      </c>
      <c r="AP71">
        <v>3.1447000000000007</v>
      </c>
      <c r="AQ71">
        <v>4.4152174603174599</v>
      </c>
      <c r="AR71">
        <v>1.6321413043478261</v>
      </c>
      <c r="AS71">
        <v>1.4327304490038657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646.81656898492236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2.4899239137077558</v>
      </c>
      <c r="L72">
        <v>347.04</v>
      </c>
      <c r="M72">
        <v>19.519999999999996</v>
      </c>
      <c r="N72">
        <v>35.13000000000001</v>
      </c>
      <c r="O72">
        <v>0</v>
      </c>
      <c r="P72">
        <v>30.5</v>
      </c>
      <c r="Q72">
        <v>6.0830691569914181</v>
      </c>
      <c r="R72">
        <v>12.54</v>
      </c>
      <c r="S72">
        <v>0</v>
      </c>
      <c r="T72">
        <v>0</v>
      </c>
      <c r="U72">
        <v>57.398465896942483</v>
      </c>
      <c r="V72">
        <v>6.15</v>
      </c>
      <c r="W72">
        <v>13.28</v>
      </c>
      <c r="X72">
        <v>43.863068205666323</v>
      </c>
      <c r="Y72">
        <v>0</v>
      </c>
      <c r="Z72">
        <v>0</v>
      </c>
      <c r="AA72">
        <v>0</v>
      </c>
      <c r="AB72">
        <v>0.59217554388597138</v>
      </c>
      <c r="AC72">
        <v>0</v>
      </c>
      <c r="AD72">
        <v>2.6938183194549583</v>
      </c>
      <c r="AE72">
        <v>14.619640423921272</v>
      </c>
      <c r="AF72">
        <v>2.6230983772819472</v>
      </c>
      <c r="AG72">
        <v>12.318020000000001</v>
      </c>
      <c r="AH72">
        <v>13.836699049630413</v>
      </c>
      <c r="AI72">
        <v>0</v>
      </c>
      <c r="AJ72">
        <v>0</v>
      </c>
      <c r="AK72">
        <v>15.348052797478331</v>
      </c>
      <c r="AL72">
        <v>0</v>
      </c>
      <c r="AM72">
        <v>0</v>
      </c>
      <c r="AN72">
        <v>0</v>
      </c>
      <c r="AO72">
        <v>9.8176000000000027E-2</v>
      </c>
      <c r="AP72">
        <v>3.1447000000000007</v>
      </c>
      <c r="AQ72">
        <v>4.4152174603174599</v>
      </c>
      <c r="AR72">
        <v>0.97867119565217398</v>
      </c>
      <c r="AS72">
        <v>1.4327304490038657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646.09552678993441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2.4899239137077558</v>
      </c>
      <c r="L73">
        <v>347.04</v>
      </c>
      <c r="M73">
        <v>19.519999999999996</v>
      </c>
      <c r="N73">
        <v>35.13000000000001</v>
      </c>
      <c r="O73">
        <v>0</v>
      </c>
      <c r="P73">
        <v>30.5</v>
      </c>
      <c r="Q73">
        <v>6.0830691569914181</v>
      </c>
      <c r="R73">
        <v>12.54</v>
      </c>
      <c r="S73">
        <v>0</v>
      </c>
      <c r="T73">
        <v>0</v>
      </c>
      <c r="U73">
        <v>57.398465896942483</v>
      </c>
      <c r="V73">
        <v>6.15</v>
      </c>
      <c r="W73">
        <v>13.28</v>
      </c>
      <c r="X73">
        <v>43.863068205666323</v>
      </c>
      <c r="Y73">
        <v>0</v>
      </c>
      <c r="Z73">
        <v>0</v>
      </c>
      <c r="AA73">
        <v>0</v>
      </c>
      <c r="AB73">
        <v>0.59217554388597138</v>
      </c>
      <c r="AC73">
        <v>0</v>
      </c>
      <c r="AD73">
        <v>2.6938183194549583</v>
      </c>
      <c r="AE73">
        <v>14.619640423921272</v>
      </c>
      <c r="AF73">
        <v>2.6230983772819472</v>
      </c>
      <c r="AG73">
        <v>12.318020000000001</v>
      </c>
      <c r="AH73">
        <v>20.751980570221754</v>
      </c>
      <c r="AI73">
        <v>0</v>
      </c>
      <c r="AJ73">
        <v>0</v>
      </c>
      <c r="AK73">
        <v>15.348052797478331</v>
      </c>
      <c r="AL73">
        <v>0</v>
      </c>
      <c r="AM73">
        <v>0</v>
      </c>
      <c r="AN73">
        <v>0</v>
      </c>
      <c r="AO73">
        <v>0.24237200000000006</v>
      </c>
      <c r="AP73">
        <v>3.1447000000000007</v>
      </c>
      <c r="AQ73">
        <v>8.8335031746031731</v>
      </c>
      <c r="AR73">
        <v>0.97867119565217398</v>
      </c>
      <c r="AS73">
        <v>1.4327304490038657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657.57329002481163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2.4899239137077558</v>
      </c>
      <c r="L74">
        <v>356.68</v>
      </c>
      <c r="M74">
        <v>19.519999999999996</v>
      </c>
      <c r="N74">
        <v>35.13000000000001</v>
      </c>
      <c r="O74">
        <v>0</v>
      </c>
      <c r="P74">
        <v>30.5</v>
      </c>
      <c r="Q74">
        <v>6.0830691569914181</v>
      </c>
      <c r="R74">
        <v>12.54</v>
      </c>
      <c r="S74">
        <v>0</v>
      </c>
      <c r="T74">
        <v>0</v>
      </c>
      <c r="U74">
        <v>57.398465896942483</v>
      </c>
      <c r="V74">
        <v>6.15</v>
      </c>
      <c r="W74">
        <v>13.28</v>
      </c>
      <c r="X74">
        <v>43.863068205666323</v>
      </c>
      <c r="Y74">
        <v>0</v>
      </c>
      <c r="Z74">
        <v>0.32522727272727275</v>
      </c>
      <c r="AA74">
        <v>4.1534092827004212</v>
      </c>
      <c r="AB74">
        <v>3.3505476369092269</v>
      </c>
      <c r="AC74">
        <v>2.8625969844510757</v>
      </c>
      <c r="AD74">
        <v>5.3907047691143077</v>
      </c>
      <c r="AE74">
        <v>14.619640423921272</v>
      </c>
      <c r="AF74">
        <v>2.6230983772819472</v>
      </c>
      <c r="AG74">
        <v>12.318020000000001</v>
      </c>
      <c r="AH74">
        <v>27.67033009503696</v>
      </c>
      <c r="AI74">
        <v>0</v>
      </c>
      <c r="AJ74">
        <v>0</v>
      </c>
      <c r="AK74">
        <v>15.348052797478331</v>
      </c>
      <c r="AL74">
        <v>0</v>
      </c>
      <c r="AM74">
        <v>0</v>
      </c>
      <c r="AN74">
        <v>0</v>
      </c>
      <c r="AO74">
        <v>0.18101200000000003</v>
      </c>
      <c r="AP74">
        <v>3.1447000000000007</v>
      </c>
      <c r="AQ74">
        <v>13.810211111111107</v>
      </c>
      <c r="AR74">
        <v>0.97867119565217398</v>
      </c>
      <c r="AS74">
        <v>1.4327304490038657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691.84347956869613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2.4899239137077558</v>
      </c>
      <c r="L75">
        <v>356.68</v>
      </c>
      <c r="M75">
        <v>19.519999999999996</v>
      </c>
      <c r="N75">
        <v>35.13000000000001</v>
      </c>
      <c r="O75">
        <v>0</v>
      </c>
      <c r="P75">
        <v>30.5</v>
      </c>
      <c r="Q75">
        <v>6.0830691569914181</v>
      </c>
      <c r="R75">
        <v>12.54</v>
      </c>
      <c r="S75">
        <v>0</v>
      </c>
      <c r="T75">
        <v>0</v>
      </c>
      <c r="U75">
        <v>57.398465896942483</v>
      </c>
      <c r="V75">
        <v>6.15</v>
      </c>
      <c r="W75">
        <v>13.28</v>
      </c>
      <c r="X75">
        <v>43.863068205666323</v>
      </c>
      <c r="Y75">
        <v>0</v>
      </c>
      <c r="Z75">
        <v>0.97568181818181832</v>
      </c>
      <c r="AA75">
        <v>8.3098860759493665</v>
      </c>
      <c r="AB75">
        <v>3.5499849962490617</v>
      </c>
      <c r="AC75">
        <v>5.7251939689021514</v>
      </c>
      <c r="AD75">
        <v>8.127476911430735</v>
      </c>
      <c r="AE75">
        <v>14.619640423921272</v>
      </c>
      <c r="AF75">
        <v>2.6230983772819472</v>
      </c>
      <c r="AG75">
        <v>12.318020000000001</v>
      </c>
      <c r="AH75">
        <v>34.588679619852165</v>
      </c>
      <c r="AI75">
        <v>1.129150039277298</v>
      </c>
      <c r="AJ75">
        <v>0</v>
      </c>
      <c r="AK75">
        <v>15.348052797478331</v>
      </c>
      <c r="AL75">
        <v>0</v>
      </c>
      <c r="AM75">
        <v>0.78854463615903969</v>
      </c>
      <c r="AN75">
        <v>0</v>
      </c>
      <c r="AO75">
        <v>0.16567200000000004</v>
      </c>
      <c r="AP75">
        <v>3.1447000000000007</v>
      </c>
      <c r="AQ75">
        <v>13.810211111111107</v>
      </c>
      <c r="AR75">
        <v>0.97867119565217398</v>
      </c>
      <c r="AS75">
        <v>1.4327304490038657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711.26992159375845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2.4899239137077558</v>
      </c>
      <c r="L76">
        <v>356.68</v>
      </c>
      <c r="M76">
        <v>19.519999999999996</v>
      </c>
      <c r="N76">
        <v>35.13000000000001</v>
      </c>
      <c r="O76">
        <v>0</v>
      </c>
      <c r="P76">
        <v>30.5</v>
      </c>
      <c r="Q76">
        <v>6.0830691569914181</v>
      </c>
      <c r="R76">
        <v>12.54</v>
      </c>
      <c r="S76">
        <v>0</v>
      </c>
      <c r="T76">
        <v>0</v>
      </c>
      <c r="U76">
        <v>57.398465896942483</v>
      </c>
      <c r="V76">
        <v>6.15</v>
      </c>
      <c r="W76">
        <v>13.28</v>
      </c>
      <c r="X76">
        <v>43.863068205666323</v>
      </c>
      <c r="Y76">
        <v>0</v>
      </c>
      <c r="Z76">
        <v>5.7865909090909087</v>
      </c>
      <c r="AA76">
        <v>12.463295358649789</v>
      </c>
      <c r="AB76">
        <v>12.06442610652663</v>
      </c>
      <c r="AC76">
        <v>9.0388110570127225</v>
      </c>
      <c r="AD76">
        <v>11.134244511733534</v>
      </c>
      <c r="AE76">
        <v>14.619640423921272</v>
      </c>
      <c r="AF76">
        <v>5.8321754563894528</v>
      </c>
      <c r="AG76">
        <v>12.318020000000001</v>
      </c>
      <c r="AH76">
        <v>41.507029144667371</v>
      </c>
      <c r="AI76">
        <v>9.7910809112333066</v>
      </c>
      <c r="AJ76">
        <v>0</v>
      </c>
      <c r="AK76">
        <v>15.348052797478331</v>
      </c>
      <c r="AL76">
        <v>0</v>
      </c>
      <c r="AM76">
        <v>2.1263090772693172</v>
      </c>
      <c r="AN76">
        <v>0</v>
      </c>
      <c r="AO76">
        <v>0.19328400000000007</v>
      </c>
      <c r="AP76">
        <v>3.8626120000000008</v>
      </c>
      <c r="AQ76">
        <v>18.409523809523805</v>
      </c>
      <c r="AR76">
        <v>0.97867119565217398</v>
      </c>
      <c r="AS76">
        <v>1.4327304490038657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760.54102438146037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2.4899239137077558</v>
      </c>
      <c r="L77">
        <v>356.68</v>
      </c>
      <c r="M77">
        <v>19.519999999999996</v>
      </c>
      <c r="N77">
        <v>35.13000000000001</v>
      </c>
      <c r="O77">
        <v>0</v>
      </c>
      <c r="P77">
        <v>30.5</v>
      </c>
      <c r="Q77">
        <v>6.0830691569914181</v>
      </c>
      <c r="R77">
        <v>12.54</v>
      </c>
      <c r="S77">
        <v>0</v>
      </c>
      <c r="T77">
        <v>0</v>
      </c>
      <c r="U77">
        <v>57.398465896942483</v>
      </c>
      <c r="V77">
        <v>6.15</v>
      </c>
      <c r="W77">
        <v>13.28</v>
      </c>
      <c r="X77">
        <v>43.863068205666323</v>
      </c>
      <c r="Y77">
        <v>0</v>
      </c>
      <c r="Z77">
        <v>5.7865909090909087</v>
      </c>
      <c r="AA77">
        <v>12.463295358649789</v>
      </c>
      <c r="AB77">
        <v>12.06442610652663</v>
      </c>
      <c r="AC77">
        <v>9.0388110570127225</v>
      </c>
      <c r="AD77">
        <v>11.134244511733534</v>
      </c>
      <c r="AE77">
        <v>14.619640423921272</v>
      </c>
      <c r="AF77">
        <v>5.8321754563894528</v>
      </c>
      <c r="AG77">
        <v>12.318020000000001</v>
      </c>
      <c r="AH77">
        <v>41.507029144667371</v>
      </c>
      <c r="AI77">
        <v>14.497918303220738</v>
      </c>
      <c r="AJ77">
        <v>0</v>
      </c>
      <c r="AK77">
        <v>15.348052797478331</v>
      </c>
      <c r="AL77">
        <v>0</v>
      </c>
      <c r="AM77">
        <v>4.6760390097524382</v>
      </c>
      <c r="AN77">
        <v>0</v>
      </c>
      <c r="AO77">
        <v>0.26078000000000007</v>
      </c>
      <c r="AP77">
        <v>3.8626120000000008</v>
      </c>
      <c r="AQ77">
        <v>18.409523809523805</v>
      </c>
      <c r="AR77">
        <v>1.6321413043478261</v>
      </c>
      <c r="AS77">
        <v>1.4327304490038657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768.51855781462666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2.4899239137077558</v>
      </c>
      <c r="L78">
        <v>356.68</v>
      </c>
      <c r="M78">
        <v>19.519999999999996</v>
      </c>
      <c r="N78">
        <v>35.13000000000001</v>
      </c>
      <c r="O78">
        <v>0</v>
      </c>
      <c r="P78">
        <v>30.5</v>
      </c>
      <c r="Q78">
        <v>6.0830691569914181</v>
      </c>
      <c r="R78">
        <v>12.54</v>
      </c>
      <c r="S78">
        <v>0</v>
      </c>
      <c r="T78">
        <v>0</v>
      </c>
      <c r="U78">
        <v>57.398465896942483</v>
      </c>
      <c r="V78">
        <v>6.15</v>
      </c>
      <c r="W78">
        <v>13.28</v>
      </c>
      <c r="X78">
        <v>43.863068205666323</v>
      </c>
      <c r="Y78">
        <v>0</v>
      </c>
      <c r="Z78">
        <v>5.7865909090909087</v>
      </c>
      <c r="AA78">
        <v>12.463295358649789</v>
      </c>
      <c r="AB78">
        <v>12.06442610652663</v>
      </c>
      <c r="AC78">
        <v>9.0388110570127225</v>
      </c>
      <c r="AD78">
        <v>11.134244511733534</v>
      </c>
      <c r="AE78">
        <v>14.619640423921272</v>
      </c>
      <c r="AF78">
        <v>5.8321754563894528</v>
      </c>
      <c r="AG78">
        <v>12.318020000000001</v>
      </c>
      <c r="AH78">
        <v>41.507029144667371</v>
      </c>
      <c r="AI78">
        <v>14.497918303220738</v>
      </c>
      <c r="AJ78">
        <v>0</v>
      </c>
      <c r="AK78">
        <v>15.348052797478331</v>
      </c>
      <c r="AL78">
        <v>0</v>
      </c>
      <c r="AM78">
        <v>4.6760390097524382</v>
      </c>
      <c r="AN78">
        <v>0</v>
      </c>
      <c r="AO78">
        <v>0.33748000000000011</v>
      </c>
      <c r="AP78">
        <v>3.7153480000000005</v>
      </c>
      <c r="AQ78">
        <v>18.409523809523805</v>
      </c>
      <c r="AR78">
        <v>1.6321413043478261</v>
      </c>
      <c r="AS78">
        <v>1.4327304490038657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768.44799381462667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2.4899239137077558</v>
      </c>
      <c r="L79">
        <v>356.68</v>
      </c>
      <c r="M79">
        <v>19.519999999999996</v>
      </c>
      <c r="N79">
        <v>35.13000000000001</v>
      </c>
      <c r="O79">
        <v>0</v>
      </c>
      <c r="P79">
        <v>30.5</v>
      </c>
      <c r="Q79">
        <v>6.0830691569914181</v>
      </c>
      <c r="R79">
        <v>12.54</v>
      </c>
      <c r="S79">
        <v>0</v>
      </c>
      <c r="T79">
        <v>0</v>
      </c>
      <c r="U79">
        <v>57.398465896942483</v>
      </c>
      <c r="V79">
        <v>6.15</v>
      </c>
      <c r="W79">
        <v>13.453067274800455</v>
      </c>
      <c r="X79">
        <v>43.863068205666323</v>
      </c>
      <c r="Y79">
        <v>0</v>
      </c>
      <c r="Z79">
        <v>5.7865909090909087</v>
      </c>
      <c r="AA79">
        <v>12.463295358649789</v>
      </c>
      <c r="AB79">
        <v>12.06442610652663</v>
      </c>
      <c r="AC79">
        <v>9.0388110570127225</v>
      </c>
      <c r="AD79">
        <v>11.134244511733534</v>
      </c>
      <c r="AE79">
        <v>14.619640423921272</v>
      </c>
      <c r="AF79">
        <v>5.8321754563894528</v>
      </c>
      <c r="AG79">
        <v>12.318020000000001</v>
      </c>
      <c r="AH79">
        <v>41.507029144667371</v>
      </c>
      <c r="AI79">
        <v>14.497918303220738</v>
      </c>
      <c r="AJ79">
        <v>0</v>
      </c>
      <c r="AK79">
        <v>15.348052797478331</v>
      </c>
      <c r="AL79">
        <v>0</v>
      </c>
      <c r="AM79">
        <v>4.6760390097524382</v>
      </c>
      <c r="AN79">
        <v>0</v>
      </c>
      <c r="AO79">
        <v>0.35588800000000004</v>
      </c>
      <c r="AP79">
        <v>3.7153480000000005</v>
      </c>
      <c r="AQ79">
        <v>18.409523809523805</v>
      </c>
      <c r="AR79">
        <v>1.6321413043478261</v>
      </c>
      <c r="AS79">
        <v>1.4327304490038657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768.63946908942717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2.4899239137077558</v>
      </c>
      <c r="L80">
        <v>356.68</v>
      </c>
      <c r="M80">
        <v>19.519999999999996</v>
      </c>
      <c r="N80">
        <v>35.13000000000001</v>
      </c>
      <c r="O80">
        <v>0</v>
      </c>
      <c r="P80">
        <v>30.5</v>
      </c>
      <c r="Q80">
        <v>6.0830691569914181</v>
      </c>
      <c r="R80">
        <v>12.54</v>
      </c>
      <c r="S80">
        <v>0</v>
      </c>
      <c r="T80">
        <v>0</v>
      </c>
      <c r="U80">
        <v>57.398465896942483</v>
      </c>
      <c r="V80">
        <v>6.15</v>
      </c>
      <c r="W80">
        <v>13.46</v>
      </c>
      <c r="X80">
        <v>43.863068205666323</v>
      </c>
      <c r="Y80">
        <v>0</v>
      </c>
      <c r="Z80">
        <v>5.7865909090909087</v>
      </c>
      <c r="AA80">
        <v>12.463295358649789</v>
      </c>
      <c r="AB80">
        <v>12.06442610652663</v>
      </c>
      <c r="AC80">
        <v>9.0388110570127225</v>
      </c>
      <c r="AD80">
        <v>11.134244511733534</v>
      </c>
      <c r="AE80">
        <v>14.619640423921272</v>
      </c>
      <c r="AF80">
        <v>5.8321754563894528</v>
      </c>
      <c r="AG80">
        <v>12.318020000000001</v>
      </c>
      <c r="AH80">
        <v>41.507029144667371</v>
      </c>
      <c r="AI80">
        <v>14.497918303220738</v>
      </c>
      <c r="AJ80">
        <v>0</v>
      </c>
      <c r="AK80">
        <v>15.348052797478331</v>
      </c>
      <c r="AL80">
        <v>0</v>
      </c>
      <c r="AM80">
        <v>4.6760390097524382</v>
      </c>
      <c r="AN80">
        <v>0</v>
      </c>
      <c r="AO80">
        <v>0.38043200000000005</v>
      </c>
      <c r="AP80">
        <v>3.7153480000000005</v>
      </c>
      <c r="AQ80">
        <v>18.409523809523805</v>
      </c>
      <c r="AR80">
        <v>13.060198369565217</v>
      </c>
      <c r="AS80">
        <v>1.4327304490038657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780.09900287984419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2.4899239137077558</v>
      </c>
      <c r="L81">
        <v>356.68</v>
      </c>
      <c r="M81">
        <v>19.519999999999996</v>
      </c>
      <c r="N81">
        <v>35.13000000000001</v>
      </c>
      <c r="O81">
        <v>0</v>
      </c>
      <c r="P81">
        <v>30.5</v>
      </c>
      <c r="Q81">
        <v>6.0830691569914181</v>
      </c>
      <c r="R81">
        <v>12.54</v>
      </c>
      <c r="S81">
        <v>0</v>
      </c>
      <c r="T81">
        <v>0</v>
      </c>
      <c r="U81">
        <v>57.398465896942483</v>
      </c>
      <c r="V81">
        <v>6.15</v>
      </c>
      <c r="W81">
        <v>13.46</v>
      </c>
      <c r="X81">
        <v>43.863068205666323</v>
      </c>
      <c r="Y81">
        <v>0</v>
      </c>
      <c r="Z81">
        <v>5.7865909090909087</v>
      </c>
      <c r="AA81">
        <v>12.463295358649789</v>
      </c>
      <c r="AB81">
        <v>12.06442610652663</v>
      </c>
      <c r="AC81">
        <v>9.0388110570127225</v>
      </c>
      <c r="AD81">
        <v>11.134244511733534</v>
      </c>
      <c r="AE81">
        <v>14.619640423921272</v>
      </c>
      <c r="AF81">
        <v>5.8321754563894528</v>
      </c>
      <c r="AG81">
        <v>12.318020000000001</v>
      </c>
      <c r="AH81">
        <v>41.507029144667371</v>
      </c>
      <c r="AI81">
        <v>14.497918303220738</v>
      </c>
      <c r="AJ81">
        <v>0</v>
      </c>
      <c r="AK81">
        <v>15.348052797478331</v>
      </c>
      <c r="AL81">
        <v>0</v>
      </c>
      <c r="AM81">
        <v>4.6760390097524382</v>
      </c>
      <c r="AN81">
        <v>0</v>
      </c>
      <c r="AO81">
        <v>0.41111200000000009</v>
      </c>
      <c r="AP81">
        <v>3.7153480000000005</v>
      </c>
      <c r="AQ81">
        <v>18.409523809523805</v>
      </c>
      <c r="AR81">
        <v>13.060198369565217</v>
      </c>
      <c r="AS81">
        <v>1.4327304490038657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780.12968287984415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2.4899239137077558</v>
      </c>
      <c r="L82">
        <v>356.68</v>
      </c>
      <c r="M82">
        <v>19.519999999999996</v>
      </c>
      <c r="N82">
        <v>35.13000000000001</v>
      </c>
      <c r="O82">
        <v>0</v>
      </c>
      <c r="P82">
        <v>30.5</v>
      </c>
      <c r="Q82">
        <v>6.0830691569914181</v>
      </c>
      <c r="R82">
        <v>12.54</v>
      </c>
      <c r="S82">
        <v>0</v>
      </c>
      <c r="T82">
        <v>0</v>
      </c>
      <c r="U82">
        <v>57.398465896942483</v>
      </c>
      <c r="V82">
        <v>6.15</v>
      </c>
      <c r="W82">
        <v>13.46</v>
      </c>
      <c r="X82">
        <v>43.863068205666323</v>
      </c>
      <c r="Y82">
        <v>0</v>
      </c>
      <c r="Z82">
        <v>5.7865909090909087</v>
      </c>
      <c r="AA82">
        <v>12.463295358649789</v>
      </c>
      <c r="AB82">
        <v>12.06442610652663</v>
      </c>
      <c r="AC82">
        <v>9.0388110570127225</v>
      </c>
      <c r="AD82">
        <v>11.134244511733534</v>
      </c>
      <c r="AE82">
        <v>14.619640423921272</v>
      </c>
      <c r="AF82">
        <v>5.8321754563894528</v>
      </c>
      <c r="AG82">
        <v>12.318020000000001</v>
      </c>
      <c r="AH82">
        <v>41.507029144667371</v>
      </c>
      <c r="AI82">
        <v>1.5065561665357423</v>
      </c>
      <c r="AJ82">
        <v>0</v>
      </c>
      <c r="AK82">
        <v>15.348052797478331</v>
      </c>
      <c r="AL82">
        <v>0</v>
      </c>
      <c r="AM82">
        <v>4.6760390097524382</v>
      </c>
      <c r="AN82">
        <v>0</v>
      </c>
      <c r="AO82">
        <v>0.45713200000000009</v>
      </c>
      <c r="AP82">
        <v>3.7153480000000005</v>
      </c>
      <c r="AQ82">
        <v>18.409523809523805</v>
      </c>
      <c r="AR82">
        <v>13.060198369565217</v>
      </c>
      <c r="AS82">
        <v>1.4327304490038657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767.18434074315905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2.4899239137077558</v>
      </c>
      <c r="L83">
        <v>327.76</v>
      </c>
      <c r="M83">
        <v>19.519999999999996</v>
      </c>
      <c r="N83">
        <v>35.13000000000001</v>
      </c>
      <c r="O83">
        <v>0</v>
      </c>
      <c r="P83">
        <v>30.5</v>
      </c>
      <c r="Q83">
        <v>6.0830691569914181</v>
      </c>
      <c r="R83">
        <v>12.54</v>
      </c>
      <c r="S83">
        <v>0</v>
      </c>
      <c r="T83">
        <v>0</v>
      </c>
      <c r="U83">
        <v>54.401533993175981</v>
      </c>
      <c r="V83">
        <v>6.15</v>
      </c>
      <c r="W83">
        <v>13.46</v>
      </c>
      <c r="X83">
        <v>43.863068205666323</v>
      </c>
      <c r="Y83">
        <v>0</v>
      </c>
      <c r="Z83">
        <v>5.7865909090909087</v>
      </c>
      <c r="AA83">
        <v>12.463295358649789</v>
      </c>
      <c r="AB83">
        <v>12.06442610652663</v>
      </c>
      <c r="AC83">
        <v>9.0388110570127225</v>
      </c>
      <c r="AD83">
        <v>11.134244511733534</v>
      </c>
      <c r="AE83">
        <v>14.619640423921272</v>
      </c>
      <c r="AF83">
        <v>5.8321754563894528</v>
      </c>
      <c r="AG83">
        <v>12.318020000000001</v>
      </c>
      <c r="AH83">
        <v>41.507029144667371</v>
      </c>
      <c r="AI83">
        <v>0.75481225451688927</v>
      </c>
      <c r="AJ83">
        <v>0</v>
      </c>
      <c r="AK83">
        <v>15.348052797478331</v>
      </c>
      <c r="AL83">
        <v>0</v>
      </c>
      <c r="AM83">
        <v>3.5499849962490622</v>
      </c>
      <c r="AN83">
        <v>0</v>
      </c>
      <c r="AO83">
        <v>0.47860800000000014</v>
      </c>
      <c r="AP83">
        <v>3.4852480000000008</v>
      </c>
      <c r="AQ83">
        <v>18.409523809523805</v>
      </c>
      <c r="AR83">
        <v>1.9604103260869565</v>
      </c>
      <c r="AS83">
        <v>1.4327304490038657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722.08119887039197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2.4899239137077558</v>
      </c>
      <c r="L84">
        <v>318.12</v>
      </c>
      <c r="M84">
        <v>19.519999999999996</v>
      </c>
      <c r="N84">
        <v>35.13000000000001</v>
      </c>
      <c r="O84">
        <v>0</v>
      </c>
      <c r="P84">
        <v>30.5</v>
      </c>
      <c r="Q84">
        <v>6.0830691569914181</v>
      </c>
      <c r="R84">
        <v>12.54</v>
      </c>
      <c r="S84">
        <v>0</v>
      </c>
      <c r="T84">
        <v>0</v>
      </c>
      <c r="U84">
        <v>53.23</v>
      </c>
      <c r="V84">
        <v>6.15</v>
      </c>
      <c r="W84">
        <v>13.46</v>
      </c>
      <c r="X84">
        <v>43.863068205666323</v>
      </c>
      <c r="Y84">
        <v>0</v>
      </c>
      <c r="Z84">
        <v>1.9298863636363637</v>
      </c>
      <c r="AA84">
        <v>12.463295358649789</v>
      </c>
      <c r="AB84">
        <v>7.7903300825206294</v>
      </c>
      <c r="AC84">
        <v>5.7251939689021514</v>
      </c>
      <c r="AD84">
        <v>8.127476911430735</v>
      </c>
      <c r="AE84">
        <v>14.619640423921272</v>
      </c>
      <c r="AF84">
        <v>2.9176217038539551</v>
      </c>
      <c r="AG84">
        <v>12.318020000000001</v>
      </c>
      <c r="AH84">
        <v>34.588679619852165</v>
      </c>
      <c r="AI84">
        <v>0</v>
      </c>
      <c r="AJ84">
        <v>0</v>
      </c>
      <c r="AK84">
        <v>15.348052797478331</v>
      </c>
      <c r="AL84">
        <v>0</v>
      </c>
      <c r="AM84">
        <v>2.6141635408852211</v>
      </c>
      <c r="AN84">
        <v>0</v>
      </c>
      <c r="AO84">
        <v>0.47860800000000014</v>
      </c>
      <c r="AP84">
        <v>2.9544840000000012</v>
      </c>
      <c r="AQ84">
        <v>18.409523809523805</v>
      </c>
      <c r="AR84">
        <v>1.6321413043478261</v>
      </c>
      <c r="AS84">
        <v>1.4327304490038657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684.43590961037171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2.4899239137077558</v>
      </c>
      <c r="L85">
        <v>289.2</v>
      </c>
      <c r="M85">
        <v>19.519999999999996</v>
      </c>
      <c r="N85">
        <v>35.13000000000001</v>
      </c>
      <c r="O85">
        <v>0</v>
      </c>
      <c r="P85">
        <v>30.5</v>
      </c>
      <c r="Q85">
        <v>6.0830691569914181</v>
      </c>
      <c r="R85">
        <v>12.54</v>
      </c>
      <c r="S85">
        <v>0</v>
      </c>
      <c r="T85">
        <v>0</v>
      </c>
      <c r="U85">
        <v>53.23</v>
      </c>
      <c r="V85">
        <v>6.15</v>
      </c>
      <c r="W85">
        <v>13.46</v>
      </c>
      <c r="X85">
        <v>43.863068205666323</v>
      </c>
      <c r="Y85">
        <v>0</v>
      </c>
      <c r="Z85">
        <v>1.9298863636363637</v>
      </c>
      <c r="AA85">
        <v>12.463295358649789</v>
      </c>
      <c r="AB85">
        <v>3.3505476369092269</v>
      </c>
      <c r="AC85">
        <v>2.8625969844510757</v>
      </c>
      <c r="AD85">
        <v>5.3907047691143077</v>
      </c>
      <c r="AE85">
        <v>14.619640423921272</v>
      </c>
      <c r="AF85">
        <v>2.6230983772819472</v>
      </c>
      <c r="AG85">
        <v>12.318020000000001</v>
      </c>
      <c r="AH85">
        <v>27.67033009503696</v>
      </c>
      <c r="AI85">
        <v>0</v>
      </c>
      <c r="AJ85">
        <v>0</v>
      </c>
      <c r="AK85">
        <v>15.348052797478331</v>
      </c>
      <c r="AL85">
        <v>0</v>
      </c>
      <c r="AM85">
        <v>2.3656339084771192</v>
      </c>
      <c r="AN85">
        <v>0</v>
      </c>
      <c r="AO85">
        <v>1.3744640000000004</v>
      </c>
      <c r="AP85">
        <v>2.9544840000000012</v>
      </c>
      <c r="AQ85">
        <v>18.409523809523805</v>
      </c>
      <c r="AR85">
        <v>1.6321413043478261</v>
      </c>
      <c r="AS85">
        <v>1.4327304490038657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638.91121155419739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2.4899239137077558</v>
      </c>
      <c r="L86">
        <v>269.92</v>
      </c>
      <c r="M86">
        <v>19.519999999999996</v>
      </c>
      <c r="N86">
        <v>35.13000000000001</v>
      </c>
      <c r="O86">
        <v>0</v>
      </c>
      <c r="P86">
        <v>30.5</v>
      </c>
      <c r="Q86">
        <v>6.0830691569914181</v>
      </c>
      <c r="R86">
        <v>12.54</v>
      </c>
      <c r="S86">
        <v>0</v>
      </c>
      <c r="T86">
        <v>0</v>
      </c>
      <c r="U86">
        <v>53.23</v>
      </c>
      <c r="V86">
        <v>6.15</v>
      </c>
      <c r="W86">
        <v>13.46</v>
      </c>
      <c r="X86">
        <v>43.863068205666323</v>
      </c>
      <c r="Y86">
        <v>0</v>
      </c>
      <c r="Z86">
        <v>1.9298863636363637</v>
      </c>
      <c r="AA86">
        <v>12.463295358649789</v>
      </c>
      <c r="AB86">
        <v>3.3505476369092269</v>
      </c>
      <c r="AC86">
        <v>2.8625969844510757</v>
      </c>
      <c r="AD86">
        <v>5.3907047691143077</v>
      </c>
      <c r="AE86">
        <v>14.619640423921272</v>
      </c>
      <c r="AF86">
        <v>2.6230983772819472</v>
      </c>
      <c r="AG86">
        <v>12.318020000000001</v>
      </c>
      <c r="AH86">
        <v>20.751980570221754</v>
      </c>
      <c r="AI86">
        <v>0</v>
      </c>
      <c r="AJ86">
        <v>0</v>
      </c>
      <c r="AK86">
        <v>15.348052797478331</v>
      </c>
      <c r="AL86">
        <v>0</v>
      </c>
      <c r="AM86">
        <v>2.3656339084771192</v>
      </c>
      <c r="AN86">
        <v>0</v>
      </c>
      <c r="AO86">
        <v>1.4204840000000001</v>
      </c>
      <c r="AP86">
        <v>2.9544840000000012</v>
      </c>
      <c r="AQ86">
        <v>18.409523809523805</v>
      </c>
      <c r="AR86">
        <v>1.6321413043478261</v>
      </c>
      <c r="AS86">
        <v>1.4327304490038657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612.75888202938222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2.4899239137077558</v>
      </c>
      <c r="L87">
        <v>241</v>
      </c>
      <c r="M87">
        <v>19.519999999999996</v>
      </c>
      <c r="N87">
        <v>35.13000000000001</v>
      </c>
      <c r="O87">
        <v>0</v>
      </c>
      <c r="P87">
        <v>30.5</v>
      </c>
      <c r="Q87">
        <v>6.0830691569914181</v>
      </c>
      <c r="R87">
        <v>12.54</v>
      </c>
      <c r="S87">
        <v>0</v>
      </c>
      <c r="T87">
        <v>0</v>
      </c>
      <c r="U87">
        <v>53.23</v>
      </c>
      <c r="V87">
        <v>6.15</v>
      </c>
      <c r="W87">
        <v>13.46</v>
      </c>
      <c r="X87">
        <v>43.863068205666323</v>
      </c>
      <c r="Y87">
        <v>0</v>
      </c>
      <c r="Z87">
        <v>0.32522727272727275</v>
      </c>
      <c r="AA87">
        <v>12.463295358649789</v>
      </c>
      <c r="AB87">
        <v>3.3505476369092269</v>
      </c>
      <c r="AC87">
        <v>2.8625969844510757</v>
      </c>
      <c r="AD87">
        <v>5.3907047691143077</v>
      </c>
      <c r="AE87">
        <v>14.619640423921272</v>
      </c>
      <c r="AF87">
        <v>2.6230983772819472</v>
      </c>
      <c r="AG87">
        <v>12.318020000000001</v>
      </c>
      <c r="AH87">
        <v>20.751980570221754</v>
      </c>
      <c r="AI87">
        <v>0</v>
      </c>
      <c r="AJ87">
        <v>0</v>
      </c>
      <c r="AK87">
        <v>15.348052797478331</v>
      </c>
      <c r="AL87">
        <v>0</v>
      </c>
      <c r="AM87">
        <v>2.3656339084771192</v>
      </c>
      <c r="AN87">
        <v>0</v>
      </c>
      <c r="AO87">
        <v>1.4204840000000001</v>
      </c>
      <c r="AP87">
        <v>2.9544840000000012</v>
      </c>
      <c r="AQ87">
        <v>18.409523809523805</v>
      </c>
      <c r="AR87">
        <v>3.2642826086956522</v>
      </c>
      <c r="AS87">
        <v>1.5922636039250673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584.02589739774214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2.4899239137077558</v>
      </c>
      <c r="L88">
        <v>260.27999999999997</v>
      </c>
      <c r="M88">
        <v>19.519999999999996</v>
      </c>
      <c r="N88">
        <v>35.13000000000001</v>
      </c>
      <c r="O88">
        <v>0</v>
      </c>
      <c r="P88">
        <v>30.5</v>
      </c>
      <c r="Q88">
        <v>6.0830691569914181</v>
      </c>
      <c r="R88">
        <v>12.54</v>
      </c>
      <c r="S88">
        <v>0</v>
      </c>
      <c r="T88">
        <v>0</v>
      </c>
      <c r="U88">
        <v>53.23</v>
      </c>
      <c r="V88">
        <v>6.15</v>
      </c>
      <c r="W88">
        <v>13.46</v>
      </c>
      <c r="X88">
        <v>43.863068205666323</v>
      </c>
      <c r="Y88">
        <v>0</v>
      </c>
      <c r="Z88">
        <v>0</v>
      </c>
      <c r="AA88">
        <v>12.463295358649789</v>
      </c>
      <c r="AB88">
        <v>3.3505476369092269</v>
      </c>
      <c r="AC88">
        <v>2.8625969844510757</v>
      </c>
      <c r="AD88">
        <v>5.3907047691143077</v>
      </c>
      <c r="AE88">
        <v>14.619640423921272</v>
      </c>
      <c r="AF88">
        <v>2.6230983772819472</v>
      </c>
      <c r="AG88">
        <v>12.318020000000001</v>
      </c>
      <c r="AH88">
        <v>13.836699049630413</v>
      </c>
      <c r="AI88">
        <v>0</v>
      </c>
      <c r="AJ88">
        <v>0</v>
      </c>
      <c r="AK88">
        <v>15.348052797478331</v>
      </c>
      <c r="AL88">
        <v>0</v>
      </c>
      <c r="AM88">
        <v>2.3656339084771192</v>
      </c>
      <c r="AN88">
        <v>0</v>
      </c>
      <c r="AO88">
        <v>1.4787760000000003</v>
      </c>
      <c r="AP88">
        <v>2.9544840000000012</v>
      </c>
      <c r="AQ88">
        <v>18.409523809523805</v>
      </c>
      <c r="AR88">
        <v>8.8172445652173899</v>
      </c>
      <c r="AS88">
        <v>1.5922636039250673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601.6766425609452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2.4899239137077558</v>
      </c>
      <c r="L89">
        <v>289.2</v>
      </c>
      <c r="M89">
        <v>19.519999999999996</v>
      </c>
      <c r="N89">
        <v>35.13000000000001</v>
      </c>
      <c r="O89">
        <v>0</v>
      </c>
      <c r="P89">
        <v>30.5</v>
      </c>
      <c r="Q89">
        <v>6.0830691569914181</v>
      </c>
      <c r="R89">
        <v>12.54</v>
      </c>
      <c r="S89">
        <v>0</v>
      </c>
      <c r="T89">
        <v>0</v>
      </c>
      <c r="U89">
        <v>53.23</v>
      </c>
      <c r="V89">
        <v>6.15</v>
      </c>
      <c r="W89">
        <v>13.46</v>
      </c>
      <c r="X89">
        <v>43.863068205666323</v>
      </c>
      <c r="Y89">
        <v>0</v>
      </c>
      <c r="Z89">
        <v>0</v>
      </c>
      <c r="AA89">
        <v>8.3098860759493665</v>
      </c>
      <c r="AB89">
        <v>3.3505476369092269</v>
      </c>
      <c r="AC89">
        <v>2.8625969844510757</v>
      </c>
      <c r="AD89">
        <v>5.3907047691143077</v>
      </c>
      <c r="AE89">
        <v>14.619640423921272</v>
      </c>
      <c r="AF89">
        <v>2.6230983772819472</v>
      </c>
      <c r="AG89">
        <v>12.318020000000001</v>
      </c>
      <c r="AH89">
        <v>13.836699049630413</v>
      </c>
      <c r="AI89">
        <v>0</v>
      </c>
      <c r="AJ89">
        <v>0</v>
      </c>
      <c r="AK89">
        <v>15.348052797478331</v>
      </c>
      <c r="AL89">
        <v>0</v>
      </c>
      <c r="AM89">
        <v>2.3656339084771192</v>
      </c>
      <c r="AN89">
        <v>0</v>
      </c>
      <c r="AO89">
        <v>1.4787760000000003</v>
      </c>
      <c r="AP89">
        <v>2.9544840000000012</v>
      </c>
      <c r="AQ89">
        <v>18.409523809523805</v>
      </c>
      <c r="AR89">
        <v>8.8172445652173899</v>
      </c>
      <c r="AS89">
        <v>1.5922636039250673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626.44323327824486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2.4899239137077558</v>
      </c>
      <c r="L90">
        <v>308.48</v>
      </c>
      <c r="M90">
        <v>19.519999999999996</v>
      </c>
      <c r="N90">
        <v>35.13000000000001</v>
      </c>
      <c r="O90">
        <v>0</v>
      </c>
      <c r="P90">
        <v>30.5</v>
      </c>
      <c r="Q90">
        <v>6.0830691569914181</v>
      </c>
      <c r="R90">
        <v>12.54</v>
      </c>
      <c r="S90">
        <v>0</v>
      </c>
      <c r="T90">
        <v>0</v>
      </c>
      <c r="U90">
        <v>53.23</v>
      </c>
      <c r="V90">
        <v>6.15</v>
      </c>
      <c r="W90">
        <v>13.46</v>
      </c>
      <c r="X90">
        <v>43.863068205666323</v>
      </c>
      <c r="Y90">
        <v>0</v>
      </c>
      <c r="Z90">
        <v>0</v>
      </c>
      <c r="AA90">
        <v>8.3098860759493665</v>
      </c>
      <c r="AB90">
        <v>3.3505476369092269</v>
      </c>
      <c r="AC90">
        <v>2.8625969844510757</v>
      </c>
      <c r="AD90">
        <v>5.3907047691143077</v>
      </c>
      <c r="AE90">
        <v>14.619640423921272</v>
      </c>
      <c r="AF90">
        <v>2.6230983772819472</v>
      </c>
      <c r="AG90">
        <v>12.318020000000001</v>
      </c>
      <c r="AH90">
        <v>13.836699049630413</v>
      </c>
      <c r="AI90">
        <v>0</v>
      </c>
      <c r="AJ90">
        <v>0</v>
      </c>
      <c r="AK90">
        <v>15.348052797478331</v>
      </c>
      <c r="AL90">
        <v>0</v>
      </c>
      <c r="AM90">
        <v>2.3656339084771192</v>
      </c>
      <c r="AN90">
        <v>0</v>
      </c>
      <c r="AO90">
        <v>1.5217280000000002</v>
      </c>
      <c r="AP90">
        <v>2.9544840000000012</v>
      </c>
      <c r="AQ90">
        <v>18.409523809523805</v>
      </c>
      <c r="AR90">
        <v>8.8172445652173899</v>
      </c>
      <c r="AS90">
        <v>1.5922636039250673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645.76618527824496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2.4899239137077558</v>
      </c>
      <c r="L91">
        <v>298.83999999999997</v>
      </c>
      <c r="M91">
        <v>19.519999999999996</v>
      </c>
      <c r="N91">
        <v>35.13000000000001</v>
      </c>
      <c r="O91">
        <v>0</v>
      </c>
      <c r="P91">
        <v>30.5</v>
      </c>
      <c r="Q91">
        <v>6.0830691569914181</v>
      </c>
      <c r="R91">
        <v>12.54</v>
      </c>
      <c r="S91">
        <v>0</v>
      </c>
      <c r="T91">
        <v>0</v>
      </c>
      <c r="U91">
        <v>53.23</v>
      </c>
      <c r="V91">
        <v>6.15</v>
      </c>
      <c r="W91">
        <v>13.46</v>
      </c>
      <c r="X91">
        <v>43.863068205666323</v>
      </c>
      <c r="Y91">
        <v>0</v>
      </c>
      <c r="Z91">
        <v>0</v>
      </c>
      <c r="AA91">
        <v>3.6902151898734172</v>
      </c>
      <c r="AB91">
        <v>3.3505476369092269</v>
      </c>
      <c r="AC91">
        <v>2.8625969844510757</v>
      </c>
      <c r="AD91">
        <v>5.3907047691143077</v>
      </c>
      <c r="AE91">
        <v>9.7474496593489786</v>
      </c>
      <c r="AF91">
        <v>2.6230983772819472</v>
      </c>
      <c r="AG91">
        <v>12.318020000000001</v>
      </c>
      <c r="AH91">
        <v>13.836699049630413</v>
      </c>
      <c r="AI91">
        <v>0</v>
      </c>
      <c r="AJ91">
        <v>0</v>
      </c>
      <c r="AK91">
        <v>15.348052797478331</v>
      </c>
      <c r="AL91">
        <v>0</v>
      </c>
      <c r="AM91">
        <v>2.3656339084771192</v>
      </c>
      <c r="AN91">
        <v>0</v>
      </c>
      <c r="AO91">
        <v>0.72404800000000014</v>
      </c>
      <c r="AP91">
        <v>2.7274520000000009</v>
      </c>
      <c r="AQ91">
        <v>18.035196825396824</v>
      </c>
      <c r="AR91">
        <v>3.2642826086956522</v>
      </c>
      <c r="AS91">
        <v>1.5922636039250673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619.68232268694794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2.4899239137077558</v>
      </c>
      <c r="L92">
        <v>298.83999999999997</v>
      </c>
      <c r="M92">
        <v>19.519999999999996</v>
      </c>
      <c r="N92">
        <v>35.13000000000001</v>
      </c>
      <c r="O92">
        <v>0</v>
      </c>
      <c r="P92">
        <v>30.5</v>
      </c>
      <c r="Q92">
        <v>6.0830691569914181</v>
      </c>
      <c r="R92">
        <v>12.54</v>
      </c>
      <c r="S92">
        <v>0</v>
      </c>
      <c r="T92">
        <v>0</v>
      </c>
      <c r="U92">
        <v>53.23</v>
      </c>
      <c r="V92">
        <v>6.15</v>
      </c>
      <c r="W92">
        <v>13.46</v>
      </c>
      <c r="X92">
        <v>43.863068205666323</v>
      </c>
      <c r="Y92">
        <v>0</v>
      </c>
      <c r="Z92">
        <v>0</v>
      </c>
      <c r="AA92">
        <v>3.5030970464135023</v>
      </c>
      <c r="AB92">
        <v>3.3505476369092269</v>
      </c>
      <c r="AC92">
        <v>2.8625969844510757</v>
      </c>
      <c r="AD92">
        <v>5.3907047691143077</v>
      </c>
      <c r="AE92">
        <v>9.7474496593489786</v>
      </c>
      <c r="AF92">
        <v>2.6230983772819472</v>
      </c>
      <c r="AG92">
        <v>12.318020000000001</v>
      </c>
      <c r="AH92">
        <v>13.836699049630413</v>
      </c>
      <c r="AI92">
        <v>0</v>
      </c>
      <c r="AJ92">
        <v>0</v>
      </c>
      <c r="AK92">
        <v>15.348052797478331</v>
      </c>
      <c r="AL92">
        <v>0</v>
      </c>
      <c r="AM92">
        <v>2.3656339084771192</v>
      </c>
      <c r="AN92">
        <v>0</v>
      </c>
      <c r="AO92">
        <v>0.72404800000000014</v>
      </c>
      <c r="AP92">
        <v>2.7274520000000009</v>
      </c>
      <c r="AQ92">
        <v>13.810211111111107</v>
      </c>
      <c r="AR92">
        <v>1.9604103260869565</v>
      </c>
      <c r="AS92">
        <v>1.5922636039250673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613.96634654659351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2.4899239137077558</v>
      </c>
      <c r="L93">
        <v>308.48</v>
      </c>
      <c r="M93">
        <v>19.519999999999996</v>
      </c>
      <c r="N93">
        <v>35.13000000000001</v>
      </c>
      <c r="O93">
        <v>0</v>
      </c>
      <c r="P93">
        <v>30.5</v>
      </c>
      <c r="Q93">
        <v>6.0830691569914181</v>
      </c>
      <c r="R93">
        <v>12.54</v>
      </c>
      <c r="S93">
        <v>0</v>
      </c>
      <c r="T93">
        <v>0</v>
      </c>
      <c r="U93">
        <v>53.23</v>
      </c>
      <c r="V93">
        <v>6.15</v>
      </c>
      <c r="W93">
        <v>13.46</v>
      </c>
      <c r="X93">
        <v>43.863068205666323</v>
      </c>
      <c r="Y93">
        <v>0</v>
      </c>
      <c r="Z93">
        <v>0</v>
      </c>
      <c r="AA93">
        <v>3.5030970464135023</v>
      </c>
      <c r="AB93">
        <v>3.743285821455363</v>
      </c>
      <c r="AC93">
        <v>2.8625969844510757</v>
      </c>
      <c r="AD93">
        <v>5.3907047691143077</v>
      </c>
      <c r="AE93">
        <v>9.7474496593489786</v>
      </c>
      <c r="AF93">
        <v>2.6230983772819472</v>
      </c>
      <c r="AG93">
        <v>12.318020000000001</v>
      </c>
      <c r="AH93">
        <v>13.836699049630413</v>
      </c>
      <c r="AI93">
        <v>0</v>
      </c>
      <c r="AJ93">
        <v>0</v>
      </c>
      <c r="AK93">
        <v>15.348052797478331</v>
      </c>
      <c r="AL93">
        <v>0</v>
      </c>
      <c r="AM93">
        <v>0.78854463615903969</v>
      </c>
      <c r="AN93">
        <v>0</v>
      </c>
      <c r="AO93">
        <v>0</v>
      </c>
      <c r="AP93">
        <v>2.7274520000000009</v>
      </c>
      <c r="AQ93">
        <v>13.810211111111107</v>
      </c>
      <c r="AR93">
        <v>1.9604103260869565</v>
      </c>
      <c r="AS93">
        <v>1.5922636039250673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621.69794745882166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2.4899239137077558</v>
      </c>
      <c r="L94">
        <v>313.3</v>
      </c>
      <c r="M94">
        <v>19.519999999999996</v>
      </c>
      <c r="N94">
        <v>35.13000000000001</v>
      </c>
      <c r="O94">
        <v>0</v>
      </c>
      <c r="P94">
        <v>30.5</v>
      </c>
      <c r="Q94">
        <v>6.0830691569914181</v>
      </c>
      <c r="R94">
        <v>12.54</v>
      </c>
      <c r="S94">
        <v>0</v>
      </c>
      <c r="T94">
        <v>0</v>
      </c>
      <c r="U94">
        <v>53.23</v>
      </c>
      <c r="V94">
        <v>6.15</v>
      </c>
      <c r="W94">
        <v>13.46</v>
      </c>
      <c r="X94">
        <v>43.863068205666323</v>
      </c>
      <c r="Y94">
        <v>0</v>
      </c>
      <c r="Z94">
        <v>0</v>
      </c>
      <c r="AA94">
        <v>3.5030970464135023</v>
      </c>
      <c r="AB94">
        <v>3.743285821455363</v>
      </c>
      <c r="AC94">
        <v>2.8625969844510757</v>
      </c>
      <c r="AD94">
        <v>2.6938183194549583</v>
      </c>
      <c r="AE94">
        <v>9.7474496593489786</v>
      </c>
      <c r="AF94">
        <v>2.6230983772819472</v>
      </c>
      <c r="AG94">
        <v>12.318020000000001</v>
      </c>
      <c r="AH94">
        <v>13.836699049630413</v>
      </c>
      <c r="AI94">
        <v>0</v>
      </c>
      <c r="AJ94">
        <v>0</v>
      </c>
      <c r="AK94">
        <v>15.348052797478331</v>
      </c>
      <c r="AL94">
        <v>0</v>
      </c>
      <c r="AM94">
        <v>0</v>
      </c>
      <c r="AN94">
        <v>0</v>
      </c>
      <c r="AO94">
        <v>0</v>
      </c>
      <c r="AP94">
        <v>2.7274520000000009</v>
      </c>
      <c r="AQ94">
        <v>13.810211111111107</v>
      </c>
      <c r="AR94">
        <v>1.9604103260869565</v>
      </c>
      <c r="AS94">
        <v>1.5922636039250673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623.0325163730032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2.4899239137077558</v>
      </c>
      <c r="L95">
        <v>313.3</v>
      </c>
      <c r="M95">
        <v>19.519999999999996</v>
      </c>
      <c r="N95">
        <v>35.13000000000001</v>
      </c>
      <c r="O95">
        <v>0</v>
      </c>
      <c r="P95">
        <v>30.5</v>
      </c>
      <c r="Q95">
        <v>6.17</v>
      </c>
      <c r="R95">
        <v>12.54</v>
      </c>
      <c r="S95">
        <v>0</v>
      </c>
      <c r="T95">
        <v>0</v>
      </c>
      <c r="U95">
        <v>53.23</v>
      </c>
      <c r="V95">
        <v>6.15</v>
      </c>
      <c r="W95">
        <v>13.46</v>
      </c>
      <c r="X95">
        <v>43.863068205666323</v>
      </c>
      <c r="Y95">
        <v>0</v>
      </c>
      <c r="Z95">
        <v>0</v>
      </c>
      <c r="AA95">
        <v>3.5030970464135023</v>
      </c>
      <c r="AB95">
        <v>3.743285821455363</v>
      </c>
      <c r="AC95">
        <v>2.8625969844510757</v>
      </c>
      <c r="AD95">
        <v>2.6938183194549583</v>
      </c>
      <c r="AE95">
        <v>9.7474496593489786</v>
      </c>
      <c r="AF95">
        <v>2.6230983772819472</v>
      </c>
      <c r="AG95">
        <v>12.318020000000001</v>
      </c>
      <c r="AH95">
        <v>13.836699049630413</v>
      </c>
      <c r="AI95">
        <v>0</v>
      </c>
      <c r="AJ95">
        <v>0</v>
      </c>
      <c r="AK95">
        <v>15.348052797478331</v>
      </c>
      <c r="AL95">
        <v>0</v>
      </c>
      <c r="AM95">
        <v>0</v>
      </c>
      <c r="AN95">
        <v>0</v>
      </c>
      <c r="AO95">
        <v>0</v>
      </c>
      <c r="AP95">
        <v>2.7274520000000009</v>
      </c>
      <c r="AQ95">
        <v>13.810211111111107</v>
      </c>
      <c r="AR95">
        <v>0.97867119565217398</v>
      </c>
      <c r="AS95">
        <v>1.5922636039250673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622.13770808557706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2.4899239137077558</v>
      </c>
      <c r="L96">
        <v>303.65999999999997</v>
      </c>
      <c r="M96">
        <v>19.519999999999996</v>
      </c>
      <c r="N96">
        <v>35.13000000000001</v>
      </c>
      <c r="O96">
        <v>0</v>
      </c>
      <c r="P96">
        <v>30.5</v>
      </c>
      <c r="Q96">
        <v>6.17</v>
      </c>
      <c r="R96">
        <v>12.54</v>
      </c>
      <c r="S96">
        <v>0</v>
      </c>
      <c r="T96">
        <v>0</v>
      </c>
      <c r="U96">
        <v>53.23</v>
      </c>
      <c r="V96">
        <v>6.15</v>
      </c>
      <c r="W96">
        <v>13.46</v>
      </c>
      <c r="X96">
        <v>43.863068205666323</v>
      </c>
      <c r="Y96">
        <v>0</v>
      </c>
      <c r="Z96">
        <v>0</v>
      </c>
      <c r="AA96">
        <v>3.5030970464135023</v>
      </c>
      <c r="AB96">
        <v>3.743285821455363</v>
      </c>
      <c r="AC96">
        <v>2.8625969844510757</v>
      </c>
      <c r="AD96">
        <v>2.6938183194549583</v>
      </c>
      <c r="AE96">
        <v>9.7474496593489786</v>
      </c>
      <c r="AF96">
        <v>2.6230983772819472</v>
      </c>
      <c r="AG96">
        <v>12.318020000000001</v>
      </c>
      <c r="AH96">
        <v>13.836699049630413</v>
      </c>
      <c r="AI96">
        <v>0</v>
      </c>
      <c r="AJ96">
        <v>0</v>
      </c>
      <c r="AK96">
        <v>15.348052797478331</v>
      </c>
      <c r="AL96">
        <v>0</v>
      </c>
      <c r="AM96">
        <v>0</v>
      </c>
      <c r="AN96">
        <v>0</v>
      </c>
      <c r="AO96">
        <v>0</v>
      </c>
      <c r="AP96">
        <v>2.7274520000000009</v>
      </c>
      <c r="AQ96">
        <v>13.810211111111107</v>
      </c>
      <c r="AR96">
        <v>0.97867119565217398</v>
      </c>
      <c r="AS96">
        <v>1.5922636039250673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612.49770808557696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2.4899239137077558</v>
      </c>
      <c r="L97">
        <v>294.02</v>
      </c>
      <c r="M97">
        <v>19.519999999999996</v>
      </c>
      <c r="N97">
        <v>35.13000000000001</v>
      </c>
      <c r="O97">
        <v>0</v>
      </c>
      <c r="P97">
        <v>30.5</v>
      </c>
      <c r="Q97">
        <v>6.17</v>
      </c>
      <c r="R97">
        <v>12.54</v>
      </c>
      <c r="S97">
        <v>0</v>
      </c>
      <c r="T97">
        <v>0</v>
      </c>
      <c r="U97">
        <v>53.23</v>
      </c>
      <c r="V97">
        <v>6.15</v>
      </c>
      <c r="W97">
        <v>13.46</v>
      </c>
      <c r="X97">
        <v>43.863068205666323</v>
      </c>
      <c r="Y97">
        <v>0</v>
      </c>
      <c r="Z97">
        <v>0</v>
      </c>
      <c r="AA97">
        <v>3.5030970464135023</v>
      </c>
      <c r="AB97">
        <v>3.743285821455363</v>
      </c>
      <c r="AC97">
        <v>2.8625969844510757</v>
      </c>
      <c r="AD97">
        <v>2.6938183194549583</v>
      </c>
      <c r="AE97">
        <v>9.7474496593489786</v>
      </c>
      <c r="AF97">
        <v>2.6230983772819472</v>
      </c>
      <c r="AG97">
        <v>12.318020000000001</v>
      </c>
      <c r="AH97">
        <v>13.836699049630413</v>
      </c>
      <c r="AI97">
        <v>0</v>
      </c>
      <c r="AJ97">
        <v>0</v>
      </c>
      <c r="AK97">
        <v>15.348052797478331</v>
      </c>
      <c r="AL97">
        <v>0</v>
      </c>
      <c r="AM97">
        <v>0</v>
      </c>
      <c r="AN97">
        <v>0</v>
      </c>
      <c r="AO97">
        <v>0</v>
      </c>
      <c r="AP97">
        <v>2.7274520000000009</v>
      </c>
      <c r="AQ97">
        <v>13.810211111111107</v>
      </c>
      <c r="AR97">
        <v>0.97867119565217398</v>
      </c>
      <c r="AS97">
        <v>1.3928471602735655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602.65829164192553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2.4899239137077558</v>
      </c>
      <c r="L98">
        <v>284.38</v>
      </c>
      <c r="M98">
        <v>19.519999999999996</v>
      </c>
      <c r="N98">
        <v>35.13000000000001</v>
      </c>
      <c r="O98">
        <v>0</v>
      </c>
      <c r="P98">
        <v>30.5</v>
      </c>
      <c r="Q98">
        <v>6.17</v>
      </c>
      <c r="R98">
        <v>12.54</v>
      </c>
      <c r="S98">
        <v>0</v>
      </c>
      <c r="T98">
        <v>0</v>
      </c>
      <c r="U98">
        <v>53.23</v>
      </c>
      <c r="V98">
        <v>6.15</v>
      </c>
      <c r="W98">
        <v>13.46</v>
      </c>
      <c r="X98">
        <v>43.863068205666323</v>
      </c>
      <c r="Y98">
        <v>0</v>
      </c>
      <c r="Z98">
        <v>0</v>
      </c>
      <c r="AA98">
        <v>3.5030970464135023</v>
      </c>
      <c r="AB98">
        <v>3.743285821455363</v>
      </c>
      <c r="AC98">
        <v>2.8625969844510757</v>
      </c>
      <c r="AD98">
        <v>2.6938183194549583</v>
      </c>
      <c r="AE98">
        <v>9.7474496593489786</v>
      </c>
      <c r="AF98">
        <v>2.6230983772819472</v>
      </c>
      <c r="AG98">
        <v>12.318020000000001</v>
      </c>
      <c r="AH98">
        <v>13.836699049630413</v>
      </c>
      <c r="AI98">
        <v>0</v>
      </c>
      <c r="AJ98">
        <v>0</v>
      </c>
      <c r="AK98">
        <v>15.348052797478331</v>
      </c>
      <c r="AL98">
        <v>0</v>
      </c>
      <c r="AM98">
        <v>0</v>
      </c>
      <c r="AN98">
        <v>0</v>
      </c>
      <c r="AO98">
        <v>0</v>
      </c>
      <c r="AP98">
        <v>2.7274520000000009</v>
      </c>
      <c r="AQ98">
        <v>13.810211111111107</v>
      </c>
      <c r="AR98">
        <v>0.97867119565217398</v>
      </c>
      <c r="AS98">
        <v>1.3928471602735655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593.01829164192554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5.993940610060005E-2</v>
      </c>
      <c r="L99">
        <f t="shared" si="2"/>
        <v>5.3307050000000018</v>
      </c>
      <c r="M99">
        <f t="shared" si="2"/>
        <v>0.54537999999999986</v>
      </c>
      <c r="N99">
        <f t="shared" si="2"/>
        <v>0.84312000000000187</v>
      </c>
      <c r="O99">
        <f t="shared" si="2"/>
        <v>0</v>
      </c>
      <c r="P99">
        <f t="shared" si="2"/>
        <v>0.73199999999999998</v>
      </c>
      <c r="Q99">
        <f t="shared" si="2"/>
        <v>0.11587936040017023</v>
      </c>
      <c r="R99">
        <f t="shared" si="2"/>
        <v>0.23485598350356857</v>
      </c>
      <c r="S99">
        <f t="shared" si="2"/>
        <v>0</v>
      </c>
      <c r="T99">
        <f t="shared" si="2"/>
        <v>0</v>
      </c>
      <c r="U99">
        <f t="shared" si="2"/>
        <v>1.3839163918904236</v>
      </c>
      <c r="V99">
        <f t="shared" si="2"/>
        <v>0.11202899803007921</v>
      </c>
      <c r="W99">
        <f t="shared" si="2"/>
        <v>0.320088665978364</v>
      </c>
      <c r="X99">
        <f t="shared" si="2"/>
        <v>1.0527028982161613</v>
      </c>
      <c r="Y99">
        <f t="shared" si="2"/>
        <v>0</v>
      </c>
      <c r="Z99">
        <f t="shared" si="2"/>
        <v>2.7979517045454542E-2</v>
      </c>
      <c r="AA99">
        <f t="shared" si="2"/>
        <v>6.0734408227848098E-2</v>
      </c>
      <c r="AB99">
        <f t="shared" si="2"/>
        <v>9.0426432858214459E-2</v>
      </c>
      <c r="AC99">
        <f t="shared" si="2"/>
        <v>6.4330193968902105E-2</v>
      </c>
      <c r="AD99">
        <f t="shared" si="2"/>
        <v>0.10484567940953818</v>
      </c>
      <c r="AE99">
        <f t="shared" si="2"/>
        <v>0.27291631794095395</v>
      </c>
      <c r="AF99">
        <f t="shared" si="2"/>
        <v>6.9740669371196704E-2</v>
      </c>
      <c r="AG99">
        <f t="shared" si="2"/>
        <v>0.2956324800000002</v>
      </c>
      <c r="AH99">
        <f t="shared" si="2"/>
        <v>0.42267357291446644</v>
      </c>
      <c r="AI99">
        <f t="shared" si="2"/>
        <v>3.7235103299293006E-2</v>
      </c>
      <c r="AJ99">
        <f t="shared" si="2"/>
        <v>0</v>
      </c>
      <c r="AK99">
        <f t="shared" si="2"/>
        <v>0.36835326713948047</v>
      </c>
      <c r="AL99">
        <f t="shared" si="2"/>
        <v>0</v>
      </c>
      <c r="AM99">
        <f t="shared" si="2"/>
        <v>1.4212213053263319E-2</v>
      </c>
      <c r="AN99">
        <f t="shared" si="2"/>
        <v>0</v>
      </c>
      <c r="AO99">
        <f t="shared" si="2"/>
        <v>1.468574900000001E-2</v>
      </c>
      <c r="AP99">
        <f t="shared" si="2"/>
        <v>7.8293058999999984E-2</v>
      </c>
      <c r="AQ99">
        <f t="shared" si="2"/>
        <v>0.14925674841269848</v>
      </c>
      <c r="AR99">
        <f t="shared" si="2"/>
        <v>6.7827436141304348E-2</v>
      </c>
      <c r="AS99">
        <f t="shared" si="2"/>
        <v>5.8461231415402805E-2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12.928220783317382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14.46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14.46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14.46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14.46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14.46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14.46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14.46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14.46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14.46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14.46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14.14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14.14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13.17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13.17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14.46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14.46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14.46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14.46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13.63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13.63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13.65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13.65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14.46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14.46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12.73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12.73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12.45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12.45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12.92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12.92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12.92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12.92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12.92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12.92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12.92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12.92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12.92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12.92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12.92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12.92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12.92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12.92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12.92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12.92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12.92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12.92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12.92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12.92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12.92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12.92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12.92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12.92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12.92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12.92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12.92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12.92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12.92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12.92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12.92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12.92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12.92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12.92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12.92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12.92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12.92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12.92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12.92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12.92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12.92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12.92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12.92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12.92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12.92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12.92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12.92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12.92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12.92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12.92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12.92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12.92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12.92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12.92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12.92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12.92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12.92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12.92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12.92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12.92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12.92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12.92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12.92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12.92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12.92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12.92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12.92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12.92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12.92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12.92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12.92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12.92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12.92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12.92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12.92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12.92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12.92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12.92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12.92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12.92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12.92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12.92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12.92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12.92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12.92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12.92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12.92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12.92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12.92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12.92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12.92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12.92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12.92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12.92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12.92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12.92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12.92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12.92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12.92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12.92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12.92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12.92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12.92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12.92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12.92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12.92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12.92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12.92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12.92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12.92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12.92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12.92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12.92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12.92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12.92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12.92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12.92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12.92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12.92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12.92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12.92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12.92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12.92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12.92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12.92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12.92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12.92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12.92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12.92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12.92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12.92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12.92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12.92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12.92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12.92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12.92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12.92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12.92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12.92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12.92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12.92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12.92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12.92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12.92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12.92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12.92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12.92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12.92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12.92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12.92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12.92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12.92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12.92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12.92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12.92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12.92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12.92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12.92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12.92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12.92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12.92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12.92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12.92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12.92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0.31372249999999996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0.31372249999999996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45580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221.72</v>
      </c>
      <c r="L3" s="203">
        <v>9.01</v>
      </c>
      <c r="M3" s="203">
        <v>61.48</v>
      </c>
      <c r="N3" s="203">
        <v>50.28</v>
      </c>
      <c r="O3" s="203">
        <v>71.02</v>
      </c>
      <c r="P3" s="203">
        <v>19.649999999999999</v>
      </c>
      <c r="Q3" s="203">
        <v>8.6999999999999993</v>
      </c>
      <c r="R3" s="203">
        <v>17.95</v>
      </c>
      <c r="S3" s="203">
        <v>0</v>
      </c>
      <c r="T3" s="203">
        <v>0</v>
      </c>
      <c r="U3" s="203">
        <v>57.91</v>
      </c>
      <c r="V3" s="203">
        <v>6.06</v>
      </c>
      <c r="W3" s="203">
        <v>19.02</v>
      </c>
      <c r="X3" s="203">
        <v>62.78</v>
      </c>
      <c r="Y3" s="203">
        <v>0</v>
      </c>
      <c r="Z3">
        <v>0</v>
      </c>
      <c r="AA3" s="203">
        <v>15.05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84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118.23</v>
      </c>
      <c r="AQ3" s="203">
        <v>0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192.8</v>
      </c>
      <c r="L4" s="203">
        <v>9.01</v>
      </c>
      <c r="M4" s="203">
        <v>61.48</v>
      </c>
      <c r="N4" s="203">
        <v>50.28</v>
      </c>
      <c r="O4" s="203">
        <v>71.02</v>
      </c>
      <c r="P4" s="203">
        <v>19.649999999999999</v>
      </c>
      <c r="Q4" s="203">
        <v>8.6999999999999993</v>
      </c>
      <c r="R4" s="203">
        <v>17.95</v>
      </c>
      <c r="S4" s="203">
        <v>0</v>
      </c>
      <c r="T4" s="203">
        <v>0</v>
      </c>
      <c r="U4" s="203">
        <v>57.91</v>
      </c>
      <c r="V4" s="203">
        <v>6.06</v>
      </c>
      <c r="W4" s="203">
        <v>19.02</v>
      </c>
      <c r="X4" s="203">
        <v>62.78</v>
      </c>
      <c r="Y4" s="203">
        <v>0</v>
      </c>
      <c r="Z4">
        <v>0</v>
      </c>
      <c r="AA4" s="203">
        <v>15.05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84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118.23</v>
      </c>
      <c r="AQ4" s="203">
        <v>0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168.7</v>
      </c>
      <c r="L5" s="203">
        <v>9.01</v>
      </c>
      <c r="M5" s="203">
        <v>61.48</v>
      </c>
      <c r="N5" s="203">
        <v>50.28</v>
      </c>
      <c r="O5" s="203">
        <v>71.02</v>
      </c>
      <c r="P5" s="203">
        <v>19.649999999999999</v>
      </c>
      <c r="Q5" s="203">
        <v>8.6999999999999993</v>
      </c>
      <c r="R5" s="203">
        <v>17.95</v>
      </c>
      <c r="S5" s="203">
        <v>0</v>
      </c>
      <c r="T5" s="203">
        <v>0</v>
      </c>
      <c r="U5" s="203">
        <v>57.91</v>
      </c>
      <c r="V5" s="203">
        <v>6.06</v>
      </c>
      <c r="W5" s="203">
        <v>19.64</v>
      </c>
      <c r="X5" s="203">
        <v>62.78</v>
      </c>
      <c r="Y5" s="203">
        <v>0</v>
      </c>
      <c r="Z5">
        <v>0</v>
      </c>
      <c r="AA5" s="203">
        <v>15.05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84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118.23</v>
      </c>
      <c r="AQ5" s="203">
        <v>0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144.6</v>
      </c>
      <c r="L6" s="203">
        <v>9.01</v>
      </c>
      <c r="M6" s="203">
        <v>61.48</v>
      </c>
      <c r="N6" s="203">
        <v>50.28</v>
      </c>
      <c r="O6" s="203">
        <v>71.02</v>
      </c>
      <c r="P6" s="203">
        <v>19.649999999999999</v>
      </c>
      <c r="Q6" s="203">
        <v>8.6999999999999993</v>
      </c>
      <c r="R6" s="203">
        <v>17.95</v>
      </c>
      <c r="S6" s="203">
        <v>0</v>
      </c>
      <c r="T6" s="203">
        <v>0</v>
      </c>
      <c r="U6" s="203">
        <v>57.91</v>
      </c>
      <c r="V6" s="203">
        <v>6.06</v>
      </c>
      <c r="W6" s="203">
        <v>19.649999999999999</v>
      </c>
      <c r="X6" s="203">
        <v>62.78</v>
      </c>
      <c r="Y6" s="203">
        <v>0</v>
      </c>
      <c r="Z6">
        <v>0</v>
      </c>
      <c r="AA6" s="203">
        <v>15.05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84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118.23</v>
      </c>
      <c r="AQ6" s="203">
        <v>0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135.93</v>
      </c>
      <c r="L7" s="203">
        <v>9.01</v>
      </c>
      <c r="M7" s="203">
        <v>61.48</v>
      </c>
      <c r="N7" s="203">
        <v>50.28</v>
      </c>
      <c r="O7" s="203">
        <v>71.02</v>
      </c>
      <c r="P7" s="203">
        <v>26.43</v>
      </c>
      <c r="Q7" s="203">
        <v>8.6999999999999993</v>
      </c>
      <c r="R7" s="203">
        <v>17.95</v>
      </c>
      <c r="S7" s="203">
        <v>0</v>
      </c>
      <c r="T7" s="203">
        <v>0</v>
      </c>
      <c r="U7" s="203">
        <v>57.91</v>
      </c>
      <c r="V7" s="203">
        <v>6.06</v>
      </c>
      <c r="W7" s="203">
        <v>19.649999999999999</v>
      </c>
      <c r="X7" s="203">
        <v>62.78</v>
      </c>
      <c r="Y7" s="203">
        <v>0</v>
      </c>
      <c r="Z7">
        <v>0</v>
      </c>
      <c r="AA7" s="203">
        <v>15.05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84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104.51</v>
      </c>
      <c r="AQ7" s="203">
        <v>0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135.93</v>
      </c>
      <c r="L8" s="203">
        <v>9.01</v>
      </c>
      <c r="M8" s="203">
        <v>61.48</v>
      </c>
      <c r="N8" s="203">
        <v>50.28</v>
      </c>
      <c r="O8" s="203">
        <v>71.02</v>
      </c>
      <c r="P8" s="203">
        <v>26.43</v>
      </c>
      <c r="Q8" s="203">
        <v>8.6999999999999993</v>
      </c>
      <c r="R8" s="203">
        <v>17.95</v>
      </c>
      <c r="S8" s="203">
        <v>0</v>
      </c>
      <c r="T8" s="203">
        <v>0</v>
      </c>
      <c r="U8" s="203">
        <v>57.91</v>
      </c>
      <c r="V8" s="203">
        <v>6.06</v>
      </c>
      <c r="W8" s="203">
        <v>19.649999999999999</v>
      </c>
      <c r="X8" s="203">
        <v>62.78</v>
      </c>
      <c r="Y8" s="203">
        <v>0</v>
      </c>
      <c r="Z8">
        <v>0</v>
      </c>
      <c r="AA8" s="203">
        <v>15.05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84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104.51</v>
      </c>
      <c r="AQ8" s="203">
        <v>0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135.93</v>
      </c>
      <c r="L9" s="203">
        <v>9.01</v>
      </c>
      <c r="M9" s="203">
        <v>61.48</v>
      </c>
      <c r="N9" s="203">
        <v>50.28</v>
      </c>
      <c r="O9" s="203">
        <v>71.02</v>
      </c>
      <c r="P9" s="203">
        <v>26.43</v>
      </c>
      <c r="Q9" s="203">
        <v>8.6999999999999993</v>
      </c>
      <c r="R9" s="203">
        <v>17.95</v>
      </c>
      <c r="S9" s="203">
        <v>0</v>
      </c>
      <c r="T9" s="203">
        <v>0</v>
      </c>
      <c r="U9" s="203">
        <v>57.91</v>
      </c>
      <c r="V9" s="203">
        <v>6.06</v>
      </c>
      <c r="W9" s="203">
        <v>19.02</v>
      </c>
      <c r="X9" s="203">
        <v>62.78</v>
      </c>
      <c r="Y9" s="203">
        <v>0</v>
      </c>
      <c r="Z9">
        <v>0</v>
      </c>
      <c r="AA9" s="203">
        <v>15.05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84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104.51</v>
      </c>
      <c r="AQ9" s="203">
        <v>0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135.93</v>
      </c>
      <c r="L10" s="203">
        <v>9.01</v>
      </c>
      <c r="M10" s="203">
        <v>61.48</v>
      </c>
      <c r="N10" s="203">
        <v>50.28</v>
      </c>
      <c r="O10" s="203">
        <v>71.02</v>
      </c>
      <c r="P10" s="203">
        <v>26.43</v>
      </c>
      <c r="Q10" s="203">
        <v>8.6999999999999993</v>
      </c>
      <c r="R10" s="203">
        <v>17.95</v>
      </c>
      <c r="S10" s="203">
        <v>0</v>
      </c>
      <c r="T10" s="203">
        <v>0</v>
      </c>
      <c r="U10" s="203">
        <v>57.91</v>
      </c>
      <c r="V10" s="203">
        <v>6.06</v>
      </c>
      <c r="W10" s="203">
        <v>19.02</v>
      </c>
      <c r="X10" s="203">
        <v>62.78</v>
      </c>
      <c r="Y10" s="203">
        <v>0</v>
      </c>
      <c r="Z10">
        <v>0</v>
      </c>
      <c r="AA10" s="203">
        <v>15.05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84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104.51</v>
      </c>
      <c r="AQ10" s="203">
        <v>0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136.34</v>
      </c>
      <c r="L11" s="203">
        <v>9.01</v>
      </c>
      <c r="M11" s="203">
        <v>61.48</v>
      </c>
      <c r="N11" s="203">
        <v>50.28</v>
      </c>
      <c r="O11" s="203">
        <v>71.02</v>
      </c>
      <c r="P11" s="203">
        <v>26.43</v>
      </c>
      <c r="Q11" s="203">
        <v>8.7100000000000009</v>
      </c>
      <c r="R11" s="203">
        <v>17.95</v>
      </c>
      <c r="S11" s="203">
        <v>0</v>
      </c>
      <c r="T11" s="203">
        <v>0</v>
      </c>
      <c r="U11" s="203">
        <v>57.91</v>
      </c>
      <c r="V11" s="203">
        <v>6.06</v>
      </c>
      <c r="W11" s="203">
        <v>19.02</v>
      </c>
      <c r="X11" s="203">
        <v>62.78</v>
      </c>
      <c r="Y11" s="203">
        <v>0</v>
      </c>
      <c r="Z11">
        <v>0</v>
      </c>
      <c r="AA11" s="203">
        <v>15.05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84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104.51</v>
      </c>
      <c r="AQ11" s="203">
        <v>0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135.91999999999999</v>
      </c>
      <c r="L12" s="203">
        <v>9.01</v>
      </c>
      <c r="M12" s="203">
        <v>61.48</v>
      </c>
      <c r="N12" s="203">
        <v>50.28</v>
      </c>
      <c r="O12" s="203">
        <v>71.02</v>
      </c>
      <c r="P12" s="203">
        <v>26.43</v>
      </c>
      <c r="Q12" s="203">
        <v>8.7100000000000009</v>
      </c>
      <c r="R12" s="203">
        <v>17.95</v>
      </c>
      <c r="S12" s="203">
        <v>0</v>
      </c>
      <c r="T12" s="203">
        <v>0</v>
      </c>
      <c r="U12" s="203">
        <v>57.91</v>
      </c>
      <c r="V12" s="203">
        <v>6.06</v>
      </c>
      <c r="W12" s="203">
        <v>19.02</v>
      </c>
      <c r="X12" s="203">
        <v>62.78</v>
      </c>
      <c r="Y12" s="203">
        <v>0</v>
      </c>
      <c r="Z12">
        <v>0</v>
      </c>
      <c r="AA12" s="203">
        <v>15.05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84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104.51</v>
      </c>
      <c r="AQ12" s="203">
        <v>0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135.91999999999999</v>
      </c>
      <c r="L13" s="203">
        <v>4.82</v>
      </c>
      <c r="M13" s="203">
        <v>61.48</v>
      </c>
      <c r="N13" s="203">
        <v>50.28</v>
      </c>
      <c r="O13" s="203">
        <v>71.02</v>
      </c>
      <c r="P13" s="203">
        <v>26.43</v>
      </c>
      <c r="Q13" s="203">
        <v>5.05</v>
      </c>
      <c r="R13" s="203">
        <v>10.119999999999999</v>
      </c>
      <c r="S13" s="203">
        <v>0</v>
      </c>
      <c r="T13" s="203">
        <v>0</v>
      </c>
      <c r="U13" s="203">
        <v>57.91</v>
      </c>
      <c r="V13" s="203">
        <v>6.06</v>
      </c>
      <c r="W13" s="203">
        <v>19.02</v>
      </c>
      <c r="X13" s="203">
        <v>62.78</v>
      </c>
      <c r="Y13" s="203">
        <v>0</v>
      </c>
      <c r="Z13">
        <v>0</v>
      </c>
      <c r="AA13" s="203">
        <v>15.05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84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86.02</v>
      </c>
      <c r="AQ13" s="203">
        <v>0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135.91999999999999</v>
      </c>
      <c r="L14" s="203">
        <v>4.82</v>
      </c>
      <c r="M14" s="203">
        <v>61.48</v>
      </c>
      <c r="N14" s="203">
        <v>50.28</v>
      </c>
      <c r="O14" s="203">
        <v>71.02</v>
      </c>
      <c r="P14" s="203">
        <v>26.43</v>
      </c>
      <c r="Q14" s="203">
        <v>5.05</v>
      </c>
      <c r="R14" s="203">
        <v>10.119999999999999</v>
      </c>
      <c r="S14" s="203">
        <v>0</v>
      </c>
      <c r="T14" s="203">
        <v>0</v>
      </c>
      <c r="U14" s="203">
        <v>57.91</v>
      </c>
      <c r="V14" s="203">
        <v>6.06</v>
      </c>
      <c r="W14" s="203">
        <v>19.02</v>
      </c>
      <c r="X14" s="203">
        <v>62.78</v>
      </c>
      <c r="Y14" s="203">
        <v>0</v>
      </c>
      <c r="Z14">
        <v>0</v>
      </c>
      <c r="AA14" s="203">
        <v>15.05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84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86.02</v>
      </c>
      <c r="AQ14" s="203">
        <v>0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135.91999999999999</v>
      </c>
      <c r="L15" s="203">
        <v>4.82</v>
      </c>
      <c r="M15" s="203">
        <v>61.48</v>
      </c>
      <c r="N15" s="203">
        <v>50.28</v>
      </c>
      <c r="O15" s="203">
        <v>71.02</v>
      </c>
      <c r="P15" s="203">
        <v>26.43</v>
      </c>
      <c r="Q15" s="203">
        <v>5.05</v>
      </c>
      <c r="R15" s="203">
        <v>10.119999999999999</v>
      </c>
      <c r="S15" s="203">
        <v>0</v>
      </c>
      <c r="T15" s="203">
        <v>0</v>
      </c>
      <c r="U15" s="203">
        <v>57.91</v>
      </c>
      <c r="V15" s="203">
        <v>6.06</v>
      </c>
      <c r="W15" s="203">
        <v>19.02</v>
      </c>
      <c r="X15" s="203">
        <v>62.78</v>
      </c>
      <c r="Y15" s="203">
        <v>0</v>
      </c>
      <c r="Z15">
        <v>0</v>
      </c>
      <c r="AA15" s="203">
        <v>15.05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84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57.84</v>
      </c>
      <c r="AQ15" s="203">
        <v>0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135.91999999999999</v>
      </c>
      <c r="L16" s="203">
        <v>4.82</v>
      </c>
      <c r="M16" s="203">
        <v>61.48</v>
      </c>
      <c r="N16" s="203">
        <v>50.28</v>
      </c>
      <c r="O16" s="203">
        <v>71.02</v>
      </c>
      <c r="P16" s="203">
        <v>26.43</v>
      </c>
      <c r="Q16" s="203">
        <v>5.05</v>
      </c>
      <c r="R16" s="203">
        <v>10.119999999999999</v>
      </c>
      <c r="S16" s="203">
        <v>0</v>
      </c>
      <c r="T16" s="203">
        <v>0</v>
      </c>
      <c r="U16" s="203">
        <v>57.91</v>
      </c>
      <c r="V16" s="203">
        <v>6.06</v>
      </c>
      <c r="W16" s="203">
        <v>19.02</v>
      </c>
      <c r="X16" s="203">
        <v>62.78</v>
      </c>
      <c r="Y16" s="203">
        <v>0</v>
      </c>
      <c r="Z16">
        <v>0</v>
      </c>
      <c r="AA16" s="203">
        <v>15.05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84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57.84</v>
      </c>
      <c r="AQ16" s="203">
        <v>0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135.91999999999999</v>
      </c>
      <c r="L17" s="203">
        <v>4.82</v>
      </c>
      <c r="M17" s="203">
        <v>61.48</v>
      </c>
      <c r="N17" s="203">
        <v>50.28</v>
      </c>
      <c r="O17" s="203">
        <v>71.02</v>
      </c>
      <c r="P17" s="203">
        <v>26.43</v>
      </c>
      <c r="Q17" s="203">
        <v>5.05</v>
      </c>
      <c r="R17" s="203">
        <v>10.119999999999999</v>
      </c>
      <c r="S17" s="203">
        <v>0</v>
      </c>
      <c r="T17" s="203">
        <v>0</v>
      </c>
      <c r="U17" s="203">
        <v>57.91</v>
      </c>
      <c r="V17" s="203">
        <v>6.06</v>
      </c>
      <c r="W17" s="203">
        <v>19.02</v>
      </c>
      <c r="X17" s="203">
        <v>62.78</v>
      </c>
      <c r="Y17" s="203">
        <v>0</v>
      </c>
      <c r="Z17">
        <v>0</v>
      </c>
      <c r="AA17" s="203">
        <v>15.05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84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57.84</v>
      </c>
      <c r="AQ17" s="203">
        <v>0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135.91999999999999</v>
      </c>
      <c r="L18" s="203">
        <v>4.82</v>
      </c>
      <c r="M18" s="203">
        <v>61.48</v>
      </c>
      <c r="N18" s="203">
        <v>50.28</v>
      </c>
      <c r="O18" s="203">
        <v>71.02</v>
      </c>
      <c r="P18" s="203">
        <v>26.43</v>
      </c>
      <c r="Q18" s="203">
        <v>5.05</v>
      </c>
      <c r="R18" s="203">
        <v>10.119999999999999</v>
      </c>
      <c r="S18" s="203">
        <v>0</v>
      </c>
      <c r="T18" s="203">
        <v>0</v>
      </c>
      <c r="U18" s="203">
        <v>57.91</v>
      </c>
      <c r="V18" s="203">
        <v>6.06</v>
      </c>
      <c r="W18" s="203">
        <v>19.02</v>
      </c>
      <c r="X18" s="203">
        <v>62.78</v>
      </c>
      <c r="Y18" s="203">
        <v>0</v>
      </c>
      <c r="Z18">
        <v>0</v>
      </c>
      <c r="AA18" s="203">
        <v>15.05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84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57.84</v>
      </c>
      <c r="AQ18" s="203">
        <v>0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135.91999999999999</v>
      </c>
      <c r="L19" s="203">
        <v>4.82</v>
      </c>
      <c r="M19" s="203">
        <v>61.48</v>
      </c>
      <c r="N19" s="203">
        <v>50.28</v>
      </c>
      <c r="O19" s="203">
        <v>71.02</v>
      </c>
      <c r="P19" s="203">
        <v>26.43</v>
      </c>
      <c r="Q19" s="203">
        <v>5.05</v>
      </c>
      <c r="R19" s="203">
        <v>10.119999999999999</v>
      </c>
      <c r="S19" s="203">
        <v>0</v>
      </c>
      <c r="T19" s="203">
        <v>0</v>
      </c>
      <c r="U19" s="203">
        <v>57.91</v>
      </c>
      <c r="V19" s="203">
        <v>6.06</v>
      </c>
      <c r="W19" s="203">
        <v>19.02</v>
      </c>
      <c r="X19" s="203">
        <v>62.78</v>
      </c>
      <c r="Y19" s="203">
        <v>0</v>
      </c>
      <c r="Z19">
        <v>0</v>
      </c>
      <c r="AA19" s="203">
        <v>15.05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84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57.84</v>
      </c>
      <c r="AQ19" s="203">
        <v>0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135.91999999999999</v>
      </c>
      <c r="L20" s="203">
        <v>4.82</v>
      </c>
      <c r="M20" s="203">
        <v>61.48</v>
      </c>
      <c r="N20" s="203">
        <v>50.28</v>
      </c>
      <c r="O20" s="203">
        <v>71.02</v>
      </c>
      <c r="P20" s="203">
        <v>26.43</v>
      </c>
      <c r="Q20" s="203">
        <v>5.05</v>
      </c>
      <c r="R20" s="203">
        <v>10.119999999999999</v>
      </c>
      <c r="S20" s="203">
        <v>0</v>
      </c>
      <c r="T20" s="203">
        <v>0</v>
      </c>
      <c r="U20" s="203">
        <v>57.91</v>
      </c>
      <c r="V20" s="203">
        <v>6.06</v>
      </c>
      <c r="W20" s="203">
        <v>19.02</v>
      </c>
      <c r="X20" s="203">
        <v>62.78</v>
      </c>
      <c r="Y20" s="203">
        <v>0</v>
      </c>
      <c r="Z20">
        <v>0</v>
      </c>
      <c r="AA20" s="203">
        <v>15.05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84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57.84</v>
      </c>
      <c r="AQ20" s="203">
        <v>0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135.91999999999999</v>
      </c>
      <c r="L21" s="203">
        <v>4.82</v>
      </c>
      <c r="M21" s="203">
        <v>61.48</v>
      </c>
      <c r="N21" s="203">
        <v>50.28</v>
      </c>
      <c r="O21" s="203">
        <v>71.02</v>
      </c>
      <c r="P21" s="203">
        <v>26.43</v>
      </c>
      <c r="Q21" s="203">
        <v>5.05</v>
      </c>
      <c r="R21" s="203">
        <v>10.119999999999999</v>
      </c>
      <c r="S21" s="203">
        <v>0</v>
      </c>
      <c r="T21" s="203">
        <v>0</v>
      </c>
      <c r="U21" s="203">
        <v>57.91</v>
      </c>
      <c r="V21" s="203">
        <v>6.06</v>
      </c>
      <c r="W21" s="203">
        <v>19.02</v>
      </c>
      <c r="X21" s="203">
        <v>62.78</v>
      </c>
      <c r="Y21" s="203">
        <v>0</v>
      </c>
      <c r="Z21">
        <v>0</v>
      </c>
      <c r="AA21" s="203">
        <v>15.05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84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57.84</v>
      </c>
      <c r="AQ21" s="203">
        <v>0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135.91999999999999</v>
      </c>
      <c r="L22" s="203">
        <v>4.82</v>
      </c>
      <c r="M22" s="203">
        <v>61.48</v>
      </c>
      <c r="N22" s="203">
        <v>50.28</v>
      </c>
      <c r="O22" s="203">
        <v>71.02</v>
      </c>
      <c r="P22" s="203">
        <v>26.43</v>
      </c>
      <c r="Q22" s="203">
        <v>5.05</v>
      </c>
      <c r="R22" s="203">
        <v>10.119999999999999</v>
      </c>
      <c r="S22" s="203">
        <v>0</v>
      </c>
      <c r="T22" s="203">
        <v>0</v>
      </c>
      <c r="U22" s="203">
        <v>57.91</v>
      </c>
      <c r="V22" s="203">
        <v>6.06</v>
      </c>
      <c r="W22" s="203">
        <v>19.02</v>
      </c>
      <c r="X22" s="203">
        <v>62.78</v>
      </c>
      <c r="Y22" s="203">
        <v>0</v>
      </c>
      <c r="Z22">
        <v>0</v>
      </c>
      <c r="AA22" s="203">
        <v>15.05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84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57.84</v>
      </c>
      <c r="AQ22" s="203">
        <v>0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135.91999999999999</v>
      </c>
      <c r="L23" s="203">
        <v>4.82</v>
      </c>
      <c r="M23" s="203">
        <v>61.48</v>
      </c>
      <c r="N23" s="203">
        <v>50.28</v>
      </c>
      <c r="O23" s="203">
        <v>71.02</v>
      </c>
      <c r="P23" s="203">
        <v>26.43</v>
      </c>
      <c r="Q23" s="203">
        <v>5.05</v>
      </c>
      <c r="R23" s="203">
        <v>10.119999999999999</v>
      </c>
      <c r="S23" s="203">
        <v>0</v>
      </c>
      <c r="T23" s="203">
        <v>0</v>
      </c>
      <c r="U23" s="203">
        <v>57.91</v>
      </c>
      <c r="V23" s="203">
        <v>6.06</v>
      </c>
      <c r="W23" s="203">
        <v>19.02</v>
      </c>
      <c r="X23" s="203">
        <v>62.78</v>
      </c>
      <c r="Y23" s="203">
        <v>0</v>
      </c>
      <c r="Z2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84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57.84</v>
      </c>
      <c r="AQ23" s="203">
        <v>0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135.91999999999999</v>
      </c>
      <c r="L24" s="203">
        <v>4.82</v>
      </c>
      <c r="M24" s="203">
        <v>61.48</v>
      </c>
      <c r="N24" s="203">
        <v>50.28</v>
      </c>
      <c r="O24" s="203">
        <v>71.02</v>
      </c>
      <c r="P24" s="203">
        <v>26.43</v>
      </c>
      <c r="Q24" s="203">
        <v>5.05</v>
      </c>
      <c r="R24" s="203">
        <v>10.119999999999999</v>
      </c>
      <c r="S24" s="203">
        <v>0</v>
      </c>
      <c r="T24" s="203">
        <v>0</v>
      </c>
      <c r="U24" s="203">
        <v>57.91</v>
      </c>
      <c r="V24" s="203">
        <v>6.06</v>
      </c>
      <c r="W24" s="203">
        <v>19.02</v>
      </c>
      <c r="X24" s="203">
        <v>62.78</v>
      </c>
      <c r="Y24" s="203">
        <v>0</v>
      </c>
      <c r="Z24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84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57.84</v>
      </c>
      <c r="AQ24" s="203">
        <v>0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135.91999999999999</v>
      </c>
      <c r="L25" s="203">
        <v>4.82</v>
      </c>
      <c r="M25" s="203">
        <v>61.48</v>
      </c>
      <c r="N25" s="203">
        <v>50.28</v>
      </c>
      <c r="O25" s="203">
        <v>71.02</v>
      </c>
      <c r="P25" s="203">
        <v>26.43</v>
      </c>
      <c r="Q25" s="203">
        <v>5.05</v>
      </c>
      <c r="R25" s="203">
        <v>10.119999999999999</v>
      </c>
      <c r="S25" s="203">
        <v>0</v>
      </c>
      <c r="T25" s="203">
        <v>0</v>
      </c>
      <c r="U25" s="203">
        <v>57.91</v>
      </c>
      <c r="V25" s="203">
        <v>6.06</v>
      </c>
      <c r="W25" s="203">
        <v>19.02</v>
      </c>
      <c r="X25" s="203">
        <v>62.78</v>
      </c>
      <c r="Y25" s="203">
        <v>0</v>
      </c>
      <c r="Z25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84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57.84</v>
      </c>
      <c r="AQ25" s="203">
        <v>0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135.91999999999999</v>
      </c>
      <c r="L26" s="203">
        <v>4.82</v>
      </c>
      <c r="M26" s="203">
        <v>61.48</v>
      </c>
      <c r="N26" s="203">
        <v>50.28</v>
      </c>
      <c r="O26" s="203">
        <v>71.02</v>
      </c>
      <c r="P26" s="203">
        <v>26.43</v>
      </c>
      <c r="Q26" s="203">
        <v>5.05</v>
      </c>
      <c r="R26" s="203">
        <v>10.119999999999999</v>
      </c>
      <c r="S26" s="203">
        <v>0</v>
      </c>
      <c r="T26" s="203">
        <v>0</v>
      </c>
      <c r="U26" s="203">
        <v>57.91</v>
      </c>
      <c r="V26" s="203">
        <v>6.06</v>
      </c>
      <c r="W26" s="203">
        <v>19.02</v>
      </c>
      <c r="X26" s="203">
        <v>62.78</v>
      </c>
      <c r="Y26" s="203">
        <v>0</v>
      </c>
      <c r="Z26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84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57.84</v>
      </c>
      <c r="AQ26" s="203">
        <v>0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135.91999999999999</v>
      </c>
      <c r="L27" s="203">
        <v>4.82</v>
      </c>
      <c r="M27" s="203">
        <v>61.48</v>
      </c>
      <c r="N27" s="203">
        <v>50.28</v>
      </c>
      <c r="O27" s="203">
        <v>71.02</v>
      </c>
      <c r="P27" s="203">
        <v>26.43</v>
      </c>
      <c r="Q27" s="203">
        <v>5.05</v>
      </c>
      <c r="R27" s="203">
        <v>10.119999999999999</v>
      </c>
      <c r="S27" s="203">
        <v>0</v>
      </c>
      <c r="T27" s="203">
        <v>0</v>
      </c>
      <c r="U27" s="203">
        <v>57.91</v>
      </c>
      <c r="V27" s="203">
        <v>6.06</v>
      </c>
      <c r="W27" s="203">
        <v>19.02</v>
      </c>
      <c r="X27" s="203">
        <v>62.78</v>
      </c>
      <c r="Y27" s="203">
        <v>0</v>
      </c>
      <c r="Z27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84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57.84</v>
      </c>
      <c r="AQ27" s="203">
        <v>0</v>
      </c>
      <c r="AR27" s="203">
        <v>9.27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135.91999999999999</v>
      </c>
      <c r="L28" s="203">
        <v>4.82</v>
      </c>
      <c r="M28" s="203">
        <v>61.48</v>
      </c>
      <c r="N28" s="203">
        <v>50.28</v>
      </c>
      <c r="O28" s="203">
        <v>71.02</v>
      </c>
      <c r="P28" s="203">
        <v>26.43</v>
      </c>
      <c r="Q28" s="203">
        <v>5.05</v>
      </c>
      <c r="R28" s="203">
        <v>10.119999999999999</v>
      </c>
      <c r="S28" s="203">
        <v>0</v>
      </c>
      <c r="T28" s="203">
        <v>0</v>
      </c>
      <c r="U28" s="203">
        <v>57.91</v>
      </c>
      <c r="V28" s="203">
        <v>6.06</v>
      </c>
      <c r="W28" s="203">
        <v>19.02</v>
      </c>
      <c r="X28" s="203">
        <v>62.78</v>
      </c>
      <c r="Y28" s="203">
        <v>0</v>
      </c>
      <c r="Z28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84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57.84</v>
      </c>
      <c r="AQ28" s="203">
        <v>0</v>
      </c>
      <c r="AR28" s="203">
        <v>20.6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135.91999999999999</v>
      </c>
      <c r="L29" s="203">
        <v>4.82</v>
      </c>
      <c r="M29" s="203">
        <v>61.48</v>
      </c>
      <c r="N29" s="203">
        <v>50.28</v>
      </c>
      <c r="O29" s="203">
        <v>71.02</v>
      </c>
      <c r="P29" s="203">
        <v>26.43</v>
      </c>
      <c r="Q29" s="203">
        <v>5.05</v>
      </c>
      <c r="R29" s="203">
        <v>10.119999999999999</v>
      </c>
      <c r="S29" s="203">
        <v>0</v>
      </c>
      <c r="T29" s="203">
        <v>0</v>
      </c>
      <c r="U29" s="203">
        <v>57.91</v>
      </c>
      <c r="V29" s="203">
        <v>6.06</v>
      </c>
      <c r="W29" s="203">
        <v>19.02</v>
      </c>
      <c r="X29" s="203">
        <v>62.78</v>
      </c>
      <c r="Y29" s="203">
        <v>0</v>
      </c>
      <c r="Z29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84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57.84</v>
      </c>
      <c r="AQ29" s="203">
        <v>0</v>
      </c>
      <c r="AR29" s="203">
        <v>33.15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135.91999999999999</v>
      </c>
      <c r="L30" s="203">
        <v>4.82</v>
      </c>
      <c r="M30" s="203">
        <v>61.48</v>
      </c>
      <c r="N30" s="203">
        <v>50.28</v>
      </c>
      <c r="O30" s="203">
        <v>71.02</v>
      </c>
      <c r="P30" s="203">
        <v>26.43</v>
      </c>
      <c r="Q30" s="203">
        <v>5.05</v>
      </c>
      <c r="R30" s="203">
        <v>10.119999999999999</v>
      </c>
      <c r="S30" s="203">
        <v>0</v>
      </c>
      <c r="T30" s="203">
        <v>0</v>
      </c>
      <c r="U30" s="203">
        <v>57.91</v>
      </c>
      <c r="V30" s="203">
        <v>6.06</v>
      </c>
      <c r="W30" s="203">
        <v>19.02</v>
      </c>
      <c r="X30" s="203">
        <v>62.78</v>
      </c>
      <c r="Y30" s="203">
        <v>0</v>
      </c>
      <c r="Z30">
        <v>0</v>
      </c>
      <c r="AA30" s="203">
        <v>0</v>
      </c>
      <c r="AB30" s="203">
        <v>12.46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84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57.84</v>
      </c>
      <c r="AQ30" s="203">
        <v>0</v>
      </c>
      <c r="AR30" s="203">
        <v>38.74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135.91999999999999</v>
      </c>
      <c r="L31" s="203">
        <v>4.82</v>
      </c>
      <c r="M31" s="203">
        <v>61.48</v>
      </c>
      <c r="N31" s="203">
        <v>50.28</v>
      </c>
      <c r="O31" s="203">
        <v>71.02</v>
      </c>
      <c r="P31" s="203">
        <v>26.43</v>
      </c>
      <c r="Q31" s="203">
        <v>5.05</v>
      </c>
      <c r="R31" s="203">
        <v>10.119999999999999</v>
      </c>
      <c r="S31" s="203">
        <v>0</v>
      </c>
      <c r="T31" s="203">
        <v>0</v>
      </c>
      <c r="U31" s="203">
        <v>57.91</v>
      </c>
      <c r="V31" s="203">
        <v>6.06</v>
      </c>
      <c r="W31" s="203">
        <v>19.02</v>
      </c>
      <c r="X31" s="203">
        <v>62.78</v>
      </c>
      <c r="Y31" s="203">
        <v>0</v>
      </c>
      <c r="Z31">
        <v>0</v>
      </c>
      <c r="AA31" s="203">
        <v>0</v>
      </c>
      <c r="AB31" s="203">
        <v>12.46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84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57.84</v>
      </c>
      <c r="AQ31" s="203">
        <v>0</v>
      </c>
      <c r="AR31" s="203">
        <v>38.700000000000003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135.91999999999999</v>
      </c>
      <c r="L32" s="203">
        <v>4.82</v>
      </c>
      <c r="M32" s="203">
        <v>61.48</v>
      </c>
      <c r="N32" s="203">
        <v>50.28</v>
      </c>
      <c r="O32" s="203">
        <v>71.02</v>
      </c>
      <c r="P32" s="203">
        <v>26.43</v>
      </c>
      <c r="Q32" s="203">
        <v>5.05</v>
      </c>
      <c r="R32" s="203">
        <v>10.119999999999999</v>
      </c>
      <c r="S32" s="203">
        <v>0</v>
      </c>
      <c r="T32" s="203">
        <v>0</v>
      </c>
      <c r="U32" s="203">
        <v>57.91</v>
      </c>
      <c r="V32" s="203">
        <v>6.06</v>
      </c>
      <c r="W32" s="203">
        <v>19.02</v>
      </c>
      <c r="X32" s="203">
        <v>62.78</v>
      </c>
      <c r="Y32" s="203">
        <v>0</v>
      </c>
      <c r="Z32">
        <v>0</v>
      </c>
      <c r="AA32" s="203">
        <v>0</v>
      </c>
      <c r="AB32" s="203">
        <v>12.46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84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57.84</v>
      </c>
      <c r="AQ32" s="203">
        <v>0</v>
      </c>
      <c r="AR32" s="203">
        <v>42.92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135.91999999999999</v>
      </c>
      <c r="L33" s="203">
        <v>4.82</v>
      </c>
      <c r="M33" s="203">
        <v>61.48</v>
      </c>
      <c r="N33" s="203">
        <v>50.28</v>
      </c>
      <c r="O33" s="203">
        <v>71.02</v>
      </c>
      <c r="P33" s="203">
        <v>26.43</v>
      </c>
      <c r="Q33" s="203">
        <v>5.05</v>
      </c>
      <c r="R33" s="203">
        <v>10.119999999999999</v>
      </c>
      <c r="S33" s="203">
        <v>0</v>
      </c>
      <c r="T33" s="203">
        <v>0</v>
      </c>
      <c r="U33" s="203">
        <v>57.91</v>
      </c>
      <c r="V33" s="203">
        <v>6.06</v>
      </c>
      <c r="W33" s="203">
        <v>19.02</v>
      </c>
      <c r="X33" s="203">
        <v>62.78</v>
      </c>
      <c r="Y33" s="203">
        <v>0</v>
      </c>
      <c r="Z33">
        <v>0</v>
      </c>
      <c r="AA33" s="203">
        <v>0</v>
      </c>
      <c r="AB33" s="203">
        <v>12.46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84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57.84</v>
      </c>
      <c r="AQ33" s="203">
        <v>0</v>
      </c>
      <c r="AR33" s="203">
        <v>47.5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135.91999999999999</v>
      </c>
      <c r="L34" s="203">
        <v>4.82</v>
      </c>
      <c r="M34" s="203">
        <v>61.48</v>
      </c>
      <c r="N34" s="203">
        <v>50.28</v>
      </c>
      <c r="O34" s="203">
        <v>71.02</v>
      </c>
      <c r="P34" s="203">
        <v>26.43</v>
      </c>
      <c r="Q34" s="203">
        <v>5.05</v>
      </c>
      <c r="R34" s="203">
        <v>10.119999999999999</v>
      </c>
      <c r="S34" s="203">
        <v>0</v>
      </c>
      <c r="T34" s="203">
        <v>0</v>
      </c>
      <c r="U34" s="203">
        <v>57.91</v>
      </c>
      <c r="V34" s="203">
        <v>6.06</v>
      </c>
      <c r="W34" s="203">
        <v>19.02</v>
      </c>
      <c r="X34" s="203">
        <v>62.78</v>
      </c>
      <c r="Y34" s="203">
        <v>0</v>
      </c>
      <c r="Z34">
        <v>0</v>
      </c>
      <c r="AA34" s="203">
        <v>0</v>
      </c>
      <c r="AB34" s="203">
        <v>12.46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84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57.84</v>
      </c>
      <c r="AQ34" s="203">
        <v>0</v>
      </c>
      <c r="AR34" s="203">
        <v>47.5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135.91999999999999</v>
      </c>
      <c r="L35" s="203">
        <v>4.82</v>
      </c>
      <c r="M35" s="203">
        <v>61.48</v>
      </c>
      <c r="N35" s="203">
        <v>50.28</v>
      </c>
      <c r="O35" s="203">
        <v>71.02</v>
      </c>
      <c r="P35" s="203">
        <v>26.43</v>
      </c>
      <c r="Q35" s="203">
        <v>5.05</v>
      </c>
      <c r="R35" s="203">
        <v>10.119999999999999</v>
      </c>
      <c r="S35" s="203">
        <v>0</v>
      </c>
      <c r="T35" s="203">
        <v>0</v>
      </c>
      <c r="U35" s="203">
        <v>57.91</v>
      </c>
      <c r="V35" s="203">
        <v>6.06</v>
      </c>
      <c r="W35" s="203">
        <v>19.02</v>
      </c>
      <c r="X35" s="203">
        <v>62.78</v>
      </c>
      <c r="Y35" s="203">
        <v>0</v>
      </c>
      <c r="Z35">
        <v>0</v>
      </c>
      <c r="AA35" s="203">
        <v>0</v>
      </c>
      <c r="AB35" s="203">
        <v>12.46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84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104.51</v>
      </c>
      <c r="AQ35" s="203">
        <v>0</v>
      </c>
      <c r="AR35" s="203">
        <v>47.5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135.91999999999999</v>
      </c>
      <c r="L36" s="203">
        <v>4.82</v>
      </c>
      <c r="M36" s="203">
        <v>61.48</v>
      </c>
      <c r="N36" s="203">
        <v>50.28</v>
      </c>
      <c r="O36" s="203">
        <v>71.02</v>
      </c>
      <c r="P36" s="203">
        <v>26.43</v>
      </c>
      <c r="Q36" s="203">
        <v>5.05</v>
      </c>
      <c r="R36" s="203">
        <v>10.119999999999999</v>
      </c>
      <c r="S36" s="203">
        <v>0</v>
      </c>
      <c r="T36" s="203">
        <v>0</v>
      </c>
      <c r="U36" s="203">
        <v>57.91</v>
      </c>
      <c r="V36" s="203">
        <v>6.24</v>
      </c>
      <c r="W36" s="203">
        <v>19.02</v>
      </c>
      <c r="X36" s="203">
        <v>62.78</v>
      </c>
      <c r="Y36" s="203">
        <v>0</v>
      </c>
      <c r="Z36">
        <v>0</v>
      </c>
      <c r="AA36" s="203">
        <v>0</v>
      </c>
      <c r="AB36" s="203">
        <v>12.46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84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104.51</v>
      </c>
      <c r="AQ36" s="203">
        <v>0</v>
      </c>
      <c r="AR36" s="203">
        <v>47.5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135.91999999999999</v>
      </c>
      <c r="L37" s="203">
        <v>4.82</v>
      </c>
      <c r="M37" s="203">
        <v>61.48</v>
      </c>
      <c r="N37" s="203">
        <v>50.28</v>
      </c>
      <c r="O37" s="203">
        <v>71.02</v>
      </c>
      <c r="P37" s="203">
        <v>26.43</v>
      </c>
      <c r="Q37" s="203">
        <v>5.05</v>
      </c>
      <c r="R37" s="203">
        <v>10.119999999999999</v>
      </c>
      <c r="S37" s="203">
        <v>0</v>
      </c>
      <c r="T37" s="203">
        <v>0</v>
      </c>
      <c r="U37" s="203">
        <v>57.91</v>
      </c>
      <c r="V37" s="203">
        <v>6.06</v>
      </c>
      <c r="W37" s="203">
        <v>19.02</v>
      </c>
      <c r="X37" s="203">
        <v>62.78</v>
      </c>
      <c r="Y37" s="203">
        <v>0</v>
      </c>
      <c r="Z37">
        <v>0</v>
      </c>
      <c r="AA37" s="203">
        <v>0</v>
      </c>
      <c r="AB37" s="203">
        <v>12.46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84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104.51</v>
      </c>
      <c r="AQ37" s="203">
        <v>0</v>
      </c>
      <c r="AR37" s="203">
        <v>47.5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135.91999999999999</v>
      </c>
      <c r="L38" s="203">
        <v>4.82</v>
      </c>
      <c r="M38" s="203">
        <v>61.48</v>
      </c>
      <c r="N38" s="203">
        <v>50.28</v>
      </c>
      <c r="O38" s="203">
        <v>71.02</v>
      </c>
      <c r="P38" s="203">
        <v>26.43</v>
      </c>
      <c r="Q38" s="203">
        <v>5.05</v>
      </c>
      <c r="R38" s="203">
        <v>10.119999999999999</v>
      </c>
      <c r="S38" s="203">
        <v>0</v>
      </c>
      <c r="T38" s="203">
        <v>0</v>
      </c>
      <c r="U38" s="203">
        <v>57.91</v>
      </c>
      <c r="V38" s="203">
        <v>6.06</v>
      </c>
      <c r="W38" s="203">
        <v>19.02</v>
      </c>
      <c r="X38" s="203">
        <v>62.78</v>
      </c>
      <c r="Y38" s="203">
        <v>0</v>
      </c>
      <c r="Z38">
        <v>0</v>
      </c>
      <c r="AA38" s="203">
        <v>0</v>
      </c>
      <c r="AB38" s="203">
        <v>12.46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84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104.51</v>
      </c>
      <c r="AQ38" s="203">
        <v>0</v>
      </c>
      <c r="AR38" s="203">
        <v>47.5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135.91999999999999</v>
      </c>
      <c r="L39" s="203">
        <v>9.01</v>
      </c>
      <c r="M39" s="203">
        <v>61.48</v>
      </c>
      <c r="N39" s="203">
        <v>50.28</v>
      </c>
      <c r="O39" s="203">
        <v>71.02</v>
      </c>
      <c r="P39" s="203">
        <v>26.43</v>
      </c>
      <c r="Q39" s="203">
        <v>8.6999999999999993</v>
      </c>
      <c r="R39" s="203">
        <v>17.95</v>
      </c>
      <c r="S39" s="203">
        <v>0</v>
      </c>
      <c r="T39" s="203">
        <v>0</v>
      </c>
      <c r="U39" s="203">
        <v>56.7</v>
      </c>
      <c r="V39" s="203">
        <v>6.06</v>
      </c>
      <c r="W39" s="203">
        <v>19.02</v>
      </c>
      <c r="X39" s="203">
        <v>62.78</v>
      </c>
      <c r="Y39" s="203">
        <v>0</v>
      </c>
      <c r="Z39">
        <v>0</v>
      </c>
      <c r="AA39" s="203">
        <v>0</v>
      </c>
      <c r="AB39" s="203">
        <v>12.46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84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104.51</v>
      </c>
      <c r="AQ39" s="203">
        <v>0</v>
      </c>
      <c r="AR39" s="203">
        <v>47.5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135.91999999999999</v>
      </c>
      <c r="L40" s="203">
        <v>9.01</v>
      </c>
      <c r="M40" s="203">
        <v>61.48</v>
      </c>
      <c r="N40" s="203">
        <v>50.28</v>
      </c>
      <c r="O40" s="203">
        <v>71.02</v>
      </c>
      <c r="P40" s="203">
        <v>26.43</v>
      </c>
      <c r="Q40" s="203">
        <v>8.6999999999999993</v>
      </c>
      <c r="R40" s="203">
        <v>17.95</v>
      </c>
      <c r="S40" s="203">
        <v>0</v>
      </c>
      <c r="T40" s="203">
        <v>0</v>
      </c>
      <c r="U40" s="203">
        <v>55.5</v>
      </c>
      <c r="V40" s="203">
        <v>6.06</v>
      </c>
      <c r="W40" s="203">
        <v>19.02</v>
      </c>
      <c r="X40" s="203">
        <v>62.78</v>
      </c>
      <c r="Y40" s="203">
        <v>0</v>
      </c>
      <c r="Z40">
        <v>0</v>
      </c>
      <c r="AA40" s="203">
        <v>0</v>
      </c>
      <c r="AB40" s="203">
        <v>12.46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84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104.51</v>
      </c>
      <c r="AQ40" s="203">
        <v>0</v>
      </c>
      <c r="AR40" s="203">
        <v>47.5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135.91999999999999</v>
      </c>
      <c r="L41" s="203">
        <v>9.01</v>
      </c>
      <c r="M41" s="203">
        <v>61.48</v>
      </c>
      <c r="N41" s="203">
        <v>50.28</v>
      </c>
      <c r="O41" s="203">
        <v>71.02</v>
      </c>
      <c r="P41" s="203">
        <v>26.43</v>
      </c>
      <c r="Q41" s="203">
        <v>8.6999999999999993</v>
      </c>
      <c r="R41" s="203">
        <v>17.95</v>
      </c>
      <c r="S41" s="203">
        <v>0</v>
      </c>
      <c r="T41" s="203">
        <v>0</v>
      </c>
      <c r="U41" s="203">
        <v>55.5</v>
      </c>
      <c r="V41" s="203">
        <v>6.05</v>
      </c>
      <c r="W41" s="203">
        <v>19.02</v>
      </c>
      <c r="X41" s="203">
        <v>62.78</v>
      </c>
      <c r="Y41" s="203">
        <v>0</v>
      </c>
      <c r="Z41">
        <v>0</v>
      </c>
      <c r="AA41" s="203">
        <v>14.6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84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104.51</v>
      </c>
      <c r="AQ41" s="203">
        <v>0</v>
      </c>
      <c r="AR41" s="203">
        <v>47.5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135.91999999999999</v>
      </c>
      <c r="L42" s="203">
        <v>9.01</v>
      </c>
      <c r="M42" s="203">
        <v>61.48</v>
      </c>
      <c r="N42" s="203">
        <v>50.28</v>
      </c>
      <c r="O42" s="203">
        <v>71.02</v>
      </c>
      <c r="P42" s="203">
        <v>26.43</v>
      </c>
      <c r="Q42" s="203">
        <v>8.6999999999999993</v>
      </c>
      <c r="R42" s="203">
        <v>17.95</v>
      </c>
      <c r="S42" s="203">
        <v>0</v>
      </c>
      <c r="T42" s="203">
        <v>0</v>
      </c>
      <c r="U42" s="203">
        <v>55.5</v>
      </c>
      <c r="V42" s="203">
        <v>6.05</v>
      </c>
      <c r="W42" s="203">
        <v>19.02</v>
      </c>
      <c r="X42" s="203">
        <v>62.78</v>
      </c>
      <c r="Y42" s="203">
        <v>0</v>
      </c>
      <c r="Z42">
        <v>0</v>
      </c>
      <c r="AA42" s="203">
        <v>14.6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84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104.51</v>
      </c>
      <c r="AQ42" s="203">
        <v>0</v>
      </c>
      <c r="AR42" s="203">
        <v>47.5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168.7</v>
      </c>
      <c r="L43" s="203">
        <v>9.01</v>
      </c>
      <c r="M43" s="203">
        <v>44.1</v>
      </c>
      <c r="N43" s="203">
        <v>50.28</v>
      </c>
      <c r="O43" s="203">
        <v>71.02</v>
      </c>
      <c r="P43" s="203">
        <v>26.43</v>
      </c>
      <c r="Q43" s="203">
        <v>8.6999999999999993</v>
      </c>
      <c r="R43" s="203">
        <v>17.95</v>
      </c>
      <c r="S43" s="203">
        <v>0</v>
      </c>
      <c r="T43" s="203">
        <v>0</v>
      </c>
      <c r="U43" s="203">
        <v>55.5</v>
      </c>
      <c r="V43" s="203">
        <v>6.05</v>
      </c>
      <c r="W43" s="203">
        <v>19.02</v>
      </c>
      <c r="X43" s="203">
        <v>62.78</v>
      </c>
      <c r="Y43" s="203">
        <v>0</v>
      </c>
      <c r="Z43">
        <v>0</v>
      </c>
      <c r="AA43" s="203">
        <v>14.02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84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118.22</v>
      </c>
      <c r="AQ43" s="203">
        <v>0</v>
      </c>
      <c r="AR43" s="203">
        <v>47.5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202.44</v>
      </c>
      <c r="L44" s="203">
        <v>9.01</v>
      </c>
      <c r="M44" s="203">
        <v>44.1</v>
      </c>
      <c r="N44" s="203">
        <v>50.28</v>
      </c>
      <c r="O44" s="203">
        <v>71.02</v>
      </c>
      <c r="P44" s="203">
        <v>26.43</v>
      </c>
      <c r="Q44" s="203">
        <v>8.6999999999999993</v>
      </c>
      <c r="R44" s="203">
        <v>17.95</v>
      </c>
      <c r="S44" s="203">
        <v>0</v>
      </c>
      <c r="T44" s="203">
        <v>0</v>
      </c>
      <c r="U44" s="203">
        <v>55.5</v>
      </c>
      <c r="V44" s="203">
        <v>6.05</v>
      </c>
      <c r="W44" s="203">
        <v>19.02</v>
      </c>
      <c r="X44" s="203">
        <v>62.78</v>
      </c>
      <c r="Y44" s="203">
        <v>0</v>
      </c>
      <c r="Z44">
        <v>0</v>
      </c>
      <c r="AA44" s="203">
        <v>14.02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84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118.22</v>
      </c>
      <c r="AQ44" s="203">
        <v>0</v>
      </c>
      <c r="AR44" s="203">
        <v>47.5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236.18</v>
      </c>
      <c r="L45" s="203">
        <v>9.01</v>
      </c>
      <c r="M45" s="203">
        <v>44.1</v>
      </c>
      <c r="N45" s="203">
        <v>50.28</v>
      </c>
      <c r="O45" s="203">
        <v>71.02</v>
      </c>
      <c r="P45" s="203">
        <v>26.43</v>
      </c>
      <c r="Q45" s="203">
        <v>8.6999999999999993</v>
      </c>
      <c r="R45" s="203">
        <v>17.95</v>
      </c>
      <c r="S45" s="203">
        <v>0</v>
      </c>
      <c r="T45" s="203">
        <v>0</v>
      </c>
      <c r="U45" s="203">
        <v>55.5</v>
      </c>
      <c r="V45" s="203">
        <v>6.05</v>
      </c>
      <c r="W45" s="203">
        <v>19.02</v>
      </c>
      <c r="X45" s="203">
        <v>62.78</v>
      </c>
      <c r="Y45" s="203">
        <v>0</v>
      </c>
      <c r="Z45">
        <v>0</v>
      </c>
      <c r="AA45" s="203">
        <v>14.02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84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118.22</v>
      </c>
      <c r="AQ45" s="203">
        <v>0</v>
      </c>
      <c r="AR45" s="203">
        <v>47.5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245.63</v>
      </c>
      <c r="L46" s="203">
        <v>9.01</v>
      </c>
      <c r="M46" s="203">
        <v>44.1</v>
      </c>
      <c r="N46" s="203">
        <v>50.28</v>
      </c>
      <c r="O46" s="203">
        <v>71.02</v>
      </c>
      <c r="P46" s="203">
        <v>26.43</v>
      </c>
      <c r="Q46" s="203">
        <v>8.6999999999999993</v>
      </c>
      <c r="R46" s="203">
        <v>17.95</v>
      </c>
      <c r="S46" s="203">
        <v>0</v>
      </c>
      <c r="T46" s="203">
        <v>0</v>
      </c>
      <c r="U46" s="203">
        <v>55.5</v>
      </c>
      <c r="V46" s="203">
        <v>6.05</v>
      </c>
      <c r="W46" s="203">
        <v>19.02</v>
      </c>
      <c r="X46" s="203">
        <v>62.78</v>
      </c>
      <c r="Y46" s="203">
        <v>0</v>
      </c>
      <c r="Z46">
        <v>0</v>
      </c>
      <c r="AA46" s="203">
        <v>14.02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84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118.22</v>
      </c>
      <c r="AQ46" s="203">
        <v>0</v>
      </c>
      <c r="AR46" s="203">
        <v>47.5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245.63</v>
      </c>
      <c r="L47" s="203">
        <v>9.01</v>
      </c>
      <c r="M47" s="203">
        <v>44.1</v>
      </c>
      <c r="N47" s="203">
        <v>50.28</v>
      </c>
      <c r="O47" s="203">
        <v>71.02</v>
      </c>
      <c r="P47" s="203">
        <v>26.43</v>
      </c>
      <c r="Q47" s="203">
        <v>8.7100000000000009</v>
      </c>
      <c r="R47" s="203">
        <v>17.95</v>
      </c>
      <c r="S47" s="203">
        <v>0</v>
      </c>
      <c r="T47" s="203">
        <v>0</v>
      </c>
      <c r="U47" s="203">
        <v>55.5</v>
      </c>
      <c r="V47" s="203">
        <v>6.05</v>
      </c>
      <c r="W47" s="203">
        <v>19.02</v>
      </c>
      <c r="X47" s="203">
        <v>62.79</v>
      </c>
      <c r="Y47" s="203">
        <v>0</v>
      </c>
      <c r="Z47">
        <v>0</v>
      </c>
      <c r="AA47" s="203">
        <v>13.61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84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118.22</v>
      </c>
      <c r="AQ47" s="203">
        <v>0</v>
      </c>
      <c r="AR47" s="203">
        <v>47.5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245.63</v>
      </c>
      <c r="L48" s="203">
        <v>9.01</v>
      </c>
      <c r="M48" s="203">
        <v>44.1</v>
      </c>
      <c r="N48" s="203">
        <v>50.28</v>
      </c>
      <c r="O48" s="203">
        <v>71.02</v>
      </c>
      <c r="P48" s="203">
        <v>26.43</v>
      </c>
      <c r="Q48" s="203">
        <v>8.7100000000000009</v>
      </c>
      <c r="R48" s="203">
        <v>17.95</v>
      </c>
      <c r="S48" s="203">
        <v>0</v>
      </c>
      <c r="T48" s="203">
        <v>0</v>
      </c>
      <c r="U48" s="203">
        <v>55.5</v>
      </c>
      <c r="V48" s="203">
        <v>6.05</v>
      </c>
      <c r="W48" s="203">
        <v>19.02</v>
      </c>
      <c r="X48" s="203">
        <v>62.79</v>
      </c>
      <c r="Y48" s="203">
        <v>0</v>
      </c>
      <c r="Z48">
        <v>0</v>
      </c>
      <c r="AA48" s="203">
        <v>13.21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84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118.22</v>
      </c>
      <c r="AQ48" s="203">
        <v>0</v>
      </c>
      <c r="AR48" s="203">
        <v>47.5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245.63</v>
      </c>
      <c r="L49" s="203">
        <v>9.01</v>
      </c>
      <c r="M49" s="203">
        <v>44.1</v>
      </c>
      <c r="N49" s="203">
        <v>50.28</v>
      </c>
      <c r="O49" s="203">
        <v>71.02</v>
      </c>
      <c r="P49" s="203">
        <v>26.43</v>
      </c>
      <c r="Q49" s="203">
        <v>8.7100000000000009</v>
      </c>
      <c r="R49" s="203">
        <v>17.95</v>
      </c>
      <c r="S49" s="203">
        <v>0</v>
      </c>
      <c r="T49" s="203">
        <v>0</v>
      </c>
      <c r="U49" s="203">
        <v>55.5</v>
      </c>
      <c r="V49" s="203">
        <v>6.05</v>
      </c>
      <c r="W49" s="203">
        <v>19.02</v>
      </c>
      <c r="X49" s="203">
        <v>62.79</v>
      </c>
      <c r="Y49" s="203">
        <v>0</v>
      </c>
      <c r="Z49">
        <v>0</v>
      </c>
      <c r="AA49" s="203">
        <v>13.21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84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118.22</v>
      </c>
      <c r="AQ49" s="203">
        <v>0</v>
      </c>
      <c r="AR49" s="203">
        <v>47.5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245.63</v>
      </c>
      <c r="L50" s="203">
        <v>9.01</v>
      </c>
      <c r="M50" s="203">
        <v>44.1</v>
      </c>
      <c r="N50" s="203">
        <v>50.28</v>
      </c>
      <c r="O50" s="203">
        <v>71.02</v>
      </c>
      <c r="P50" s="203">
        <v>26.43</v>
      </c>
      <c r="Q50" s="203">
        <v>8.7100000000000009</v>
      </c>
      <c r="R50" s="203">
        <v>17.95</v>
      </c>
      <c r="S50" s="203">
        <v>0</v>
      </c>
      <c r="T50" s="203">
        <v>0</v>
      </c>
      <c r="U50" s="203">
        <v>55.5</v>
      </c>
      <c r="V50" s="203">
        <v>6.05</v>
      </c>
      <c r="W50" s="203">
        <v>19.02</v>
      </c>
      <c r="X50" s="203">
        <v>62.79</v>
      </c>
      <c r="Y50" s="203">
        <v>0</v>
      </c>
      <c r="Z50">
        <v>0</v>
      </c>
      <c r="AA50" s="203">
        <v>13.21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84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118.22</v>
      </c>
      <c r="AQ50" s="203">
        <v>0</v>
      </c>
      <c r="AR50" s="203">
        <v>47.5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200</v>
      </c>
      <c r="L51" s="203">
        <v>9.01</v>
      </c>
      <c r="M51" s="203">
        <v>44.1</v>
      </c>
      <c r="N51" s="203">
        <v>50.28</v>
      </c>
      <c r="O51" s="203">
        <v>71.02</v>
      </c>
      <c r="P51" s="203">
        <v>26.43</v>
      </c>
      <c r="Q51" s="203">
        <v>8.7100000000000009</v>
      </c>
      <c r="R51" s="203">
        <v>17.95</v>
      </c>
      <c r="S51" s="203">
        <v>0</v>
      </c>
      <c r="T51" s="203">
        <v>0</v>
      </c>
      <c r="U51" s="203">
        <v>55.5</v>
      </c>
      <c r="V51" s="203">
        <v>6.05</v>
      </c>
      <c r="W51" s="203">
        <v>19.02</v>
      </c>
      <c r="X51" s="203">
        <v>62.79</v>
      </c>
      <c r="Y51" s="203">
        <v>0</v>
      </c>
      <c r="Z51">
        <v>0</v>
      </c>
      <c r="AA51" s="203">
        <v>13.21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84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118.22</v>
      </c>
      <c r="AQ51" s="203">
        <v>0</v>
      </c>
      <c r="AR51" s="203">
        <v>47.5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192.8</v>
      </c>
      <c r="L52" s="203">
        <v>9.01</v>
      </c>
      <c r="M52" s="203">
        <v>44.1</v>
      </c>
      <c r="N52" s="203">
        <v>50.28</v>
      </c>
      <c r="O52" s="203">
        <v>71.02</v>
      </c>
      <c r="P52" s="203">
        <v>26.43</v>
      </c>
      <c r="Q52" s="203">
        <v>8.7100000000000009</v>
      </c>
      <c r="R52" s="203">
        <v>17.95</v>
      </c>
      <c r="S52" s="203">
        <v>0</v>
      </c>
      <c r="T52" s="203">
        <v>0</v>
      </c>
      <c r="U52" s="203">
        <v>55.5</v>
      </c>
      <c r="V52" s="203">
        <v>6.05</v>
      </c>
      <c r="W52" s="203">
        <v>19.02</v>
      </c>
      <c r="X52" s="203">
        <v>62.79</v>
      </c>
      <c r="Y52" s="203">
        <v>0</v>
      </c>
      <c r="Z52">
        <v>0</v>
      </c>
      <c r="AA52" s="203">
        <v>13.21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84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118.22</v>
      </c>
      <c r="AQ52" s="203">
        <v>0</v>
      </c>
      <c r="AR52" s="203">
        <v>47.5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192.8</v>
      </c>
      <c r="L53" s="203">
        <v>9.01</v>
      </c>
      <c r="M53" s="203">
        <v>44.1</v>
      </c>
      <c r="N53" s="203">
        <v>50.28</v>
      </c>
      <c r="O53" s="203">
        <v>71.02</v>
      </c>
      <c r="P53" s="203">
        <v>26.43</v>
      </c>
      <c r="Q53" s="203">
        <v>8.7100000000000009</v>
      </c>
      <c r="R53" s="203">
        <v>17.95</v>
      </c>
      <c r="S53" s="203">
        <v>0</v>
      </c>
      <c r="T53" s="203">
        <v>0</v>
      </c>
      <c r="U53" s="203">
        <v>55.5</v>
      </c>
      <c r="V53" s="203">
        <v>6.05</v>
      </c>
      <c r="W53" s="203">
        <v>19.02</v>
      </c>
      <c r="X53" s="203">
        <v>62.79</v>
      </c>
      <c r="Y53" s="203">
        <v>0</v>
      </c>
      <c r="Z53">
        <v>0</v>
      </c>
      <c r="AA53" s="203">
        <v>13.21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99.61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118.22</v>
      </c>
      <c r="AQ53" s="203">
        <v>0</v>
      </c>
      <c r="AR53" s="203">
        <v>47.5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192.8</v>
      </c>
      <c r="L54" s="203">
        <v>9.01</v>
      </c>
      <c r="M54" s="203">
        <v>44.1</v>
      </c>
      <c r="N54" s="203">
        <v>50.28</v>
      </c>
      <c r="O54" s="203">
        <v>71.02</v>
      </c>
      <c r="P54" s="203">
        <v>26.43</v>
      </c>
      <c r="Q54" s="203">
        <v>8.7100000000000009</v>
      </c>
      <c r="R54" s="203">
        <v>17.95</v>
      </c>
      <c r="S54" s="203">
        <v>0</v>
      </c>
      <c r="T54" s="203">
        <v>0</v>
      </c>
      <c r="U54" s="203">
        <v>55.5</v>
      </c>
      <c r="V54" s="203">
        <v>6.05</v>
      </c>
      <c r="W54" s="203">
        <v>19.02</v>
      </c>
      <c r="X54" s="203">
        <v>62.79</v>
      </c>
      <c r="Y54" s="203">
        <v>0</v>
      </c>
      <c r="Z54">
        <v>0</v>
      </c>
      <c r="AA54" s="203">
        <v>13.21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99.61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118.22</v>
      </c>
      <c r="AQ54" s="203">
        <v>0</v>
      </c>
      <c r="AR54" s="203">
        <v>47.5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202.44</v>
      </c>
      <c r="L55" s="203">
        <v>9.01</v>
      </c>
      <c r="M55" s="203">
        <v>44.1</v>
      </c>
      <c r="N55" s="203">
        <v>50.28</v>
      </c>
      <c r="O55" s="203">
        <v>71.02</v>
      </c>
      <c r="P55" s="203">
        <v>26.43</v>
      </c>
      <c r="Q55" s="203">
        <v>8.7100000000000009</v>
      </c>
      <c r="R55" s="203">
        <v>17.95</v>
      </c>
      <c r="S55" s="203">
        <v>0</v>
      </c>
      <c r="T55" s="203">
        <v>0</v>
      </c>
      <c r="U55" s="203">
        <v>55.5</v>
      </c>
      <c r="V55" s="203">
        <v>6.05</v>
      </c>
      <c r="W55" s="203">
        <v>19.02</v>
      </c>
      <c r="X55" s="203">
        <v>62.79</v>
      </c>
      <c r="Y55" s="203">
        <v>0</v>
      </c>
      <c r="Z55">
        <v>0</v>
      </c>
      <c r="AA55" s="203">
        <v>13.21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99.61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118.22</v>
      </c>
      <c r="AQ55" s="203">
        <v>0</v>
      </c>
      <c r="AR55" s="203">
        <v>47.5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202.44</v>
      </c>
      <c r="L56" s="203">
        <v>9.01</v>
      </c>
      <c r="M56" s="203">
        <v>44.1</v>
      </c>
      <c r="N56" s="203">
        <v>50.28</v>
      </c>
      <c r="O56" s="203">
        <v>71.02</v>
      </c>
      <c r="P56" s="203">
        <v>26.43</v>
      </c>
      <c r="Q56" s="203">
        <v>8.7100000000000009</v>
      </c>
      <c r="R56" s="203">
        <v>17.95</v>
      </c>
      <c r="S56" s="203">
        <v>0</v>
      </c>
      <c r="T56" s="203">
        <v>0</v>
      </c>
      <c r="U56" s="203">
        <v>55.5</v>
      </c>
      <c r="V56" s="203">
        <v>6.05</v>
      </c>
      <c r="W56" s="203">
        <v>19.02</v>
      </c>
      <c r="X56" s="203">
        <v>62.79</v>
      </c>
      <c r="Y56" s="203">
        <v>0</v>
      </c>
      <c r="Z56">
        <v>0</v>
      </c>
      <c r="AA56" s="203">
        <v>12.81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99.61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118.22</v>
      </c>
      <c r="AQ56" s="203">
        <v>0</v>
      </c>
      <c r="AR56" s="203">
        <v>47.5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202.44</v>
      </c>
      <c r="L57" s="203">
        <v>9.01</v>
      </c>
      <c r="M57" s="203">
        <v>44.1</v>
      </c>
      <c r="N57" s="203">
        <v>50.28</v>
      </c>
      <c r="O57" s="203">
        <v>71.02</v>
      </c>
      <c r="P57" s="203">
        <v>26.43</v>
      </c>
      <c r="Q57" s="203">
        <v>8.7100000000000009</v>
      </c>
      <c r="R57" s="203">
        <v>17.95</v>
      </c>
      <c r="S57" s="203">
        <v>0</v>
      </c>
      <c r="T57" s="203">
        <v>0</v>
      </c>
      <c r="U57" s="203">
        <v>55.5</v>
      </c>
      <c r="V57" s="203">
        <v>8.81</v>
      </c>
      <c r="W57" s="203">
        <v>19.02</v>
      </c>
      <c r="X57" s="203">
        <v>62.79</v>
      </c>
      <c r="Y57" s="203">
        <v>0</v>
      </c>
      <c r="Z57">
        <v>0</v>
      </c>
      <c r="AA57" s="203">
        <v>12.81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99.61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118.22</v>
      </c>
      <c r="AQ57" s="203">
        <v>0</v>
      </c>
      <c r="AR57" s="203">
        <v>47.5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192.8</v>
      </c>
      <c r="L58" s="203">
        <v>9.01</v>
      </c>
      <c r="M58" s="203">
        <v>44.1</v>
      </c>
      <c r="N58" s="203">
        <v>50.28</v>
      </c>
      <c r="O58" s="203">
        <v>71.02</v>
      </c>
      <c r="P58" s="203">
        <v>26.43</v>
      </c>
      <c r="Q58" s="203">
        <v>8.7100000000000009</v>
      </c>
      <c r="R58" s="203">
        <v>17.95</v>
      </c>
      <c r="S58" s="203">
        <v>0</v>
      </c>
      <c r="T58" s="203">
        <v>0</v>
      </c>
      <c r="U58" s="203">
        <v>55.5</v>
      </c>
      <c r="V58" s="203">
        <v>8.81</v>
      </c>
      <c r="W58" s="203">
        <v>19.02</v>
      </c>
      <c r="X58" s="203">
        <v>62.79</v>
      </c>
      <c r="Y58" s="203">
        <v>0</v>
      </c>
      <c r="Z58">
        <v>0</v>
      </c>
      <c r="AA58" s="203">
        <v>12.81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99.61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118.22</v>
      </c>
      <c r="AQ58" s="203">
        <v>0</v>
      </c>
      <c r="AR58" s="203">
        <v>47.5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183.16</v>
      </c>
      <c r="L59" s="203">
        <v>9.01</v>
      </c>
      <c r="M59" s="203">
        <v>44.1</v>
      </c>
      <c r="N59" s="203">
        <v>50.28</v>
      </c>
      <c r="O59" s="203">
        <v>71.02</v>
      </c>
      <c r="P59" s="203">
        <v>26.43</v>
      </c>
      <c r="Q59" s="203">
        <v>8.6999999999999993</v>
      </c>
      <c r="R59" s="203">
        <v>17.95</v>
      </c>
      <c r="S59" s="203">
        <v>0</v>
      </c>
      <c r="T59" s="203">
        <v>0</v>
      </c>
      <c r="U59" s="203">
        <v>55.5</v>
      </c>
      <c r="V59" s="203">
        <v>8.81</v>
      </c>
      <c r="W59" s="203">
        <v>19.02</v>
      </c>
      <c r="X59" s="203">
        <v>62.79</v>
      </c>
      <c r="Y59" s="203">
        <v>0</v>
      </c>
      <c r="Z59">
        <v>0</v>
      </c>
      <c r="AA59" s="203">
        <v>12.81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99.61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119.07</v>
      </c>
      <c r="AQ59" s="203">
        <v>0</v>
      </c>
      <c r="AR59" s="203">
        <v>47.5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173.52</v>
      </c>
      <c r="L60" s="203">
        <v>9.01</v>
      </c>
      <c r="M60" s="203">
        <v>44.1</v>
      </c>
      <c r="N60" s="203">
        <v>50.28</v>
      </c>
      <c r="O60" s="203">
        <v>71.02</v>
      </c>
      <c r="P60" s="203">
        <v>26.43</v>
      </c>
      <c r="Q60" s="203">
        <v>8.6999999999999993</v>
      </c>
      <c r="R60" s="203">
        <v>17.95</v>
      </c>
      <c r="S60" s="203">
        <v>0</v>
      </c>
      <c r="T60" s="203">
        <v>0</v>
      </c>
      <c r="U60" s="203">
        <v>55.5</v>
      </c>
      <c r="V60" s="203">
        <v>8.81</v>
      </c>
      <c r="W60" s="203">
        <v>19.02</v>
      </c>
      <c r="X60" s="203">
        <v>62.79</v>
      </c>
      <c r="Y60" s="203">
        <v>0</v>
      </c>
      <c r="Z60">
        <v>0</v>
      </c>
      <c r="AA60" s="203">
        <v>12.81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99.61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119.07</v>
      </c>
      <c r="AQ60" s="203">
        <v>0</v>
      </c>
      <c r="AR60" s="203">
        <v>47.5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192.8</v>
      </c>
      <c r="L61" s="203">
        <v>9.01</v>
      </c>
      <c r="M61" s="203">
        <v>44.1</v>
      </c>
      <c r="N61" s="203">
        <v>50.28</v>
      </c>
      <c r="O61" s="203">
        <v>71.02</v>
      </c>
      <c r="P61" s="203">
        <v>26.43</v>
      </c>
      <c r="Q61" s="203">
        <v>8.7100000000000009</v>
      </c>
      <c r="R61" s="203">
        <v>17.95</v>
      </c>
      <c r="S61" s="203">
        <v>0</v>
      </c>
      <c r="T61" s="203">
        <v>0</v>
      </c>
      <c r="U61" s="203">
        <v>55.5</v>
      </c>
      <c r="V61" s="203">
        <v>8.81</v>
      </c>
      <c r="W61" s="203">
        <v>19.02</v>
      </c>
      <c r="X61" s="203">
        <v>62.78</v>
      </c>
      <c r="Y61" s="203">
        <v>0</v>
      </c>
      <c r="Z61">
        <v>0</v>
      </c>
      <c r="AA61" s="203">
        <v>12.81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84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114.72</v>
      </c>
      <c r="AQ61" s="203">
        <v>0</v>
      </c>
      <c r="AR61" s="203">
        <v>47.5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212.08</v>
      </c>
      <c r="L62" s="203">
        <v>9.01</v>
      </c>
      <c r="M62" s="203">
        <v>44.1</v>
      </c>
      <c r="N62" s="203">
        <v>50.28</v>
      </c>
      <c r="O62" s="203">
        <v>71.02</v>
      </c>
      <c r="P62" s="203">
        <v>26.43</v>
      </c>
      <c r="Q62" s="203">
        <v>8.7100000000000009</v>
      </c>
      <c r="R62" s="203">
        <v>17.95</v>
      </c>
      <c r="S62" s="203">
        <v>0</v>
      </c>
      <c r="T62" s="203">
        <v>0</v>
      </c>
      <c r="U62" s="203">
        <v>55.5</v>
      </c>
      <c r="V62" s="203">
        <v>8.81</v>
      </c>
      <c r="W62" s="203">
        <v>19.02</v>
      </c>
      <c r="X62" s="203">
        <v>62.78</v>
      </c>
      <c r="Y62" s="203">
        <v>0</v>
      </c>
      <c r="Z62">
        <v>0</v>
      </c>
      <c r="AA62" s="203">
        <v>12.81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84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118.23</v>
      </c>
      <c r="AQ62" s="203">
        <v>0</v>
      </c>
      <c r="AR62" s="203">
        <v>47.5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195.06</v>
      </c>
      <c r="L63" s="203">
        <v>9.01</v>
      </c>
      <c r="M63" s="203">
        <v>44.1</v>
      </c>
      <c r="N63" s="203">
        <v>50.28</v>
      </c>
      <c r="O63" s="203">
        <v>71.02</v>
      </c>
      <c r="P63" s="203">
        <v>26.43</v>
      </c>
      <c r="Q63" s="203">
        <v>8.7100000000000009</v>
      </c>
      <c r="R63" s="203">
        <v>17.95</v>
      </c>
      <c r="S63" s="203">
        <v>0</v>
      </c>
      <c r="T63" s="203">
        <v>0</v>
      </c>
      <c r="U63" s="203">
        <v>55.5</v>
      </c>
      <c r="V63" s="203">
        <v>8.81</v>
      </c>
      <c r="W63" s="203">
        <v>19.02</v>
      </c>
      <c r="X63" s="203">
        <v>62.78</v>
      </c>
      <c r="Y63" s="203">
        <v>0</v>
      </c>
      <c r="Z63">
        <v>0</v>
      </c>
      <c r="AA63" s="203">
        <v>12.81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84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118.23</v>
      </c>
      <c r="AQ63" s="203">
        <v>0</v>
      </c>
      <c r="AR63" s="203">
        <v>47.5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192.8</v>
      </c>
      <c r="L64" s="203">
        <v>9.01</v>
      </c>
      <c r="M64" s="203">
        <v>44.1</v>
      </c>
      <c r="N64" s="203">
        <v>50.28</v>
      </c>
      <c r="O64" s="203">
        <v>71.02</v>
      </c>
      <c r="P64" s="203">
        <v>26.43</v>
      </c>
      <c r="Q64" s="203">
        <v>8.7100000000000009</v>
      </c>
      <c r="R64" s="203">
        <v>17.95</v>
      </c>
      <c r="S64" s="203">
        <v>0</v>
      </c>
      <c r="T64" s="203">
        <v>0</v>
      </c>
      <c r="U64" s="203">
        <v>55.5</v>
      </c>
      <c r="V64" s="203">
        <v>8.81</v>
      </c>
      <c r="W64" s="203">
        <v>19.02</v>
      </c>
      <c r="X64" s="203">
        <v>62.78</v>
      </c>
      <c r="Y64" s="203">
        <v>0</v>
      </c>
      <c r="Z64">
        <v>0</v>
      </c>
      <c r="AA64" s="203">
        <v>12.81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84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118.23</v>
      </c>
      <c r="AQ64" s="203">
        <v>0</v>
      </c>
      <c r="AR64" s="203">
        <v>47.5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192.8</v>
      </c>
      <c r="L65" s="203">
        <v>9.01</v>
      </c>
      <c r="M65" s="203">
        <v>44.1</v>
      </c>
      <c r="N65" s="203">
        <v>50.28</v>
      </c>
      <c r="O65" s="203">
        <v>71.02</v>
      </c>
      <c r="P65" s="203">
        <v>26.43</v>
      </c>
      <c r="Q65" s="203">
        <v>8.7100000000000009</v>
      </c>
      <c r="R65" s="203">
        <v>17.95</v>
      </c>
      <c r="S65" s="203">
        <v>0</v>
      </c>
      <c r="T65" s="203">
        <v>0</v>
      </c>
      <c r="U65" s="203">
        <v>55.5</v>
      </c>
      <c r="V65" s="203">
        <v>8.81</v>
      </c>
      <c r="W65" s="203">
        <v>19.02</v>
      </c>
      <c r="X65" s="203">
        <v>62.78</v>
      </c>
      <c r="Y65" s="203">
        <v>0</v>
      </c>
      <c r="Z65">
        <v>0</v>
      </c>
      <c r="AA65" s="203">
        <v>12.81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84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118.23</v>
      </c>
      <c r="AQ65" s="203">
        <v>0</v>
      </c>
      <c r="AR65" s="203">
        <v>47.5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202.44</v>
      </c>
      <c r="L66" s="203">
        <v>9.01</v>
      </c>
      <c r="M66" s="203">
        <v>44.1</v>
      </c>
      <c r="N66" s="203">
        <v>50.28</v>
      </c>
      <c r="O66" s="203">
        <v>71.02</v>
      </c>
      <c r="P66" s="203">
        <v>26.43</v>
      </c>
      <c r="Q66" s="203">
        <v>8.7100000000000009</v>
      </c>
      <c r="R66" s="203">
        <v>17.95</v>
      </c>
      <c r="S66" s="203">
        <v>0</v>
      </c>
      <c r="T66" s="203">
        <v>0</v>
      </c>
      <c r="U66" s="203">
        <v>55.5</v>
      </c>
      <c r="V66" s="203">
        <v>8.81</v>
      </c>
      <c r="W66" s="203">
        <v>19.02</v>
      </c>
      <c r="X66" s="203">
        <v>62.78</v>
      </c>
      <c r="Y66" s="203">
        <v>0</v>
      </c>
      <c r="Z66">
        <v>0</v>
      </c>
      <c r="AA66" s="203">
        <v>12.81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84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118.23</v>
      </c>
      <c r="AQ66" s="203">
        <v>0</v>
      </c>
      <c r="AR66" s="203">
        <v>47.5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221.72</v>
      </c>
      <c r="L67" s="203">
        <v>9.01</v>
      </c>
      <c r="M67" s="203">
        <v>44.1</v>
      </c>
      <c r="N67" s="203">
        <v>50.28</v>
      </c>
      <c r="O67" s="203">
        <v>71.02</v>
      </c>
      <c r="P67" s="203">
        <v>26.43</v>
      </c>
      <c r="Q67" s="203">
        <v>8.7100000000000009</v>
      </c>
      <c r="R67" s="203">
        <v>17.95</v>
      </c>
      <c r="S67" s="203">
        <v>0</v>
      </c>
      <c r="T67" s="203">
        <v>0</v>
      </c>
      <c r="U67" s="203">
        <v>55.5</v>
      </c>
      <c r="V67" s="203">
        <v>8.81</v>
      </c>
      <c r="W67" s="203">
        <v>19.02</v>
      </c>
      <c r="X67" s="203">
        <v>62.78</v>
      </c>
      <c r="Y67" s="203">
        <v>0</v>
      </c>
      <c r="Z67">
        <v>0</v>
      </c>
      <c r="AA67" s="203">
        <v>12.81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84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118.23</v>
      </c>
      <c r="AQ67" s="203">
        <v>0</v>
      </c>
      <c r="AR67" s="203">
        <v>47.5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200</v>
      </c>
      <c r="L68" s="203">
        <v>9.01</v>
      </c>
      <c r="M68" s="203">
        <v>44.1</v>
      </c>
      <c r="N68" s="203">
        <v>50.28</v>
      </c>
      <c r="O68" s="203">
        <v>71.02</v>
      </c>
      <c r="P68" s="203">
        <v>26.43</v>
      </c>
      <c r="Q68" s="203">
        <v>8.6999999999999993</v>
      </c>
      <c r="R68" s="203">
        <v>17.95</v>
      </c>
      <c r="S68" s="203">
        <v>0</v>
      </c>
      <c r="T68" s="203">
        <v>0</v>
      </c>
      <c r="U68" s="203">
        <v>55.5</v>
      </c>
      <c r="V68" s="203">
        <v>8.81</v>
      </c>
      <c r="W68" s="203">
        <v>19.02</v>
      </c>
      <c r="X68" s="203">
        <v>62.78</v>
      </c>
      <c r="Y68" s="203">
        <v>0</v>
      </c>
      <c r="Z68">
        <v>0</v>
      </c>
      <c r="AA68" s="203">
        <v>12.81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84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118.23</v>
      </c>
      <c r="AQ68" s="203">
        <v>0</v>
      </c>
      <c r="AR68" s="203">
        <v>47.5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192.8</v>
      </c>
      <c r="L69" s="203">
        <v>9.01</v>
      </c>
      <c r="M69" s="203">
        <v>44.1</v>
      </c>
      <c r="N69" s="203">
        <v>50.28</v>
      </c>
      <c r="O69" s="203">
        <v>71.02</v>
      </c>
      <c r="P69" s="203">
        <v>26.43</v>
      </c>
      <c r="Q69" s="203">
        <v>8.6999999999999993</v>
      </c>
      <c r="R69" s="203">
        <v>17.95</v>
      </c>
      <c r="S69" s="203">
        <v>0</v>
      </c>
      <c r="T69" s="203">
        <v>0</v>
      </c>
      <c r="U69" s="203">
        <v>55.5</v>
      </c>
      <c r="V69" s="203">
        <v>8.81</v>
      </c>
      <c r="W69" s="203">
        <v>19.02</v>
      </c>
      <c r="X69" s="203">
        <v>62.78</v>
      </c>
      <c r="Y69" s="203">
        <v>0</v>
      </c>
      <c r="Z69">
        <v>0</v>
      </c>
      <c r="AA69" s="203">
        <v>12.81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84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118.23</v>
      </c>
      <c r="AQ69" s="203">
        <v>0</v>
      </c>
      <c r="AR69" s="203">
        <v>47.02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215.78</v>
      </c>
      <c r="L70" s="203">
        <v>9.01</v>
      </c>
      <c r="M70" s="203">
        <v>44.1</v>
      </c>
      <c r="N70" s="203">
        <v>50.28</v>
      </c>
      <c r="O70" s="203">
        <v>71.02</v>
      </c>
      <c r="P70" s="203">
        <v>26.43</v>
      </c>
      <c r="Q70" s="203">
        <v>8.6999999999999993</v>
      </c>
      <c r="R70" s="203">
        <v>17.95</v>
      </c>
      <c r="S70" s="203">
        <v>0</v>
      </c>
      <c r="T70" s="203">
        <v>0</v>
      </c>
      <c r="U70" s="203">
        <v>55.5</v>
      </c>
      <c r="V70" s="203">
        <v>8.81</v>
      </c>
      <c r="W70" s="203">
        <v>19.02</v>
      </c>
      <c r="X70" s="203">
        <v>62.78</v>
      </c>
      <c r="Y70" s="203">
        <v>0</v>
      </c>
      <c r="Z70">
        <v>0</v>
      </c>
      <c r="AA70" s="203">
        <v>12.81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84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118.23</v>
      </c>
      <c r="AQ70" s="203">
        <v>0</v>
      </c>
      <c r="AR70" s="203">
        <v>40.78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231.36</v>
      </c>
      <c r="L71" s="203">
        <v>9.01</v>
      </c>
      <c r="M71" s="203">
        <v>44.1</v>
      </c>
      <c r="N71" s="203">
        <v>50.28</v>
      </c>
      <c r="O71" s="203">
        <v>71.02</v>
      </c>
      <c r="P71" s="203">
        <v>26.43</v>
      </c>
      <c r="Q71" s="203">
        <v>8.6999999999999993</v>
      </c>
      <c r="R71" s="203">
        <v>17.95</v>
      </c>
      <c r="S71" s="203">
        <v>0</v>
      </c>
      <c r="T71" s="203">
        <v>0</v>
      </c>
      <c r="U71" s="203">
        <v>55.5</v>
      </c>
      <c r="V71" s="203">
        <v>8.81</v>
      </c>
      <c r="W71" s="203">
        <v>19.02</v>
      </c>
      <c r="X71" s="203">
        <v>62.78</v>
      </c>
      <c r="Y71" s="203">
        <v>0</v>
      </c>
      <c r="Z71">
        <v>0</v>
      </c>
      <c r="AA71" s="203">
        <v>13.21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84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104.51</v>
      </c>
      <c r="AQ71" s="203">
        <v>0</v>
      </c>
      <c r="AR71" s="203">
        <v>33.840000000000003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245.64</v>
      </c>
      <c r="L72" s="203">
        <v>9.01</v>
      </c>
      <c r="M72" s="203">
        <v>44.1</v>
      </c>
      <c r="N72" s="203">
        <v>50.28</v>
      </c>
      <c r="O72" s="203">
        <v>71.02</v>
      </c>
      <c r="P72" s="203">
        <v>26.43</v>
      </c>
      <c r="Q72" s="203">
        <v>8.6999999999999993</v>
      </c>
      <c r="R72" s="203">
        <v>17.95</v>
      </c>
      <c r="S72" s="203">
        <v>0</v>
      </c>
      <c r="T72" s="203">
        <v>0</v>
      </c>
      <c r="U72" s="203">
        <v>55.5</v>
      </c>
      <c r="V72" s="203">
        <v>8.81</v>
      </c>
      <c r="W72" s="203">
        <v>19.02</v>
      </c>
      <c r="X72" s="203">
        <v>62.78</v>
      </c>
      <c r="Y72" s="203">
        <v>0</v>
      </c>
      <c r="Z72">
        <v>0</v>
      </c>
      <c r="AA72" s="203">
        <v>13.21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84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104.51</v>
      </c>
      <c r="AQ72" s="203">
        <v>0</v>
      </c>
      <c r="AR72" s="203">
        <v>15.24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245.64</v>
      </c>
      <c r="L73" s="203">
        <v>9.01</v>
      </c>
      <c r="M73" s="203">
        <v>44.1</v>
      </c>
      <c r="N73" s="203">
        <v>50.28</v>
      </c>
      <c r="O73" s="203">
        <v>71.02</v>
      </c>
      <c r="P73" s="203">
        <v>26.43</v>
      </c>
      <c r="Q73" s="203">
        <v>8.6999999999999993</v>
      </c>
      <c r="R73" s="203">
        <v>17.95</v>
      </c>
      <c r="S73" s="203">
        <v>0</v>
      </c>
      <c r="T73" s="203">
        <v>0</v>
      </c>
      <c r="U73" s="203">
        <v>55.5</v>
      </c>
      <c r="V73" s="203">
        <v>8.81</v>
      </c>
      <c r="W73" s="203">
        <v>19.02</v>
      </c>
      <c r="X73" s="203">
        <v>62.78</v>
      </c>
      <c r="Y73" s="203">
        <v>0</v>
      </c>
      <c r="Z73">
        <v>0</v>
      </c>
      <c r="AA73" s="203">
        <v>13.21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84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104.51</v>
      </c>
      <c r="AQ73" s="203">
        <v>0</v>
      </c>
      <c r="AR73" s="203">
        <v>2.4900000000000002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245.64</v>
      </c>
      <c r="L74" s="203">
        <v>9.01</v>
      </c>
      <c r="M74" s="203">
        <v>44.1</v>
      </c>
      <c r="N74" s="203">
        <v>50.28</v>
      </c>
      <c r="O74" s="203">
        <v>71.02</v>
      </c>
      <c r="P74" s="203">
        <v>26.43</v>
      </c>
      <c r="Q74" s="203">
        <v>8.6999999999999993</v>
      </c>
      <c r="R74" s="203">
        <v>17.95</v>
      </c>
      <c r="S74" s="203">
        <v>0</v>
      </c>
      <c r="T74" s="203">
        <v>0</v>
      </c>
      <c r="U74" s="203">
        <v>55.5</v>
      </c>
      <c r="V74" s="203">
        <v>8.81</v>
      </c>
      <c r="W74" s="203">
        <v>19.02</v>
      </c>
      <c r="X74" s="203">
        <v>62.78</v>
      </c>
      <c r="Y74" s="203">
        <v>0</v>
      </c>
      <c r="Z74">
        <v>0</v>
      </c>
      <c r="AA74" s="203">
        <v>13.21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84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104.51</v>
      </c>
      <c r="AQ74" s="203">
        <v>0</v>
      </c>
      <c r="AR74" s="203">
        <v>0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245.64</v>
      </c>
      <c r="L75" s="203">
        <v>9.01</v>
      </c>
      <c r="M75" s="203">
        <v>44.1</v>
      </c>
      <c r="N75" s="203">
        <v>50.28</v>
      </c>
      <c r="O75" s="203">
        <v>71.02</v>
      </c>
      <c r="P75" s="203">
        <v>26.43</v>
      </c>
      <c r="Q75" s="203">
        <v>8.6999999999999993</v>
      </c>
      <c r="R75" s="203">
        <v>17.95</v>
      </c>
      <c r="S75" s="203">
        <v>0</v>
      </c>
      <c r="T75" s="203">
        <v>0</v>
      </c>
      <c r="U75" s="203">
        <v>55.5</v>
      </c>
      <c r="V75" s="203">
        <v>8.81</v>
      </c>
      <c r="W75" s="203">
        <v>19.02</v>
      </c>
      <c r="X75" s="203">
        <v>62.78</v>
      </c>
      <c r="Y75" s="203">
        <v>0</v>
      </c>
      <c r="Z75">
        <v>0</v>
      </c>
      <c r="AA75" s="203">
        <v>13.21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84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104.51</v>
      </c>
      <c r="AQ75" s="203">
        <v>0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245.64</v>
      </c>
      <c r="L76" s="203">
        <v>9.01</v>
      </c>
      <c r="M76" s="203">
        <v>44.1</v>
      </c>
      <c r="N76" s="203">
        <v>50.28</v>
      </c>
      <c r="O76" s="203">
        <v>71.02</v>
      </c>
      <c r="P76" s="203">
        <v>26.43</v>
      </c>
      <c r="Q76" s="203">
        <v>8.6999999999999993</v>
      </c>
      <c r="R76" s="203">
        <v>17.95</v>
      </c>
      <c r="S76" s="203">
        <v>0</v>
      </c>
      <c r="T76" s="203">
        <v>0</v>
      </c>
      <c r="U76" s="203">
        <v>55.5</v>
      </c>
      <c r="V76" s="203">
        <v>8.81</v>
      </c>
      <c r="W76" s="203">
        <v>19.02</v>
      </c>
      <c r="X76" s="203">
        <v>62.78</v>
      </c>
      <c r="Y76" s="203">
        <v>0</v>
      </c>
      <c r="Z76">
        <v>0</v>
      </c>
      <c r="AA76" s="203">
        <v>13.21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84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104.51</v>
      </c>
      <c r="AQ76" s="203">
        <v>0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245.64</v>
      </c>
      <c r="L77" s="203">
        <v>9.01</v>
      </c>
      <c r="M77" s="203">
        <v>44.1</v>
      </c>
      <c r="N77" s="203">
        <v>50.28</v>
      </c>
      <c r="O77" s="203">
        <v>71.02</v>
      </c>
      <c r="P77" s="203">
        <v>26.43</v>
      </c>
      <c r="Q77" s="203">
        <v>8.6999999999999993</v>
      </c>
      <c r="R77" s="203">
        <v>17.95</v>
      </c>
      <c r="S77" s="203">
        <v>0</v>
      </c>
      <c r="T77" s="203">
        <v>0</v>
      </c>
      <c r="U77" s="203">
        <v>55.5</v>
      </c>
      <c r="V77" s="203">
        <v>8.81</v>
      </c>
      <c r="W77" s="203">
        <v>19.02</v>
      </c>
      <c r="X77" s="203">
        <v>62.78</v>
      </c>
      <c r="Y77" s="203">
        <v>0</v>
      </c>
      <c r="Z77">
        <v>0</v>
      </c>
      <c r="AA77" s="203">
        <v>13.21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84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104.51</v>
      </c>
      <c r="AQ77" s="203">
        <v>0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245.64</v>
      </c>
      <c r="L78" s="203">
        <v>9.01</v>
      </c>
      <c r="M78" s="203">
        <v>44.1</v>
      </c>
      <c r="N78" s="203">
        <v>50.28</v>
      </c>
      <c r="O78" s="203">
        <v>71.02</v>
      </c>
      <c r="P78" s="203">
        <v>26.43</v>
      </c>
      <c r="Q78" s="203">
        <v>8.6999999999999993</v>
      </c>
      <c r="R78" s="203">
        <v>17.95</v>
      </c>
      <c r="S78" s="203">
        <v>0</v>
      </c>
      <c r="T78" s="203">
        <v>0</v>
      </c>
      <c r="U78" s="203">
        <v>55.5</v>
      </c>
      <c r="V78" s="203">
        <v>8.81</v>
      </c>
      <c r="W78" s="203">
        <v>19.02</v>
      </c>
      <c r="X78" s="203">
        <v>62.78</v>
      </c>
      <c r="Y78" s="203">
        <v>0</v>
      </c>
      <c r="Z78">
        <v>0</v>
      </c>
      <c r="AA78" s="203">
        <v>13.21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84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104.51</v>
      </c>
      <c r="AQ78" s="203">
        <v>0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245.64</v>
      </c>
      <c r="L79" s="203">
        <v>9.01</v>
      </c>
      <c r="M79" s="203">
        <v>44.1</v>
      </c>
      <c r="N79" s="203">
        <v>50.28</v>
      </c>
      <c r="O79" s="203">
        <v>71.02</v>
      </c>
      <c r="P79" s="203">
        <v>26.43</v>
      </c>
      <c r="Q79" s="203">
        <v>8.6999999999999993</v>
      </c>
      <c r="R79" s="203">
        <v>17.95</v>
      </c>
      <c r="S79" s="203">
        <v>0</v>
      </c>
      <c r="T79" s="203">
        <v>0</v>
      </c>
      <c r="U79" s="203">
        <v>55.5</v>
      </c>
      <c r="V79" s="203">
        <v>8.81</v>
      </c>
      <c r="W79" s="203">
        <v>19.260000000000002</v>
      </c>
      <c r="X79" s="203">
        <v>62.78</v>
      </c>
      <c r="Y79" s="203">
        <v>0</v>
      </c>
      <c r="Z79">
        <v>0</v>
      </c>
      <c r="AA79" s="203">
        <v>13.21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99.61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104.51</v>
      </c>
      <c r="AQ79" s="203">
        <v>0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245.64</v>
      </c>
      <c r="L80" s="203">
        <v>9.01</v>
      </c>
      <c r="M80" s="203">
        <v>44.1</v>
      </c>
      <c r="N80" s="203">
        <v>50.28</v>
      </c>
      <c r="O80" s="203">
        <v>71.02</v>
      </c>
      <c r="P80" s="203">
        <v>26.43</v>
      </c>
      <c r="Q80" s="203">
        <v>8.6999999999999993</v>
      </c>
      <c r="R80" s="203">
        <v>17.95</v>
      </c>
      <c r="S80" s="203">
        <v>0</v>
      </c>
      <c r="T80" s="203">
        <v>0</v>
      </c>
      <c r="U80" s="203">
        <v>55.5</v>
      </c>
      <c r="V80" s="203">
        <v>8.81</v>
      </c>
      <c r="W80" s="203">
        <v>19.28</v>
      </c>
      <c r="X80" s="203">
        <v>62.78</v>
      </c>
      <c r="Y80" s="203">
        <v>0</v>
      </c>
      <c r="Z80">
        <v>0</v>
      </c>
      <c r="AA80" s="203">
        <v>13.21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99.61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104.51</v>
      </c>
      <c r="AQ80" s="203">
        <v>0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245.64</v>
      </c>
      <c r="L81" s="203">
        <v>9.01</v>
      </c>
      <c r="M81" s="203">
        <v>44.1</v>
      </c>
      <c r="N81" s="203">
        <v>50.28</v>
      </c>
      <c r="O81" s="203">
        <v>71.02</v>
      </c>
      <c r="P81" s="203">
        <v>26.43</v>
      </c>
      <c r="Q81" s="203">
        <v>8.6999999999999993</v>
      </c>
      <c r="R81" s="203">
        <v>17.95</v>
      </c>
      <c r="S81" s="203">
        <v>0</v>
      </c>
      <c r="T81" s="203">
        <v>0</v>
      </c>
      <c r="U81" s="203">
        <v>55.5</v>
      </c>
      <c r="V81" s="203">
        <v>8.81</v>
      </c>
      <c r="W81" s="203">
        <v>19.28</v>
      </c>
      <c r="X81" s="203">
        <v>62.78</v>
      </c>
      <c r="Y81" s="203">
        <v>0</v>
      </c>
      <c r="Z81">
        <v>0</v>
      </c>
      <c r="AA81" s="203">
        <v>13.61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99.61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104.51</v>
      </c>
      <c r="AQ81" s="203">
        <v>0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245.64</v>
      </c>
      <c r="L82" s="203">
        <v>9.01</v>
      </c>
      <c r="M82" s="203">
        <v>44.1</v>
      </c>
      <c r="N82" s="203">
        <v>50.28</v>
      </c>
      <c r="O82" s="203">
        <v>71.02</v>
      </c>
      <c r="P82" s="203">
        <v>26.43</v>
      </c>
      <c r="Q82" s="203">
        <v>8.6999999999999993</v>
      </c>
      <c r="R82" s="203">
        <v>17.95</v>
      </c>
      <c r="S82" s="203">
        <v>0</v>
      </c>
      <c r="T82" s="203">
        <v>0</v>
      </c>
      <c r="U82" s="203">
        <v>55.5</v>
      </c>
      <c r="V82" s="203">
        <v>8.81</v>
      </c>
      <c r="W82" s="203">
        <v>19.28</v>
      </c>
      <c r="X82" s="203">
        <v>62.78</v>
      </c>
      <c r="Y82" s="203">
        <v>0</v>
      </c>
      <c r="Z82">
        <v>0</v>
      </c>
      <c r="AA82" s="203">
        <v>13.61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99.61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104.51</v>
      </c>
      <c r="AQ82" s="203">
        <v>0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245.64</v>
      </c>
      <c r="L83" s="203">
        <v>9.01</v>
      </c>
      <c r="M83" s="203">
        <v>44.1</v>
      </c>
      <c r="N83" s="203">
        <v>50.28</v>
      </c>
      <c r="O83" s="203">
        <v>71.02</v>
      </c>
      <c r="P83" s="203">
        <v>26.43</v>
      </c>
      <c r="Q83" s="203">
        <v>8.6999999999999993</v>
      </c>
      <c r="R83" s="203">
        <v>17.95</v>
      </c>
      <c r="S83" s="203">
        <v>0</v>
      </c>
      <c r="T83" s="203">
        <v>0</v>
      </c>
      <c r="U83" s="203">
        <v>52.6</v>
      </c>
      <c r="V83" s="203">
        <v>8.81</v>
      </c>
      <c r="W83" s="203">
        <v>19.28</v>
      </c>
      <c r="X83" s="203">
        <v>62.78</v>
      </c>
      <c r="Y83" s="203">
        <v>0</v>
      </c>
      <c r="Z83">
        <v>0</v>
      </c>
      <c r="AA83" s="203">
        <v>13.61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99.61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104.51</v>
      </c>
      <c r="AQ83" s="203">
        <v>0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245.64</v>
      </c>
      <c r="L84" s="203">
        <v>9.01</v>
      </c>
      <c r="M84" s="203">
        <v>44.1</v>
      </c>
      <c r="N84" s="203">
        <v>50.28</v>
      </c>
      <c r="O84" s="203">
        <v>71.02</v>
      </c>
      <c r="P84" s="203">
        <v>26.43</v>
      </c>
      <c r="Q84" s="203">
        <v>8.6999999999999993</v>
      </c>
      <c r="R84" s="203">
        <v>17.95</v>
      </c>
      <c r="S84" s="203">
        <v>0</v>
      </c>
      <c r="T84" s="203">
        <v>0</v>
      </c>
      <c r="U84" s="203">
        <v>51.48</v>
      </c>
      <c r="V84" s="203">
        <v>8.81</v>
      </c>
      <c r="W84" s="203">
        <v>19.28</v>
      </c>
      <c r="X84" s="203">
        <v>62.78</v>
      </c>
      <c r="Y84" s="203">
        <v>0</v>
      </c>
      <c r="Z84">
        <v>0</v>
      </c>
      <c r="AA84" s="203">
        <v>13.61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99.61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104.51</v>
      </c>
      <c r="AQ84" s="203">
        <v>0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245.64</v>
      </c>
      <c r="L85" s="203">
        <v>9.01</v>
      </c>
      <c r="M85" s="203">
        <v>44.1</v>
      </c>
      <c r="N85" s="203">
        <v>50.28</v>
      </c>
      <c r="O85" s="203">
        <v>71.02</v>
      </c>
      <c r="P85" s="203">
        <v>26.43</v>
      </c>
      <c r="Q85" s="203">
        <v>8.6999999999999993</v>
      </c>
      <c r="R85" s="203">
        <v>17.95</v>
      </c>
      <c r="S85" s="203">
        <v>0</v>
      </c>
      <c r="T85" s="203">
        <v>0</v>
      </c>
      <c r="U85" s="203">
        <v>51.48</v>
      </c>
      <c r="V85" s="203">
        <v>8.81</v>
      </c>
      <c r="W85" s="203">
        <v>19.28</v>
      </c>
      <c r="X85" s="203">
        <v>62.78</v>
      </c>
      <c r="Y85" s="203">
        <v>0</v>
      </c>
      <c r="Z85">
        <v>0</v>
      </c>
      <c r="AA85" s="203">
        <v>13.61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99.61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104.51</v>
      </c>
      <c r="AQ85" s="203">
        <v>0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245.64</v>
      </c>
      <c r="L86" s="203">
        <v>9.01</v>
      </c>
      <c r="M86" s="203">
        <v>44.1</v>
      </c>
      <c r="N86" s="203">
        <v>50.28</v>
      </c>
      <c r="O86" s="203">
        <v>71.02</v>
      </c>
      <c r="P86" s="203">
        <v>26.43</v>
      </c>
      <c r="Q86" s="203">
        <v>8.6999999999999993</v>
      </c>
      <c r="R86" s="203">
        <v>17.95</v>
      </c>
      <c r="S86" s="203">
        <v>0</v>
      </c>
      <c r="T86" s="203">
        <v>0</v>
      </c>
      <c r="U86" s="203">
        <v>51.48</v>
      </c>
      <c r="V86" s="203">
        <v>8.81</v>
      </c>
      <c r="W86" s="203">
        <v>19.28</v>
      </c>
      <c r="X86" s="203">
        <v>62.78</v>
      </c>
      <c r="Y86" s="203">
        <v>0</v>
      </c>
      <c r="Z86">
        <v>0</v>
      </c>
      <c r="AA86" s="203">
        <v>13.61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99.61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104.51</v>
      </c>
      <c r="AQ86" s="203">
        <v>0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245.64</v>
      </c>
      <c r="L87" s="203">
        <v>9.01</v>
      </c>
      <c r="M87" s="203">
        <v>44.1</v>
      </c>
      <c r="N87" s="203">
        <v>50.28</v>
      </c>
      <c r="O87" s="203">
        <v>71.02</v>
      </c>
      <c r="P87" s="203">
        <v>26.43</v>
      </c>
      <c r="Q87" s="203">
        <v>8.6999999999999993</v>
      </c>
      <c r="R87" s="203">
        <v>17.95</v>
      </c>
      <c r="S87" s="203">
        <v>0</v>
      </c>
      <c r="T87" s="203">
        <v>0</v>
      </c>
      <c r="U87" s="203">
        <v>51.48</v>
      </c>
      <c r="V87" s="203">
        <v>8.81</v>
      </c>
      <c r="W87" s="203">
        <v>19.28</v>
      </c>
      <c r="X87" s="203">
        <v>62.78</v>
      </c>
      <c r="Y87" s="203">
        <v>0</v>
      </c>
      <c r="Z87">
        <v>0</v>
      </c>
      <c r="AA87" s="203">
        <v>14.02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99.61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104.51</v>
      </c>
      <c r="AQ87" s="203">
        <v>0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245.64</v>
      </c>
      <c r="L88" s="203">
        <v>9.01</v>
      </c>
      <c r="M88" s="203">
        <v>44.1</v>
      </c>
      <c r="N88" s="203">
        <v>50.28</v>
      </c>
      <c r="O88" s="203">
        <v>71.02</v>
      </c>
      <c r="P88" s="203">
        <v>26.43</v>
      </c>
      <c r="Q88" s="203">
        <v>8.6999999999999993</v>
      </c>
      <c r="R88" s="203">
        <v>17.95</v>
      </c>
      <c r="S88" s="203">
        <v>0</v>
      </c>
      <c r="T88" s="203">
        <v>0</v>
      </c>
      <c r="U88" s="203">
        <v>51.48</v>
      </c>
      <c r="V88" s="203">
        <v>8.81</v>
      </c>
      <c r="W88" s="203">
        <v>19.28</v>
      </c>
      <c r="X88" s="203">
        <v>62.78</v>
      </c>
      <c r="Y88" s="203">
        <v>0</v>
      </c>
      <c r="Z88">
        <v>0</v>
      </c>
      <c r="AA88" s="203">
        <v>14.02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99.61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104.51</v>
      </c>
      <c r="AQ88" s="203">
        <v>0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245.64</v>
      </c>
      <c r="L89" s="203">
        <v>9.01</v>
      </c>
      <c r="M89" s="203">
        <v>44.1</v>
      </c>
      <c r="N89" s="203">
        <v>50.28</v>
      </c>
      <c r="O89" s="203">
        <v>71.02</v>
      </c>
      <c r="P89" s="203">
        <v>26.43</v>
      </c>
      <c r="Q89" s="203">
        <v>8.6999999999999993</v>
      </c>
      <c r="R89" s="203">
        <v>17.95</v>
      </c>
      <c r="S89" s="203">
        <v>0</v>
      </c>
      <c r="T89" s="203">
        <v>0</v>
      </c>
      <c r="U89" s="203">
        <v>51.48</v>
      </c>
      <c r="V89" s="203">
        <v>8.81</v>
      </c>
      <c r="W89" s="203">
        <v>19.28</v>
      </c>
      <c r="X89" s="203">
        <v>62.78</v>
      </c>
      <c r="Y89" s="203">
        <v>0</v>
      </c>
      <c r="Z89">
        <v>0</v>
      </c>
      <c r="AA89" s="203">
        <v>14.02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99.61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104.51</v>
      </c>
      <c r="AQ89" s="203">
        <v>0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245.64</v>
      </c>
      <c r="L90" s="203">
        <v>9.01</v>
      </c>
      <c r="M90" s="203">
        <v>44.1</v>
      </c>
      <c r="N90" s="203">
        <v>50.28</v>
      </c>
      <c r="O90" s="203">
        <v>71.02</v>
      </c>
      <c r="P90" s="203">
        <v>26.43</v>
      </c>
      <c r="Q90" s="203">
        <v>8.6999999999999993</v>
      </c>
      <c r="R90" s="203">
        <v>17.95</v>
      </c>
      <c r="S90" s="203">
        <v>0</v>
      </c>
      <c r="T90" s="203">
        <v>0</v>
      </c>
      <c r="U90" s="203">
        <v>51.48</v>
      </c>
      <c r="V90" s="203">
        <v>8.81</v>
      </c>
      <c r="W90" s="203">
        <v>19.28</v>
      </c>
      <c r="X90" s="203">
        <v>62.78</v>
      </c>
      <c r="Y90" s="203">
        <v>0</v>
      </c>
      <c r="Z90">
        <v>0</v>
      </c>
      <c r="AA90" s="203">
        <v>14.02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99.61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104.51</v>
      </c>
      <c r="AQ90" s="203">
        <v>0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245.64</v>
      </c>
      <c r="L91" s="203">
        <v>9.01</v>
      </c>
      <c r="M91" s="203">
        <v>44.1</v>
      </c>
      <c r="N91" s="203">
        <v>50.28</v>
      </c>
      <c r="O91" s="203">
        <v>71.02</v>
      </c>
      <c r="P91" s="203">
        <v>26.43</v>
      </c>
      <c r="Q91" s="203">
        <v>8.6999999999999993</v>
      </c>
      <c r="R91" s="203">
        <v>17.95</v>
      </c>
      <c r="S91" s="203">
        <v>0</v>
      </c>
      <c r="T91" s="203">
        <v>0</v>
      </c>
      <c r="U91" s="203">
        <v>51.48</v>
      </c>
      <c r="V91" s="203">
        <v>8.81</v>
      </c>
      <c r="W91" s="203">
        <v>19.28</v>
      </c>
      <c r="X91" s="203">
        <v>62.78</v>
      </c>
      <c r="Y91" s="203">
        <v>0</v>
      </c>
      <c r="Z91">
        <v>0</v>
      </c>
      <c r="AA91" s="203">
        <v>14.02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99.61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104.51</v>
      </c>
      <c r="AQ91" s="203">
        <v>0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245.64</v>
      </c>
      <c r="L92" s="203">
        <v>9.01</v>
      </c>
      <c r="M92" s="203">
        <v>44.1</v>
      </c>
      <c r="N92" s="203">
        <v>50.28</v>
      </c>
      <c r="O92" s="203">
        <v>71.02</v>
      </c>
      <c r="P92" s="203">
        <v>26.43</v>
      </c>
      <c r="Q92" s="203">
        <v>8.6999999999999993</v>
      </c>
      <c r="R92" s="203">
        <v>17.95</v>
      </c>
      <c r="S92" s="203">
        <v>0</v>
      </c>
      <c r="T92" s="203">
        <v>0</v>
      </c>
      <c r="U92" s="203">
        <v>51.48</v>
      </c>
      <c r="V92" s="203">
        <v>8.81</v>
      </c>
      <c r="W92" s="203">
        <v>19.28</v>
      </c>
      <c r="X92" s="203">
        <v>62.78</v>
      </c>
      <c r="Y92" s="203">
        <v>0</v>
      </c>
      <c r="Z92">
        <v>0</v>
      </c>
      <c r="AA92" s="203">
        <v>14.6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99.61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104.51</v>
      </c>
      <c r="AQ92" s="203">
        <v>0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245.64</v>
      </c>
      <c r="L93" s="203">
        <v>9.01</v>
      </c>
      <c r="M93" s="203">
        <v>44.1</v>
      </c>
      <c r="N93" s="203">
        <v>50.28</v>
      </c>
      <c r="O93" s="203">
        <v>71.02</v>
      </c>
      <c r="P93" s="203">
        <v>26.43</v>
      </c>
      <c r="Q93" s="203">
        <v>8.6999999999999993</v>
      </c>
      <c r="R93" s="203">
        <v>17.95</v>
      </c>
      <c r="S93" s="203">
        <v>0</v>
      </c>
      <c r="T93" s="203">
        <v>0</v>
      </c>
      <c r="U93" s="203">
        <v>51.48</v>
      </c>
      <c r="V93" s="203">
        <v>8.81</v>
      </c>
      <c r="W93" s="203">
        <v>19.28</v>
      </c>
      <c r="X93" s="203">
        <v>62.78</v>
      </c>
      <c r="Y93" s="203">
        <v>0</v>
      </c>
      <c r="Z93">
        <v>0</v>
      </c>
      <c r="AA93" s="203">
        <v>14.6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99.61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104.51</v>
      </c>
      <c r="AQ93" s="203">
        <v>0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245.64</v>
      </c>
      <c r="L94" s="203">
        <v>9.01</v>
      </c>
      <c r="M94" s="203">
        <v>44.1</v>
      </c>
      <c r="N94" s="203">
        <v>50.28</v>
      </c>
      <c r="O94" s="203">
        <v>71.02</v>
      </c>
      <c r="P94" s="203">
        <v>26.43</v>
      </c>
      <c r="Q94" s="203">
        <v>8.6999999999999993</v>
      </c>
      <c r="R94" s="203">
        <v>17.95</v>
      </c>
      <c r="S94" s="203">
        <v>0</v>
      </c>
      <c r="T94" s="203">
        <v>0</v>
      </c>
      <c r="U94" s="203">
        <v>51.48</v>
      </c>
      <c r="V94" s="203">
        <v>8.81</v>
      </c>
      <c r="W94" s="203">
        <v>19.28</v>
      </c>
      <c r="X94" s="203">
        <v>62.78</v>
      </c>
      <c r="Y94" s="203">
        <v>0</v>
      </c>
      <c r="Z94">
        <v>0</v>
      </c>
      <c r="AA94" s="203">
        <v>14.6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99.61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104.51</v>
      </c>
      <c r="AQ94" s="203">
        <v>0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245.64</v>
      </c>
      <c r="L95" s="203">
        <v>9.01</v>
      </c>
      <c r="M95" s="203">
        <v>44.1</v>
      </c>
      <c r="N95" s="203">
        <v>50.28</v>
      </c>
      <c r="O95" s="203">
        <v>71.02</v>
      </c>
      <c r="P95" s="203">
        <v>26.43</v>
      </c>
      <c r="Q95" s="203">
        <v>8.82</v>
      </c>
      <c r="R95" s="203">
        <v>17.95</v>
      </c>
      <c r="S95" s="203">
        <v>0</v>
      </c>
      <c r="T95" s="203">
        <v>0</v>
      </c>
      <c r="U95" s="203">
        <v>51.48</v>
      </c>
      <c r="V95" s="203">
        <v>8.81</v>
      </c>
      <c r="W95" s="203">
        <v>19.28</v>
      </c>
      <c r="X95" s="203">
        <v>62.78</v>
      </c>
      <c r="Y95" s="203">
        <v>0</v>
      </c>
      <c r="Z95">
        <v>0</v>
      </c>
      <c r="AA95" s="203">
        <v>15.49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99.61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104.51</v>
      </c>
      <c r="AQ95" s="203">
        <v>0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245.64</v>
      </c>
      <c r="L96" s="203">
        <v>9.01</v>
      </c>
      <c r="M96" s="203">
        <v>44.1</v>
      </c>
      <c r="N96" s="203">
        <v>50.28</v>
      </c>
      <c r="O96" s="203">
        <v>71.02</v>
      </c>
      <c r="P96" s="203">
        <v>26.43</v>
      </c>
      <c r="Q96" s="203">
        <v>8.82</v>
      </c>
      <c r="R96" s="203">
        <v>17.95</v>
      </c>
      <c r="S96" s="203">
        <v>0</v>
      </c>
      <c r="T96" s="203">
        <v>0</v>
      </c>
      <c r="U96" s="203">
        <v>51.48</v>
      </c>
      <c r="V96" s="203">
        <v>8.81</v>
      </c>
      <c r="W96" s="203">
        <v>19.28</v>
      </c>
      <c r="X96" s="203">
        <v>62.78</v>
      </c>
      <c r="Y96" s="203">
        <v>0</v>
      </c>
      <c r="Z96">
        <v>0</v>
      </c>
      <c r="AA96" s="203">
        <v>15.49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99.61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104.51</v>
      </c>
      <c r="AQ96" s="203">
        <v>0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245.64</v>
      </c>
      <c r="L97" s="203">
        <v>9.01</v>
      </c>
      <c r="M97" s="203">
        <v>44.1</v>
      </c>
      <c r="N97" s="203">
        <v>50.28</v>
      </c>
      <c r="O97" s="203">
        <v>71.02</v>
      </c>
      <c r="P97" s="203">
        <v>26.43</v>
      </c>
      <c r="Q97" s="203">
        <v>8.82</v>
      </c>
      <c r="R97" s="203">
        <v>17.95</v>
      </c>
      <c r="S97" s="203">
        <v>0</v>
      </c>
      <c r="T97" s="203">
        <v>0</v>
      </c>
      <c r="U97" s="203">
        <v>51.48</v>
      </c>
      <c r="V97" s="203">
        <v>8.81</v>
      </c>
      <c r="W97" s="203">
        <v>19.28</v>
      </c>
      <c r="X97" s="203">
        <v>62.78</v>
      </c>
      <c r="Y97" s="203">
        <v>0</v>
      </c>
      <c r="Z97">
        <v>0</v>
      </c>
      <c r="AA97" s="203">
        <v>15.49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99.61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104.51</v>
      </c>
      <c r="AQ97" s="203">
        <v>0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245.64</v>
      </c>
      <c r="L98" s="203">
        <v>9.01</v>
      </c>
      <c r="M98" s="203">
        <v>44.1</v>
      </c>
      <c r="N98" s="203">
        <v>50.28</v>
      </c>
      <c r="O98" s="203">
        <v>71.02</v>
      </c>
      <c r="P98" s="203">
        <v>26.43</v>
      </c>
      <c r="Q98" s="203">
        <v>8.82</v>
      </c>
      <c r="R98" s="203">
        <v>17.95</v>
      </c>
      <c r="S98" s="203">
        <v>0</v>
      </c>
      <c r="T98" s="203">
        <v>0</v>
      </c>
      <c r="U98" s="203">
        <v>51.48</v>
      </c>
      <c r="V98" s="203">
        <v>8.81</v>
      </c>
      <c r="W98" s="203">
        <v>19.28</v>
      </c>
      <c r="X98" s="203">
        <v>62.78</v>
      </c>
      <c r="Y98" s="203">
        <v>0</v>
      </c>
      <c r="Z98">
        <v>0</v>
      </c>
      <c r="AA98" s="203">
        <v>15.49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99.61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104.51</v>
      </c>
      <c r="AQ98" s="203">
        <v>0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4.5684974999999968</v>
      </c>
      <c r="L99">
        <f t="shared" si="0"/>
        <v>0.18900499999999981</v>
      </c>
      <c r="M99">
        <f t="shared" si="0"/>
        <v>1.2322000000000009</v>
      </c>
      <c r="N99">
        <f t="shared" si="0"/>
        <v>1.2067200000000009</v>
      </c>
      <c r="O99">
        <f t="shared" si="0"/>
        <v>1.7044800000000042</v>
      </c>
      <c r="P99">
        <f t="shared" si="0"/>
        <v>0.62753999999999976</v>
      </c>
      <c r="Q99">
        <f t="shared" si="0"/>
        <v>0.18524750000000023</v>
      </c>
      <c r="R99">
        <f t="shared" si="0"/>
        <v>0.37990500000000066</v>
      </c>
      <c r="S99">
        <f t="shared" si="0"/>
        <v>0</v>
      </c>
      <c r="T99">
        <f t="shared" si="0"/>
        <v>0</v>
      </c>
      <c r="U99">
        <f t="shared" si="0"/>
        <v>1.3381899999999987</v>
      </c>
      <c r="V99">
        <f t="shared" si="0"/>
        <v>0.17431999999999975</v>
      </c>
      <c r="W99">
        <f t="shared" si="0"/>
        <v>0.45840249999999966</v>
      </c>
      <c r="X99">
        <f t="shared" si="0"/>
        <v>1.5067549999999987</v>
      </c>
      <c r="Y99">
        <f t="shared" si="0"/>
        <v>0</v>
      </c>
      <c r="Z99">
        <f t="shared" si="0"/>
        <v>0</v>
      </c>
      <c r="AA99">
        <f t="shared" si="0"/>
        <v>0.27183499999999988</v>
      </c>
      <c r="AB99">
        <f t="shared" si="0"/>
        <v>3.4265000000000011E-2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2.1252699999999987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2.3749075000000008</v>
      </c>
      <c r="AQ99">
        <f t="shared" ref="AQ99:AT99" si="1">SUM(AQ3:AQ98)/4000</f>
        <v>0</v>
      </c>
      <c r="AR99">
        <f t="shared" si="1"/>
        <v>0.50818750000000001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79.12</v>
      </c>
      <c r="L3" s="203">
        <v>62.36</v>
      </c>
      <c r="M3" s="203">
        <v>0</v>
      </c>
      <c r="N3" s="203">
        <v>29.07</v>
      </c>
      <c r="O3" s="203">
        <v>48.82</v>
      </c>
      <c r="P3" s="203">
        <v>66.28</v>
      </c>
      <c r="Q3" s="203">
        <v>5.03</v>
      </c>
      <c r="R3" s="203">
        <v>10.38</v>
      </c>
      <c r="S3" s="203">
        <v>0</v>
      </c>
      <c r="T3" s="203">
        <v>0</v>
      </c>
      <c r="U3" s="203">
        <v>272.62</v>
      </c>
      <c r="V3" s="203">
        <v>3.5</v>
      </c>
      <c r="W3" s="203">
        <v>11</v>
      </c>
      <c r="X3" s="203">
        <v>36.31</v>
      </c>
      <c r="Y3" s="203">
        <v>0</v>
      </c>
      <c r="Z3">
        <v>0</v>
      </c>
      <c r="AA3" s="203">
        <v>8.24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57.6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68.37</v>
      </c>
      <c r="AQ3" s="203">
        <v>0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79.12</v>
      </c>
      <c r="L4" s="203">
        <v>62.36</v>
      </c>
      <c r="M4" s="203">
        <v>0</v>
      </c>
      <c r="N4" s="203">
        <v>29.07</v>
      </c>
      <c r="O4" s="203">
        <v>48.82</v>
      </c>
      <c r="P4" s="203">
        <v>66.28</v>
      </c>
      <c r="Q4" s="203">
        <v>5.03</v>
      </c>
      <c r="R4" s="203">
        <v>10.38</v>
      </c>
      <c r="S4" s="203">
        <v>0</v>
      </c>
      <c r="T4" s="203">
        <v>0</v>
      </c>
      <c r="U4" s="203">
        <v>272.62</v>
      </c>
      <c r="V4" s="203">
        <v>3.5</v>
      </c>
      <c r="W4" s="203">
        <v>11</v>
      </c>
      <c r="X4" s="203">
        <v>36.31</v>
      </c>
      <c r="Y4" s="203">
        <v>0</v>
      </c>
      <c r="Z4">
        <v>0</v>
      </c>
      <c r="AA4" s="203">
        <v>8.24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57.6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68.37</v>
      </c>
      <c r="AQ4" s="203">
        <v>0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79.12</v>
      </c>
      <c r="L5" s="203">
        <v>62.36</v>
      </c>
      <c r="M5" s="203">
        <v>0</v>
      </c>
      <c r="N5" s="203">
        <v>29.07</v>
      </c>
      <c r="O5" s="203">
        <v>48.82</v>
      </c>
      <c r="P5" s="203">
        <v>66.28</v>
      </c>
      <c r="Q5" s="203">
        <v>5.03</v>
      </c>
      <c r="R5" s="203">
        <v>10.38</v>
      </c>
      <c r="S5" s="203">
        <v>0</v>
      </c>
      <c r="T5" s="203">
        <v>0</v>
      </c>
      <c r="U5" s="203">
        <v>272.62</v>
      </c>
      <c r="V5" s="203">
        <v>3.5</v>
      </c>
      <c r="W5" s="203">
        <v>11.36</v>
      </c>
      <c r="X5" s="203">
        <v>36.31</v>
      </c>
      <c r="Y5" s="203">
        <v>0</v>
      </c>
      <c r="Z5">
        <v>0</v>
      </c>
      <c r="AA5" s="203">
        <v>8.24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57.6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68.37</v>
      </c>
      <c r="AQ5" s="203">
        <v>0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79.12</v>
      </c>
      <c r="L6" s="203">
        <v>62.36</v>
      </c>
      <c r="M6" s="203">
        <v>0</v>
      </c>
      <c r="N6" s="203">
        <v>29.07</v>
      </c>
      <c r="O6" s="203">
        <v>48.82</v>
      </c>
      <c r="P6" s="203">
        <v>66.28</v>
      </c>
      <c r="Q6" s="203">
        <v>5.03</v>
      </c>
      <c r="R6" s="203">
        <v>10.38</v>
      </c>
      <c r="S6" s="203">
        <v>0</v>
      </c>
      <c r="T6" s="203">
        <v>0</v>
      </c>
      <c r="U6" s="203">
        <v>272.62</v>
      </c>
      <c r="V6" s="203">
        <v>3.5</v>
      </c>
      <c r="W6" s="203">
        <v>11.36</v>
      </c>
      <c r="X6" s="203">
        <v>36.31</v>
      </c>
      <c r="Y6" s="203">
        <v>0</v>
      </c>
      <c r="Z6">
        <v>0</v>
      </c>
      <c r="AA6" s="203">
        <v>8.24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57.6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68.37</v>
      </c>
      <c r="AQ6" s="203">
        <v>0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79.13</v>
      </c>
      <c r="L7" s="203">
        <v>62.36</v>
      </c>
      <c r="M7" s="203">
        <v>0</v>
      </c>
      <c r="N7" s="203">
        <v>29.07</v>
      </c>
      <c r="O7" s="203">
        <v>48.82</v>
      </c>
      <c r="P7" s="203">
        <v>66.290000000000006</v>
      </c>
      <c r="Q7" s="203">
        <v>5.03</v>
      </c>
      <c r="R7" s="203">
        <v>10.38</v>
      </c>
      <c r="S7" s="203">
        <v>0</v>
      </c>
      <c r="T7" s="203">
        <v>0</v>
      </c>
      <c r="U7" s="203">
        <v>272.62</v>
      </c>
      <c r="V7" s="203">
        <v>3.5</v>
      </c>
      <c r="W7" s="203">
        <v>11.36</v>
      </c>
      <c r="X7" s="203">
        <v>36.31</v>
      </c>
      <c r="Y7" s="203">
        <v>0</v>
      </c>
      <c r="Z7">
        <v>0</v>
      </c>
      <c r="AA7" s="203">
        <v>8.24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57.6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60.43</v>
      </c>
      <c r="AQ7" s="203">
        <v>0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79.13</v>
      </c>
      <c r="L8" s="203">
        <v>62.36</v>
      </c>
      <c r="M8" s="203">
        <v>0</v>
      </c>
      <c r="N8" s="203">
        <v>29.07</v>
      </c>
      <c r="O8" s="203">
        <v>48.82</v>
      </c>
      <c r="P8" s="203">
        <v>66.290000000000006</v>
      </c>
      <c r="Q8" s="203">
        <v>5.03</v>
      </c>
      <c r="R8" s="203">
        <v>10.38</v>
      </c>
      <c r="S8" s="203">
        <v>0</v>
      </c>
      <c r="T8" s="203">
        <v>0</v>
      </c>
      <c r="U8" s="203">
        <v>272.62</v>
      </c>
      <c r="V8" s="203">
        <v>3.5</v>
      </c>
      <c r="W8" s="203">
        <v>11.36</v>
      </c>
      <c r="X8" s="203">
        <v>36.31</v>
      </c>
      <c r="Y8" s="203">
        <v>0</v>
      </c>
      <c r="Z8">
        <v>0</v>
      </c>
      <c r="AA8" s="203">
        <v>8.24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57.6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60.43</v>
      </c>
      <c r="AQ8" s="203">
        <v>0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79.13</v>
      </c>
      <c r="L9" s="203">
        <v>62.36</v>
      </c>
      <c r="M9" s="203">
        <v>0</v>
      </c>
      <c r="N9" s="203">
        <v>29.07</v>
      </c>
      <c r="O9" s="203">
        <v>48.82</v>
      </c>
      <c r="P9" s="203">
        <v>66.290000000000006</v>
      </c>
      <c r="Q9" s="203">
        <v>5.03</v>
      </c>
      <c r="R9" s="203">
        <v>10.38</v>
      </c>
      <c r="S9" s="203">
        <v>0</v>
      </c>
      <c r="T9" s="203">
        <v>0</v>
      </c>
      <c r="U9" s="203">
        <v>272.62</v>
      </c>
      <c r="V9" s="203">
        <v>3.5</v>
      </c>
      <c r="W9" s="203">
        <v>11.37</v>
      </c>
      <c r="X9" s="203">
        <v>36.31</v>
      </c>
      <c r="Y9" s="203">
        <v>0</v>
      </c>
      <c r="Z9">
        <v>0</v>
      </c>
      <c r="AA9" s="203">
        <v>8.24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57.6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60.43</v>
      </c>
      <c r="AQ9" s="203">
        <v>0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79.13</v>
      </c>
      <c r="L10" s="203">
        <v>62.36</v>
      </c>
      <c r="M10" s="203">
        <v>0</v>
      </c>
      <c r="N10" s="203">
        <v>29.07</v>
      </c>
      <c r="O10" s="203">
        <v>48.82</v>
      </c>
      <c r="P10" s="203">
        <v>66.290000000000006</v>
      </c>
      <c r="Q10" s="203">
        <v>5.03</v>
      </c>
      <c r="R10" s="203">
        <v>10.38</v>
      </c>
      <c r="S10" s="203">
        <v>0</v>
      </c>
      <c r="T10" s="203">
        <v>0</v>
      </c>
      <c r="U10" s="203">
        <v>272.62</v>
      </c>
      <c r="V10" s="203">
        <v>3.5</v>
      </c>
      <c r="W10" s="203">
        <v>11.37</v>
      </c>
      <c r="X10" s="203">
        <v>36.31</v>
      </c>
      <c r="Y10" s="203">
        <v>0</v>
      </c>
      <c r="Z10">
        <v>0</v>
      </c>
      <c r="AA10" s="203">
        <v>8.24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57.6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60.43</v>
      </c>
      <c r="AQ10" s="203">
        <v>0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43.51</v>
      </c>
      <c r="L11" s="203">
        <v>33.74</v>
      </c>
      <c r="M11" s="203">
        <v>0</v>
      </c>
      <c r="N11" s="203">
        <v>29.07</v>
      </c>
      <c r="O11" s="203">
        <v>48.82</v>
      </c>
      <c r="P11" s="203">
        <v>66.290000000000006</v>
      </c>
      <c r="Q11" s="203">
        <v>2.89</v>
      </c>
      <c r="R11" s="203">
        <v>5.78</v>
      </c>
      <c r="S11" s="203">
        <v>0</v>
      </c>
      <c r="T11" s="203">
        <v>0</v>
      </c>
      <c r="U11" s="203">
        <v>272.62</v>
      </c>
      <c r="V11" s="203">
        <v>3.5</v>
      </c>
      <c r="W11" s="203">
        <v>11.37</v>
      </c>
      <c r="X11" s="203">
        <v>36.31</v>
      </c>
      <c r="Y11" s="203">
        <v>0</v>
      </c>
      <c r="Z11">
        <v>0</v>
      </c>
      <c r="AA11" s="203">
        <v>8.24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48.37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60.43</v>
      </c>
      <c r="AQ11" s="203">
        <v>0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43.38</v>
      </c>
      <c r="L12" s="203">
        <v>33.74</v>
      </c>
      <c r="M12" s="203">
        <v>0</v>
      </c>
      <c r="N12" s="203">
        <v>29.07</v>
      </c>
      <c r="O12" s="203">
        <v>48.82</v>
      </c>
      <c r="P12" s="203">
        <v>66.290000000000006</v>
      </c>
      <c r="Q12" s="203">
        <v>2.89</v>
      </c>
      <c r="R12" s="203">
        <v>5.78</v>
      </c>
      <c r="S12" s="203">
        <v>0</v>
      </c>
      <c r="T12" s="203">
        <v>0</v>
      </c>
      <c r="U12" s="203">
        <v>272.62</v>
      </c>
      <c r="V12" s="203">
        <v>3.5</v>
      </c>
      <c r="W12" s="203">
        <v>11.37</v>
      </c>
      <c r="X12" s="203">
        <v>36.31</v>
      </c>
      <c r="Y12" s="203">
        <v>0</v>
      </c>
      <c r="Z12">
        <v>0</v>
      </c>
      <c r="AA12" s="203">
        <v>8.24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48.37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43.38</v>
      </c>
      <c r="AQ12" s="203">
        <v>0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43.38</v>
      </c>
      <c r="L13" s="203">
        <v>33.74</v>
      </c>
      <c r="M13" s="203">
        <v>0</v>
      </c>
      <c r="N13" s="203">
        <v>29.07</v>
      </c>
      <c r="O13" s="203">
        <v>48.82</v>
      </c>
      <c r="P13" s="203">
        <v>66.290000000000006</v>
      </c>
      <c r="Q13" s="203">
        <v>3</v>
      </c>
      <c r="R13" s="203">
        <v>5.78</v>
      </c>
      <c r="S13" s="203">
        <v>0</v>
      </c>
      <c r="T13" s="203">
        <v>0</v>
      </c>
      <c r="U13" s="203">
        <v>272.62</v>
      </c>
      <c r="V13" s="203">
        <v>3.5</v>
      </c>
      <c r="W13" s="203">
        <v>11.37</v>
      </c>
      <c r="X13" s="203">
        <v>36.31</v>
      </c>
      <c r="Y13" s="203">
        <v>0</v>
      </c>
      <c r="Z13">
        <v>0</v>
      </c>
      <c r="AA13" s="203">
        <v>8.24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48.37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49.74</v>
      </c>
      <c r="AQ13" s="203">
        <v>0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43.38</v>
      </c>
      <c r="L14" s="203">
        <v>33.74</v>
      </c>
      <c r="M14" s="203">
        <v>0</v>
      </c>
      <c r="N14" s="203">
        <v>29.07</v>
      </c>
      <c r="O14" s="203">
        <v>48.82</v>
      </c>
      <c r="P14" s="203">
        <v>66.290000000000006</v>
      </c>
      <c r="Q14" s="203">
        <v>3</v>
      </c>
      <c r="R14" s="203">
        <v>5.78</v>
      </c>
      <c r="S14" s="203">
        <v>0</v>
      </c>
      <c r="T14" s="203">
        <v>0</v>
      </c>
      <c r="U14" s="203">
        <v>272.62</v>
      </c>
      <c r="V14" s="203">
        <v>2.41</v>
      </c>
      <c r="W14" s="203">
        <v>5.78</v>
      </c>
      <c r="X14" s="203">
        <v>36.31</v>
      </c>
      <c r="Y14" s="203">
        <v>0</v>
      </c>
      <c r="Z14">
        <v>0</v>
      </c>
      <c r="AA14" s="203">
        <v>8.24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48.37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49.74</v>
      </c>
      <c r="AQ14" s="203">
        <v>0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43.38</v>
      </c>
      <c r="L15" s="203">
        <v>33.74</v>
      </c>
      <c r="M15" s="203">
        <v>0</v>
      </c>
      <c r="N15" s="203">
        <v>29.07</v>
      </c>
      <c r="O15" s="203">
        <v>48.82</v>
      </c>
      <c r="P15" s="203">
        <v>66.290000000000006</v>
      </c>
      <c r="Q15" s="203">
        <v>3</v>
      </c>
      <c r="R15" s="203">
        <v>5.78</v>
      </c>
      <c r="S15" s="203">
        <v>0</v>
      </c>
      <c r="T15" s="203">
        <v>0</v>
      </c>
      <c r="U15" s="203">
        <v>272.62</v>
      </c>
      <c r="V15" s="203">
        <v>2.41</v>
      </c>
      <c r="W15" s="203">
        <v>5.78</v>
      </c>
      <c r="X15" s="203">
        <v>36.31</v>
      </c>
      <c r="Y15" s="203">
        <v>0</v>
      </c>
      <c r="Z15">
        <v>0</v>
      </c>
      <c r="AA15" s="203">
        <v>8.24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48.37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33.74</v>
      </c>
      <c r="AQ15" s="203">
        <v>0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43.38</v>
      </c>
      <c r="L16" s="203">
        <v>33.74</v>
      </c>
      <c r="M16" s="203">
        <v>0</v>
      </c>
      <c r="N16" s="203">
        <v>29.07</v>
      </c>
      <c r="O16" s="203">
        <v>48.82</v>
      </c>
      <c r="P16" s="203">
        <v>66.290000000000006</v>
      </c>
      <c r="Q16" s="203">
        <v>3</v>
      </c>
      <c r="R16" s="203">
        <v>5.78</v>
      </c>
      <c r="S16" s="203">
        <v>0</v>
      </c>
      <c r="T16" s="203">
        <v>0</v>
      </c>
      <c r="U16" s="203">
        <v>272.62</v>
      </c>
      <c r="V16" s="203">
        <v>2.41</v>
      </c>
      <c r="W16" s="203">
        <v>5.78</v>
      </c>
      <c r="X16" s="203">
        <v>36.31</v>
      </c>
      <c r="Y16" s="203">
        <v>0</v>
      </c>
      <c r="Z16">
        <v>0</v>
      </c>
      <c r="AA16" s="203">
        <v>8.24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48.37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33.74</v>
      </c>
      <c r="AQ16" s="203">
        <v>0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43.38</v>
      </c>
      <c r="L17" s="203">
        <v>33.74</v>
      </c>
      <c r="M17" s="203">
        <v>0</v>
      </c>
      <c r="N17" s="203">
        <v>29.07</v>
      </c>
      <c r="O17" s="203">
        <v>48.82</v>
      </c>
      <c r="P17" s="203">
        <v>66.290000000000006</v>
      </c>
      <c r="Q17" s="203">
        <v>3</v>
      </c>
      <c r="R17" s="203">
        <v>5.78</v>
      </c>
      <c r="S17" s="203">
        <v>0</v>
      </c>
      <c r="T17" s="203">
        <v>0</v>
      </c>
      <c r="U17" s="203">
        <v>272.62</v>
      </c>
      <c r="V17" s="203">
        <v>2.41</v>
      </c>
      <c r="W17" s="203">
        <v>5.78</v>
      </c>
      <c r="X17" s="203">
        <v>36.31</v>
      </c>
      <c r="Y17" s="203">
        <v>0</v>
      </c>
      <c r="Z17">
        <v>0</v>
      </c>
      <c r="AA17" s="203">
        <v>8.24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48.37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33.74</v>
      </c>
      <c r="AQ17" s="203">
        <v>0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43.38</v>
      </c>
      <c r="L18" s="203">
        <v>33.74</v>
      </c>
      <c r="M18" s="203">
        <v>0</v>
      </c>
      <c r="N18" s="203">
        <v>29.07</v>
      </c>
      <c r="O18" s="203">
        <v>48.82</v>
      </c>
      <c r="P18" s="203">
        <v>66.290000000000006</v>
      </c>
      <c r="Q18" s="203">
        <v>3</v>
      </c>
      <c r="R18" s="203">
        <v>5.78</v>
      </c>
      <c r="S18" s="203">
        <v>0</v>
      </c>
      <c r="T18" s="203">
        <v>0</v>
      </c>
      <c r="U18" s="203">
        <v>272.62</v>
      </c>
      <c r="V18" s="203">
        <v>2.41</v>
      </c>
      <c r="W18" s="203">
        <v>5.78</v>
      </c>
      <c r="X18" s="203">
        <v>36.31</v>
      </c>
      <c r="Y18" s="203">
        <v>0</v>
      </c>
      <c r="Z18">
        <v>0</v>
      </c>
      <c r="AA18" s="203">
        <v>8.24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48.37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33.74</v>
      </c>
      <c r="AQ18" s="203">
        <v>0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43.38</v>
      </c>
      <c r="L19" s="203">
        <v>33.74</v>
      </c>
      <c r="M19" s="203">
        <v>0</v>
      </c>
      <c r="N19" s="203">
        <v>29.07</v>
      </c>
      <c r="O19" s="203">
        <v>48.82</v>
      </c>
      <c r="P19" s="203">
        <v>66.290000000000006</v>
      </c>
      <c r="Q19" s="203">
        <v>3</v>
      </c>
      <c r="R19" s="203">
        <v>5.78</v>
      </c>
      <c r="S19" s="203">
        <v>0</v>
      </c>
      <c r="T19" s="203">
        <v>0</v>
      </c>
      <c r="U19" s="203">
        <v>272.62</v>
      </c>
      <c r="V19" s="203">
        <v>2.41</v>
      </c>
      <c r="W19" s="203">
        <v>5.78</v>
      </c>
      <c r="X19" s="203">
        <v>36.31</v>
      </c>
      <c r="Y19" s="203">
        <v>0</v>
      </c>
      <c r="Z19">
        <v>0</v>
      </c>
      <c r="AA19" s="203">
        <v>8.24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48.37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33.74</v>
      </c>
      <c r="AQ19" s="203">
        <v>0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43.38</v>
      </c>
      <c r="L20" s="203">
        <v>33.74</v>
      </c>
      <c r="M20" s="203">
        <v>0</v>
      </c>
      <c r="N20" s="203">
        <v>29.07</v>
      </c>
      <c r="O20" s="203">
        <v>48.82</v>
      </c>
      <c r="P20" s="203">
        <v>66.290000000000006</v>
      </c>
      <c r="Q20" s="203">
        <v>3</v>
      </c>
      <c r="R20" s="203">
        <v>5.78</v>
      </c>
      <c r="S20" s="203">
        <v>0</v>
      </c>
      <c r="T20" s="203">
        <v>0</v>
      </c>
      <c r="U20" s="203">
        <v>272.62</v>
      </c>
      <c r="V20" s="203">
        <v>2.41</v>
      </c>
      <c r="W20" s="203">
        <v>5.78</v>
      </c>
      <c r="X20" s="203">
        <v>36.31</v>
      </c>
      <c r="Y20" s="203">
        <v>0</v>
      </c>
      <c r="Z20">
        <v>0</v>
      </c>
      <c r="AA20" s="203">
        <v>8.24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48.37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33.74</v>
      </c>
      <c r="AQ20" s="203">
        <v>0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43.38</v>
      </c>
      <c r="L21" s="203">
        <v>33.74</v>
      </c>
      <c r="M21" s="203">
        <v>0</v>
      </c>
      <c r="N21" s="203">
        <v>29.07</v>
      </c>
      <c r="O21" s="203">
        <v>48.82</v>
      </c>
      <c r="P21" s="203">
        <v>66.290000000000006</v>
      </c>
      <c r="Q21" s="203">
        <v>3</v>
      </c>
      <c r="R21" s="203">
        <v>5.78</v>
      </c>
      <c r="S21" s="203">
        <v>0</v>
      </c>
      <c r="T21" s="203">
        <v>0</v>
      </c>
      <c r="U21" s="203">
        <v>272.62</v>
      </c>
      <c r="V21" s="203">
        <v>2.41</v>
      </c>
      <c r="W21" s="203">
        <v>5.78</v>
      </c>
      <c r="X21" s="203">
        <v>36.31</v>
      </c>
      <c r="Y21" s="203">
        <v>0</v>
      </c>
      <c r="Z21">
        <v>0</v>
      </c>
      <c r="AA21" s="203">
        <v>8.24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48.37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33.74</v>
      </c>
      <c r="AQ21" s="203">
        <v>0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43.38</v>
      </c>
      <c r="L22" s="203">
        <v>33.74</v>
      </c>
      <c r="M22" s="203">
        <v>0</v>
      </c>
      <c r="N22" s="203">
        <v>29.07</v>
      </c>
      <c r="O22" s="203">
        <v>48.82</v>
      </c>
      <c r="P22" s="203">
        <v>66.290000000000006</v>
      </c>
      <c r="Q22" s="203">
        <v>3</v>
      </c>
      <c r="R22" s="203">
        <v>5.78</v>
      </c>
      <c r="S22" s="203">
        <v>0</v>
      </c>
      <c r="T22" s="203">
        <v>0</v>
      </c>
      <c r="U22" s="203">
        <v>272.62</v>
      </c>
      <c r="V22" s="203">
        <v>2.41</v>
      </c>
      <c r="W22" s="203">
        <v>5.78</v>
      </c>
      <c r="X22" s="203">
        <v>36.31</v>
      </c>
      <c r="Y22" s="203">
        <v>0</v>
      </c>
      <c r="Z22">
        <v>0</v>
      </c>
      <c r="AA22" s="203">
        <v>8.24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48.37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33.74</v>
      </c>
      <c r="AQ22" s="203">
        <v>0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43.38</v>
      </c>
      <c r="L23" s="203">
        <v>33.74</v>
      </c>
      <c r="M23" s="203">
        <v>0</v>
      </c>
      <c r="N23" s="203">
        <v>29.07</v>
      </c>
      <c r="O23" s="203">
        <v>48.82</v>
      </c>
      <c r="P23" s="203">
        <v>66.290000000000006</v>
      </c>
      <c r="Q23" s="203">
        <v>3</v>
      </c>
      <c r="R23" s="203">
        <v>5.78</v>
      </c>
      <c r="S23" s="203">
        <v>0</v>
      </c>
      <c r="T23" s="203">
        <v>0</v>
      </c>
      <c r="U23" s="203">
        <v>272.62</v>
      </c>
      <c r="V23" s="203">
        <v>2.41</v>
      </c>
      <c r="W23" s="203">
        <v>5.78</v>
      </c>
      <c r="X23" s="203">
        <v>36.31</v>
      </c>
      <c r="Y23" s="203">
        <v>0</v>
      </c>
      <c r="Z2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48.37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33.74</v>
      </c>
      <c r="AQ23" s="203">
        <v>0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43.38</v>
      </c>
      <c r="L24" s="203">
        <v>33.74</v>
      </c>
      <c r="M24" s="203">
        <v>0</v>
      </c>
      <c r="N24" s="203">
        <v>29.07</v>
      </c>
      <c r="O24" s="203">
        <v>48.82</v>
      </c>
      <c r="P24" s="203">
        <v>66.290000000000006</v>
      </c>
      <c r="Q24" s="203">
        <v>3</v>
      </c>
      <c r="R24" s="203">
        <v>5.78</v>
      </c>
      <c r="S24" s="203">
        <v>0</v>
      </c>
      <c r="T24" s="203">
        <v>0</v>
      </c>
      <c r="U24" s="203">
        <v>272.62</v>
      </c>
      <c r="V24" s="203">
        <v>2.41</v>
      </c>
      <c r="W24" s="203">
        <v>5.78</v>
      </c>
      <c r="X24" s="203">
        <v>36.31</v>
      </c>
      <c r="Y24" s="203">
        <v>0</v>
      </c>
      <c r="Z24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48.37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33.74</v>
      </c>
      <c r="AQ24" s="203">
        <v>0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43.38</v>
      </c>
      <c r="L25" s="203">
        <v>33.74</v>
      </c>
      <c r="M25" s="203">
        <v>0</v>
      </c>
      <c r="N25" s="203">
        <v>29.07</v>
      </c>
      <c r="O25" s="203">
        <v>48.82</v>
      </c>
      <c r="P25" s="203">
        <v>66.290000000000006</v>
      </c>
      <c r="Q25" s="203">
        <v>3</v>
      </c>
      <c r="R25" s="203">
        <v>5.78</v>
      </c>
      <c r="S25" s="203">
        <v>0</v>
      </c>
      <c r="T25" s="203">
        <v>0</v>
      </c>
      <c r="U25" s="203">
        <v>272.62</v>
      </c>
      <c r="V25" s="203">
        <v>2.41</v>
      </c>
      <c r="W25" s="203">
        <v>5.78</v>
      </c>
      <c r="X25" s="203">
        <v>36.31</v>
      </c>
      <c r="Y25" s="203">
        <v>0</v>
      </c>
      <c r="Z25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48.37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33.74</v>
      </c>
      <c r="AQ25" s="203">
        <v>0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43.38</v>
      </c>
      <c r="L26" s="203">
        <v>33.74</v>
      </c>
      <c r="M26" s="203">
        <v>0</v>
      </c>
      <c r="N26" s="203">
        <v>29.07</v>
      </c>
      <c r="O26" s="203">
        <v>48.82</v>
      </c>
      <c r="P26" s="203">
        <v>66.290000000000006</v>
      </c>
      <c r="Q26" s="203">
        <v>3</v>
      </c>
      <c r="R26" s="203">
        <v>5.78</v>
      </c>
      <c r="S26" s="203">
        <v>0</v>
      </c>
      <c r="T26" s="203">
        <v>0</v>
      </c>
      <c r="U26" s="203">
        <v>272.62</v>
      </c>
      <c r="V26" s="203">
        <v>2.41</v>
      </c>
      <c r="W26" s="203">
        <v>5.78</v>
      </c>
      <c r="X26" s="203">
        <v>36.31</v>
      </c>
      <c r="Y26" s="203">
        <v>0</v>
      </c>
      <c r="Z26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48.37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33.74</v>
      </c>
      <c r="AQ26" s="203">
        <v>0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43.38</v>
      </c>
      <c r="L27" s="203">
        <v>33.74</v>
      </c>
      <c r="M27" s="203">
        <v>0</v>
      </c>
      <c r="N27" s="203">
        <v>29.07</v>
      </c>
      <c r="O27" s="203">
        <v>48.82</v>
      </c>
      <c r="P27" s="203">
        <v>66.290000000000006</v>
      </c>
      <c r="Q27" s="203">
        <v>3</v>
      </c>
      <c r="R27" s="203">
        <v>5.78</v>
      </c>
      <c r="S27" s="203">
        <v>0</v>
      </c>
      <c r="T27" s="203">
        <v>0</v>
      </c>
      <c r="U27" s="203">
        <v>272.62</v>
      </c>
      <c r="V27" s="203">
        <v>2.41</v>
      </c>
      <c r="W27" s="203">
        <v>5.78</v>
      </c>
      <c r="X27" s="203">
        <v>36.31</v>
      </c>
      <c r="Y27" s="203">
        <v>0</v>
      </c>
      <c r="Z27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48.37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33.74</v>
      </c>
      <c r="AQ27" s="203">
        <v>0</v>
      </c>
      <c r="AR27" s="203">
        <v>5.14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43.38</v>
      </c>
      <c r="L28" s="203">
        <v>33.74</v>
      </c>
      <c r="M28" s="203">
        <v>0</v>
      </c>
      <c r="N28" s="203">
        <v>29.07</v>
      </c>
      <c r="O28" s="203">
        <v>48.82</v>
      </c>
      <c r="P28" s="203">
        <v>66.290000000000006</v>
      </c>
      <c r="Q28" s="203">
        <v>3</v>
      </c>
      <c r="R28" s="203">
        <v>5.78</v>
      </c>
      <c r="S28" s="203">
        <v>0</v>
      </c>
      <c r="T28" s="203">
        <v>0</v>
      </c>
      <c r="U28" s="203">
        <v>272.62</v>
      </c>
      <c r="V28" s="203">
        <v>2.41</v>
      </c>
      <c r="W28" s="203">
        <v>5.78</v>
      </c>
      <c r="X28" s="203">
        <v>36.31</v>
      </c>
      <c r="Y28" s="203">
        <v>0</v>
      </c>
      <c r="Z28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48.37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33.74</v>
      </c>
      <c r="AQ28" s="203">
        <v>0</v>
      </c>
      <c r="AR28" s="203">
        <v>11.41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43.38</v>
      </c>
      <c r="L29" s="203">
        <v>33.74</v>
      </c>
      <c r="M29" s="203">
        <v>0</v>
      </c>
      <c r="N29" s="203">
        <v>29.07</v>
      </c>
      <c r="O29" s="203">
        <v>48.82</v>
      </c>
      <c r="P29" s="203">
        <v>66.290000000000006</v>
      </c>
      <c r="Q29" s="203">
        <v>3</v>
      </c>
      <c r="R29" s="203">
        <v>5.78</v>
      </c>
      <c r="S29" s="203">
        <v>0</v>
      </c>
      <c r="T29" s="203">
        <v>0</v>
      </c>
      <c r="U29" s="203">
        <v>272.62</v>
      </c>
      <c r="V29" s="203">
        <v>2.41</v>
      </c>
      <c r="W29" s="203">
        <v>5.78</v>
      </c>
      <c r="X29" s="203">
        <v>36.31</v>
      </c>
      <c r="Y29" s="203">
        <v>0</v>
      </c>
      <c r="Z29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48.37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33.74</v>
      </c>
      <c r="AQ29" s="203">
        <v>0</v>
      </c>
      <c r="AR29" s="203">
        <v>18.84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43.38</v>
      </c>
      <c r="L30" s="203">
        <v>33.74</v>
      </c>
      <c r="M30" s="203">
        <v>0</v>
      </c>
      <c r="N30" s="203">
        <v>29.07</v>
      </c>
      <c r="O30" s="203">
        <v>48.82</v>
      </c>
      <c r="P30" s="203">
        <v>66.290000000000006</v>
      </c>
      <c r="Q30" s="203">
        <v>3</v>
      </c>
      <c r="R30" s="203">
        <v>5.78</v>
      </c>
      <c r="S30" s="203">
        <v>0</v>
      </c>
      <c r="T30" s="203">
        <v>0</v>
      </c>
      <c r="U30" s="203">
        <v>272.62</v>
      </c>
      <c r="V30" s="203">
        <v>2.41</v>
      </c>
      <c r="W30" s="203">
        <v>5.78</v>
      </c>
      <c r="X30" s="203">
        <v>36.31</v>
      </c>
      <c r="Y30" s="203">
        <v>0</v>
      </c>
      <c r="Z30">
        <v>0</v>
      </c>
      <c r="AA30" s="203">
        <v>0</v>
      </c>
      <c r="AB30" s="203">
        <v>3.87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48.37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33.74</v>
      </c>
      <c r="AQ30" s="203">
        <v>0</v>
      </c>
      <c r="AR30" s="203">
        <v>20.79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43.38</v>
      </c>
      <c r="L31" s="203">
        <v>33.74</v>
      </c>
      <c r="M31" s="203">
        <v>0</v>
      </c>
      <c r="N31" s="203">
        <v>29.07</v>
      </c>
      <c r="O31" s="203">
        <v>48.82</v>
      </c>
      <c r="P31" s="203">
        <v>66.290000000000006</v>
      </c>
      <c r="Q31" s="203">
        <v>3</v>
      </c>
      <c r="R31" s="203">
        <v>5.78</v>
      </c>
      <c r="S31" s="203">
        <v>0</v>
      </c>
      <c r="T31" s="203">
        <v>0</v>
      </c>
      <c r="U31" s="203">
        <v>272.62</v>
      </c>
      <c r="V31" s="203">
        <v>2.41</v>
      </c>
      <c r="W31" s="203">
        <v>5.78</v>
      </c>
      <c r="X31" s="203">
        <v>36.31</v>
      </c>
      <c r="Y31" s="203">
        <v>0</v>
      </c>
      <c r="Z31">
        <v>0</v>
      </c>
      <c r="AA31" s="203">
        <v>0</v>
      </c>
      <c r="AB31" s="203">
        <v>3.87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48.37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33.74</v>
      </c>
      <c r="AQ31" s="203">
        <v>0</v>
      </c>
      <c r="AR31" s="203">
        <v>22.87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43.38</v>
      </c>
      <c r="L32" s="203">
        <v>33.74</v>
      </c>
      <c r="M32" s="203">
        <v>0</v>
      </c>
      <c r="N32" s="203">
        <v>29.07</v>
      </c>
      <c r="O32" s="203">
        <v>48.82</v>
      </c>
      <c r="P32" s="203">
        <v>66.290000000000006</v>
      </c>
      <c r="Q32" s="203">
        <v>3</v>
      </c>
      <c r="R32" s="203">
        <v>5.78</v>
      </c>
      <c r="S32" s="203">
        <v>0</v>
      </c>
      <c r="T32" s="203">
        <v>0</v>
      </c>
      <c r="U32" s="203">
        <v>272.62</v>
      </c>
      <c r="V32" s="203">
        <v>2.41</v>
      </c>
      <c r="W32" s="203">
        <v>5.78</v>
      </c>
      <c r="X32" s="203">
        <v>36.31</v>
      </c>
      <c r="Y32" s="203">
        <v>0</v>
      </c>
      <c r="Z32">
        <v>0</v>
      </c>
      <c r="AA32" s="203">
        <v>0</v>
      </c>
      <c r="AB32" s="203">
        <v>3.87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48.37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33.74</v>
      </c>
      <c r="AQ32" s="203">
        <v>0</v>
      </c>
      <c r="AR32" s="203">
        <v>23.85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43.38</v>
      </c>
      <c r="L33" s="203">
        <v>33.74</v>
      </c>
      <c r="M33" s="203">
        <v>0</v>
      </c>
      <c r="N33" s="203">
        <v>29.07</v>
      </c>
      <c r="O33" s="203">
        <v>48.82</v>
      </c>
      <c r="P33" s="203">
        <v>66.290000000000006</v>
      </c>
      <c r="Q33" s="203">
        <v>3</v>
      </c>
      <c r="R33" s="203">
        <v>5.78</v>
      </c>
      <c r="S33" s="203">
        <v>0</v>
      </c>
      <c r="T33" s="203">
        <v>0</v>
      </c>
      <c r="U33" s="203">
        <v>272.62</v>
      </c>
      <c r="V33" s="203">
        <v>2.41</v>
      </c>
      <c r="W33" s="203">
        <v>5.78</v>
      </c>
      <c r="X33" s="203">
        <v>36.31</v>
      </c>
      <c r="Y33" s="203">
        <v>0</v>
      </c>
      <c r="Z33">
        <v>0</v>
      </c>
      <c r="AA33" s="203">
        <v>0</v>
      </c>
      <c r="AB33" s="203">
        <v>3.87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48.37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33.74</v>
      </c>
      <c r="AQ33" s="203">
        <v>0</v>
      </c>
      <c r="AR33" s="203">
        <v>26.3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43.38</v>
      </c>
      <c r="L34" s="203">
        <v>33.74</v>
      </c>
      <c r="M34" s="203">
        <v>0</v>
      </c>
      <c r="N34" s="203">
        <v>29.07</v>
      </c>
      <c r="O34" s="203">
        <v>48.82</v>
      </c>
      <c r="P34" s="203">
        <v>66.290000000000006</v>
      </c>
      <c r="Q34" s="203">
        <v>3</v>
      </c>
      <c r="R34" s="203">
        <v>5.78</v>
      </c>
      <c r="S34" s="203">
        <v>0</v>
      </c>
      <c r="T34" s="203">
        <v>0</v>
      </c>
      <c r="U34" s="203">
        <v>272.62</v>
      </c>
      <c r="V34" s="203">
        <v>2.41</v>
      </c>
      <c r="W34" s="203">
        <v>5.78</v>
      </c>
      <c r="X34" s="203">
        <v>36.31</v>
      </c>
      <c r="Y34" s="203">
        <v>0</v>
      </c>
      <c r="Z34">
        <v>0</v>
      </c>
      <c r="AA34" s="203">
        <v>0</v>
      </c>
      <c r="AB34" s="203">
        <v>3.87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48.37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33.74</v>
      </c>
      <c r="AQ34" s="203">
        <v>0</v>
      </c>
      <c r="AR34" s="203">
        <v>26.3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43.38</v>
      </c>
      <c r="L35" s="203">
        <v>33.74</v>
      </c>
      <c r="M35" s="203">
        <v>0</v>
      </c>
      <c r="N35" s="203">
        <v>29.07</v>
      </c>
      <c r="O35" s="203">
        <v>48.82</v>
      </c>
      <c r="P35" s="203">
        <v>66.290000000000006</v>
      </c>
      <c r="Q35" s="203">
        <v>3</v>
      </c>
      <c r="R35" s="203">
        <v>5.78</v>
      </c>
      <c r="S35" s="203">
        <v>0</v>
      </c>
      <c r="T35" s="203">
        <v>0</v>
      </c>
      <c r="U35" s="203">
        <v>272.62</v>
      </c>
      <c r="V35" s="203">
        <v>2.41</v>
      </c>
      <c r="W35" s="203">
        <v>5.78</v>
      </c>
      <c r="X35" s="203">
        <v>36.31</v>
      </c>
      <c r="Y35" s="203">
        <v>0</v>
      </c>
      <c r="Z35">
        <v>0</v>
      </c>
      <c r="AA35" s="203">
        <v>0</v>
      </c>
      <c r="AB35" s="203">
        <v>3.87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48.37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33.74</v>
      </c>
      <c r="AQ35" s="203">
        <v>0</v>
      </c>
      <c r="AR35" s="203">
        <v>26.3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43.38</v>
      </c>
      <c r="L36" s="203">
        <v>33.74</v>
      </c>
      <c r="M36" s="203">
        <v>0</v>
      </c>
      <c r="N36" s="203">
        <v>29.07</v>
      </c>
      <c r="O36" s="203">
        <v>48.82</v>
      </c>
      <c r="P36" s="203">
        <v>66.290000000000006</v>
      </c>
      <c r="Q36" s="203">
        <v>3</v>
      </c>
      <c r="R36" s="203">
        <v>5.78</v>
      </c>
      <c r="S36" s="203">
        <v>0</v>
      </c>
      <c r="T36" s="203">
        <v>0</v>
      </c>
      <c r="U36" s="203">
        <v>272.62</v>
      </c>
      <c r="V36" s="203">
        <v>2.48</v>
      </c>
      <c r="W36" s="203">
        <v>5.78</v>
      </c>
      <c r="X36" s="203">
        <v>36.31</v>
      </c>
      <c r="Y36" s="203">
        <v>0</v>
      </c>
      <c r="Z36">
        <v>0</v>
      </c>
      <c r="AA36" s="203">
        <v>0</v>
      </c>
      <c r="AB36" s="203">
        <v>3.87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48.37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33.74</v>
      </c>
      <c r="AQ36" s="203">
        <v>0</v>
      </c>
      <c r="AR36" s="203">
        <v>26.3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43.38</v>
      </c>
      <c r="L37" s="203">
        <v>33.74</v>
      </c>
      <c r="M37" s="203">
        <v>0</v>
      </c>
      <c r="N37" s="203">
        <v>29.07</v>
      </c>
      <c r="O37" s="203">
        <v>48.82</v>
      </c>
      <c r="P37" s="203">
        <v>66.290000000000006</v>
      </c>
      <c r="Q37" s="203">
        <v>3</v>
      </c>
      <c r="R37" s="203">
        <v>5.78</v>
      </c>
      <c r="S37" s="203">
        <v>0</v>
      </c>
      <c r="T37" s="203">
        <v>0</v>
      </c>
      <c r="U37" s="203">
        <v>272.62</v>
      </c>
      <c r="V37" s="203">
        <v>2.41</v>
      </c>
      <c r="W37" s="203">
        <v>5.78</v>
      </c>
      <c r="X37" s="203">
        <v>36.31</v>
      </c>
      <c r="Y37" s="203">
        <v>0</v>
      </c>
      <c r="Z37">
        <v>0</v>
      </c>
      <c r="AA37" s="203">
        <v>0</v>
      </c>
      <c r="AB37" s="203">
        <v>3.87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48.37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33.74</v>
      </c>
      <c r="AQ37" s="203">
        <v>0</v>
      </c>
      <c r="AR37" s="203">
        <v>26.3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43.38</v>
      </c>
      <c r="L38" s="203">
        <v>33.74</v>
      </c>
      <c r="M38" s="203">
        <v>0</v>
      </c>
      <c r="N38" s="203">
        <v>29.07</v>
      </c>
      <c r="O38" s="203">
        <v>48.82</v>
      </c>
      <c r="P38" s="203">
        <v>66.290000000000006</v>
      </c>
      <c r="Q38" s="203">
        <v>3</v>
      </c>
      <c r="R38" s="203">
        <v>5.78</v>
      </c>
      <c r="S38" s="203">
        <v>0</v>
      </c>
      <c r="T38" s="203">
        <v>0</v>
      </c>
      <c r="U38" s="203">
        <v>272.62</v>
      </c>
      <c r="V38" s="203">
        <v>2.41</v>
      </c>
      <c r="W38" s="203">
        <v>5.78</v>
      </c>
      <c r="X38" s="203">
        <v>36.31</v>
      </c>
      <c r="Y38" s="203">
        <v>0</v>
      </c>
      <c r="Z38">
        <v>0</v>
      </c>
      <c r="AA38" s="203">
        <v>0</v>
      </c>
      <c r="AB38" s="203">
        <v>3.87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48.37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33.74</v>
      </c>
      <c r="AQ38" s="203">
        <v>0</v>
      </c>
      <c r="AR38" s="203">
        <v>26.3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43.38</v>
      </c>
      <c r="L39" s="203">
        <v>33.74</v>
      </c>
      <c r="M39" s="203">
        <v>0</v>
      </c>
      <c r="N39" s="203">
        <v>29.07</v>
      </c>
      <c r="O39" s="203">
        <v>48.82</v>
      </c>
      <c r="P39" s="203">
        <v>66.290000000000006</v>
      </c>
      <c r="Q39" s="203">
        <v>2.89</v>
      </c>
      <c r="R39" s="203">
        <v>5.78</v>
      </c>
      <c r="S39" s="203">
        <v>0</v>
      </c>
      <c r="T39" s="203">
        <v>0</v>
      </c>
      <c r="U39" s="203">
        <v>266.94</v>
      </c>
      <c r="V39" s="203">
        <v>2.41</v>
      </c>
      <c r="W39" s="203">
        <v>11</v>
      </c>
      <c r="X39" s="203">
        <v>36.31</v>
      </c>
      <c r="Y39" s="203">
        <v>0</v>
      </c>
      <c r="Z39">
        <v>0</v>
      </c>
      <c r="AA39" s="203">
        <v>0</v>
      </c>
      <c r="AB39" s="203">
        <v>3.87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48.37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33.74</v>
      </c>
      <c r="AQ39" s="203">
        <v>0</v>
      </c>
      <c r="AR39" s="203">
        <v>26.3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43.38</v>
      </c>
      <c r="L40" s="203">
        <v>33.74</v>
      </c>
      <c r="M40" s="203">
        <v>0</v>
      </c>
      <c r="N40" s="203">
        <v>29.07</v>
      </c>
      <c r="O40" s="203">
        <v>48.82</v>
      </c>
      <c r="P40" s="203">
        <v>66.290000000000006</v>
      </c>
      <c r="Q40" s="203">
        <v>2.89</v>
      </c>
      <c r="R40" s="203">
        <v>5.78</v>
      </c>
      <c r="S40" s="203">
        <v>0</v>
      </c>
      <c r="T40" s="203">
        <v>0</v>
      </c>
      <c r="U40" s="203">
        <v>261.26</v>
      </c>
      <c r="V40" s="203">
        <v>2.41</v>
      </c>
      <c r="W40" s="203">
        <v>11</v>
      </c>
      <c r="X40" s="203">
        <v>36.31</v>
      </c>
      <c r="Y40" s="203">
        <v>0</v>
      </c>
      <c r="Z40">
        <v>0</v>
      </c>
      <c r="AA40" s="203">
        <v>0</v>
      </c>
      <c r="AB40" s="203">
        <v>3.87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48.37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33.74</v>
      </c>
      <c r="AQ40" s="203">
        <v>0</v>
      </c>
      <c r="AR40" s="203">
        <v>26.3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43.38</v>
      </c>
      <c r="L41" s="203">
        <v>33.74</v>
      </c>
      <c r="M41" s="203">
        <v>0</v>
      </c>
      <c r="N41" s="203">
        <v>29.07</v>
      </c>
      <c r="O41" s="203">
        <v>48.82</v>
      </c>
      <c r="P41" s="203">
        <v>66.290000000000006</v>
      </c>
      <c r="Q41" s="203">
        <v>5.03</v>
      </c>
      <c r="R41" s="203">
        <v>10.38</v>
      </c>
      <c r="S41" s="203">
        <v>0</v>
      </c>
      <c r="T41" s="203">
        <v>0</v>
      </c>
      <c r="U41" s="203">
        <v>261.26</v>
      </c>
      <c r="V41" s="203">
        <v>4.18</v>
      </c>
      <c r="W41" s="203">
        <v>11</v>
      </c>
      <c r="X41" s="203">
        <v>36.31</v>
      </c>
      <c r="Y41" s="203">
        <v>0</v>
      </c>
      <c r="Z41">
        <v>0</v>
      </c>
      <c r="AA41" s="203">
        <v>8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48.37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33.74</v>
      </c>
      <c r="AQ41" s="203">
        <v>0</v>
      </c>
      <c r="AR41" s="203">
        <v>26.3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43.38</v>
      </c>
      <c r="L42" s="203">
        <v>33.74</v>
      </c>
      <c r="M42" s="203">
        <v>0</v>
      </c>
      <c r="N42" s="203">
        <v>29.07</v>
      </c>
      <c r="O42" s="203">
        <v>48.82</v>
      </c>
      <c r="P42" s="203">
        <v>66.290000000000006</v>
      </c>
      <c r="Q42" s="203">
        <v>5.03</v>
      </c>
      <c r="R42" s="203">
        <v>10.38</v>
      </c>
      <c r="S42" s="203">
        <v>0</v>
      </c>
      <c r="T42" s="203">
        <v>0</v>
      </c>
      <c r="U42" s="203">
        <v>261.26</v>
      </c>
      <c r="V42" s="203">
        <v>4.3499999999999996</v>
      </c>
      <c r="W42" s="203">
        <v>11</v>
      </c>
      <c r="X42" s="203">
        <v>36.31</v>
      </c>
      <c r="Y42" s="203">
        <v>0</v>
      </c>
      <c r="Z42">
        <v>0</v>
      </c>
      <c r="AA42" s="203">
        <v>8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48.37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33.74</v>
      </c>
      <c r="AQ42" s="203">
        <v>0</v>
      </c>
      <c r="AR42" s="203">
        <v>26.3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43.38</v>
      </c>
      <c r="L43" s="203">
        <v>33.74</v>
      </c>
      <c r="M43" s="203">
        <v>0</v>
      </c>
      <c r="N43" s="203">
        <v>29.07</v>
      </c>
      <c r="O43" s="203">
        <v>48.82</v>
      </c>
      <c r="P43" s="203">
        <v>66.290000000000006</v>
      </c>
      <c r="Q43" s="203">
        <v>2.89</v>
      </c>
      <c r="R43" s="203">
        <v>5.57</v>
      </c>
      <c r="S43" s="203">
        <v>0</v>
      </c>
      <c r="T43" s="203">
        <v>0</v>
      </c>
      <c r="U43" s="203">
        <v>261.26</v>
      </c>
      <c r="V43" s="203">
        <v>4.3499999999999996</v>
      </c>
      <c r="W43" s="203">
        <v>11</v>
      </c>
      <c r="X43" s="203">
        <v>36.31</v>
      </c>
      <c r="Y43" s="203">
        <v>0</v>
      </c>
      <c r="Z43">
        <v>0</v>
      </c>
      <c r="AA43" s="203">
        <v>8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48.37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33.74</v>
      </c>
      <c r="AQ43" s="203">
        <v>0</v>
      </c>
      <c r="AR43" s="203">
        <v>26.3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43.38</v>
      </c>
      <c r="L44" s="203">
        <v>33.74</v>
      </c>
      <c r="M44" s="203">
        <v>0</v>
      </c>
      <c r="N44" s="203">
        <v>29.07</v>
      </c>
      <c r="O44" s="203">
        <v>48.82</v>
      </c>
      <c r="P44" s="203">
        <v>66.290000000000006</v>
      </c>
      <c r="Q44" s="203">
        <v>2.89</v>
      </c>
      <c r="R44" s="203">
        <v>5.57</v>
      </c>
      <c r="S44" s="203">
        <v>0</v>
      </c>
      <c r="T44" s="203">
        <v>0</v>
      </c>
      <c r="U44" s="203">
        <v>261.26</v>
      </c>
      <c r="V44" s="203">
        <v>4.5199999999999996</v>
      </c>
      <c r="W44" s="203">
        <v>11</v>
      </c>
      <c r="X44" s="203">
        <v>36.31</v>
      </c>
      <c r="Y44" s="203">
        <v>0</v>
      </c>
      <c r="Z44">
        <v>0</v>
      </c>
      <c r="AA44" s="203">
        <v>8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48.37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33.74</v>
      </c>
      <c r="AQ44" s="203">
        <v>0</v>
      </c>
      <c r="AR44" s="203">
        <v>26.3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43.38</v>
      </c>
      <c r="L45" s="203">
        <v>33.74</v>
      </c>
      <c r="M45" s="203">
        <v>0</v>
      </c>
      <c r="N45" s="203">
        <v>29.07</v>
      </c>
      <c r="O45" s="203">
        <v>48.82</v>
      </c>
      <c r="P45" s="203">
        <v>66.290000000000006</v>
      </c>
      <c r="Q45" s="203">
        <v>2.89</v>
      </c>
      <c r="R45" s="203">
        <v>5.57</v>
      </c>
      <c r="S45" s="203">
        <v>0</v>
      </c>
      <c r="T45" s="203">
        <v>0</v>
      </c>
      <c r="U45" s="203">
        <v>261.26</v>
      </c>
      <c r="V45" s="203">
        <v>4.68</v>
      </c>
      <c r="W45" s="203">
        <v>11</v>
      </c>
      <c r="X45" s="203">
        <v>36.31</v>
      </c>
      <c r="Y45" s="203">
        <v>0</v>
      </c>
      <c r="Z45">
        <v>0</v>
      </c>
      <c r="AA45" s="203">
        <v>8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48.37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33.74</v>
      </c>
      <c r="AQ45" s="203">
        <v>0</v>
      </c>
      <c r="AR45" s="203">
        <v>26.3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43.38</v>
      </c>
      <c r="L46" s="203">
        <v>33.74</v>
      </c>
      <c r="M46" s="203">
        <v>0</v>
      </c>
      <c r="N46" s="203">
        <v>29.07</v>
      </c>
      <c r="O46" s="203">
        <v>48.82</v>
      </c>
      <c r="P46" s="203">
        <v>66.290000000000006</v>
      </c>
      <c r="Q46" s="203">
        <v>2.89</v>
      </c>
      <c r="R46" s="203">
        <v>5.57</v>
      </c>
      <c r="S46" s="203">
        <v>0</v>
      </c>
      <c r="T46" s="203">
        <v>0</v>
      </c>
      <c r="U46" s="203">
        <v>261.26</v>
      </c>
      <c r="V46" s="203">
        <v>2.89</v>
      </c>
      <c r="W46" s="203">
        <v>5.57</v>
      </c>
      <c r="X46" s="203">
        <v>36.31</v>
      </c>
      <c r="Y46" s="203">
        <v>0</v>
      </c>
      <c r="Z46">
        <v>0</v>
      </c>
      <c r="AA46" s="203">
        <v>8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48.37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33.74</v>
      </c>
      <c r="AQ46" s="203">
        <v>0</v>
      </c>
      <c r="AR46" s="203">
        <v>26.3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43.38</v>
      </c>
      <c r="L47" s="203">
        <v>33.74</v>
      </c>
      <c r="M47" s="203">
        <v>0</v>
      </c>
      <c r="N47" s="203">
        <v>29.07</v>
      </c>
      <c r="O47" s="203">
        <v>48.82</v>
      </c>
      <c r="P47" s="203">
        <v>66.290000000000006</v>
      </c>
      <c r="Q47" s="203">
        <v>2.79</v>
      </c>
      <c r="R47" s="203">
        <v>5.45</v>
      </c>
      <c r="S47" s="203">
        <v>0</v>
      </c>
      <c r="T47" s="203">
        <v>0</v>
      </c>
      <c r="U47" s="203">
        <v>261.26</v>
      </c>
      <c r="V47" s="203">
        <v>2.89</v>
      </c>
      <c r="W47" s="203">
        <v>5.78</v>
      </c>
      <c r="X47" s="203">
        <v>19.28</v>
      </c>
      <c r="Y47" s="203">
        <v>0</v>
      </c>
      <c r="Z47">
        <v>0</v>
      </c>
      <c r="AA47" s="203">
        <v>7.78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48.37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33.74</v>
      </c>
      <c r="AQ47" s="203">
        <v>0</v>
      </c>
      <c r="AR47" s="203">
        <v>26.3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43.38</v>
      </c>
      <c r="L48" s="203">
        <v>33.74</v>
      </c>
      <c r="M48" s="203">
        <v>0</v>
      </c>
      <c r="N48" s="203">
        <v>29.07</v>
      </c>
      <c r="O48" s="203">
        <v>48.82</v>
      </c>
      <c r="P48" s="203">
        <v>66.290000000000006</v>
      </c>
      <c r="Q48" s="203">
        <v>2.79</v>
      </c>
      <c r="R48" s="203">
        <v>5.57</v>
      </c>
      <c r="S48" s="203">
        <v>0</v>
      </c>
      <c r="T48" s="203">
        <v>0</v>
      </c>
      <c r="U48" s="203">
        <v>261.26</v>
      </c>
      <c r="V48" s="203">
        <v>2.89</v>
      </c>
      <c r="W48" s="203">
        <v>5.78</v>
      </c>
      <c r="X48" s="203">
        <v>19.28</v>
      </c>
      <c r="Y48" s="203">
        <v>0</v>
      </c>
      <c r="Z48">
        <v>0</v>
      </c>
      <c r="AA48" s="203">
        <v>7.55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48.37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33.74</v>
      </c>
      <c r="AQ48" s="203">
        <v>0</v>
      </c>
      <c r="AR48" s="203">
        <v>26.3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43.38</v>
      </c>
      <c r="L49" s="203">
        <v>33.74</v>
      </c>
      <c r="M49" s="203">
        <v>0</v>
      </c>
      <c r="N49" s="203">
        <v>29.07</v>
      </c>
      <c r="O49" s="203">
        <v>48.82</v>
      </c>
      <c r="P49" s="203">
        <v>66.290000000000006</v>
      </c>
      <c r="Q49" s="203">
        <v>2.79</v>
      </c>
      <c r="R49" s="203">
        <v>5.57</v>
      </c>
      <c r="S49" s="203">
        <v>0</v>
      </c>
      <c r="T49" s="203">
        <v>0</v>
      </c>
      <c r="U49" s="203">
        <v>261.26</v>
      </c>
      <c r="V49" s="203">
        <v>2.89</v>
      </c>
      <c r="W49" s="203">
        <v>5.78</v>
      </c>
      <c r="X49" s="203">
        <v>19.28</v>
      </c>
      <c r="Y49" s="203">
        <v>0</v>
      </c>
      <c r="Z49">
        <v>0</v>
      </c>
      <c r="AA49" s="203">
        <v>7.55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48.37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33.74</v>
      </c>
      <c r="AQ49" s="203">
        <v>0</v>
      </c>
      <c r="AR49" s="203">
        <v>26.3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43.38</v>
      </c>
      <c r="L50" s="203">
        <v>33.74</v>
      </c>
      <c r="M50" s="203">
        <v>0</v>
      </c>
      <c r="N50" s="203">
        <v>29.07</v>
      </c>
      <c r="O50" s="203">
        <v>48.82</v>
      </c>
      <c r="P50" s="203">
        <v>66.290000000000006</v>
      </c>
      <c r="Q50" s="203">
        <v>2.79</v>
      </c>
      <c r="R50" s="203">
        <v>5.57</v>
      </c>
      <c r="S50" s="203">
        <v>0</v>
      </c>
      <c r="T50" s="203">
        <v>0</v>
      </c>
      <c r="U50" s="203">
        <v>261.26</v>
      </c>
      <c r="V50" s="203">
        <v>2.89</v>
      </c>
      <c r="W50" s="203">
        <v>5.37</v>
      </c>
      <c r="X50" s="203">
        <v>19.28</v>
      </c>
      <c r="Y50" s="203">
        <v>0</v>
      </c>
      <c r="Z50">
        <v>0</v>
      </c>
      <c r="AA50" s="203">
        <v>7.55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48.37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33.74</v>
      </c>
      <c r="AQ50" s="203">
        <v>0</v>
      </c>
      <c r="AR50" s="203">
        <v>26.3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53.28</v>
      </c>
      <c r="L51" s="203">
        <v>33.74</v>
      </c>
      <c r="M51" s="203">
        <v>0</v>
      </c>
      <c r="N51" s="203">
        <v>29.07</v>
      </c>
      <c r="O51" s="203">
        <v>48.82</v>
      </c>
      <c r="P51" s="203">
        <v>66.290000000000006</v>
      </c>
      <c r="Q51" s="203">
        <v>2.79</v>
      </c>
      <c r="R51" s="203">
        <v>5.57</v>
      </c>
      <c r="S51" s="203">
        <v>0</v>
      </c>
      <c r="T51" s="203">
        <v>0</v>
      </c>
      <c r="U51" s="203">
        <v>261.26</v>
      </c>
      <c r="V51" s="203">
        <v>2.89</v>
      </c>
      <c r="W51" s="203">
        <v>5.37</v>
      </c>
      <c r="X51" s="203">
        <v>19.28</v>
      </c>
      <c r="Y51" s="203">
        <v>0</v>
      </c>
      <c r="Z51">
        <v>0</v>
      </c>
      <c r="AA51" s="203">
        <v>7.55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48.37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33.74</v>
      </c>
      <c r="AQ51" s="203">
        <v>0</v>
      </c>
      <c r="AR51" s="203">
        <v>26.3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43.38</v>
      </c>
      <c r="L52" s="203">
        <v>33.74</v>
      </c>
      <c r="M52" s="203">
        <v>0</v>
      </c>
      <c r="N52" s="203">
        <v>29.07</v>
      </c>
      <c r="O52" s="203">
        <v>48.82</v>
      </c>
      <c r="P52" s="203">
        <v>66.290000000000006</v>
      </c>
      <c r="Q52" s="203">
        <v>2.79</v>
      </c>
      <c r="R52" s="203">
        <v>5.57</v>
      </c>
      <c r="S52" s="203">
        <v>0</v>
      </c>
      <c r="T52" s="203">
        <v>0</v>
      </c>
      <c r="U52" s="203">
        <v>261.26</v>
      </c>
      <c r="V52" s="203">
        <v>2.89</v>
      </c>
      <c r="W52" s="203">
        <v>5.37</v>
      </c>
      <c r="X52" s="203">
        <v>19.28</v>
      </c>
      <c r="Y52" s="203">
        <v>0</v>
      </c>
      <c r="Z52">
        <v>0</v>
      </c>
      <c r="AA52" s="203">
        <v>7.55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48.37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33.74</v>
      </c>
      <c r="AQ52" s="203">
        <v>0</v>
      </c>
      <c r="AR52" s="203">
        <v>26.3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43.38</v>
      </c>
      <c r="L53" s="203">
        <v>33.74</v>
      </c>
      <c r="M53" s="203">
        <v>0</v>
      </c>
      <c r="N53" s="203">
        <v>29.07</v>
      </c>
      <c r="O53" s="203">
        <v>48.82</v>
      </c>
      <c r="P53" s="203">
        <v>66.290000000000006</v>
      </c>
      <c r="Q53" s="203">
        <v>2.79</v>
      </c>
      <c r="R53" s="203">
        <v>5.57</v>
      </c>
      <c r="S53" s="203">
        <v>0</v>
      </c>
      <c r="T53" s="203">
        <v>0</v>
      </c>
      <c r="U53" s="203">
        <v>261.26</v>
      </c>
      <c r="V53" s="203">
        <v>2.89</v>
      </c>
      <c r="W53" s="203">
        <v>5.37</v>
      </c>
      <c r="X53" s="203">
        <v>19.28</v>
      </c>
      <c r="Y53" s="203">
        <v>0</v>
      </c>
      <c r="Z53">
        <v>0</v>
      </c>
      <c r="AA53" s="203">
        <v>7.55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57.6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33.74</v>
      </c>
      <c r="AQ53" s="203">
        <v>0</v>
      </c>
      <c r="AR53" s="203">
        <v>26.3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43.38</v>
      </c>
      <c r="L54" s="203">
        <v>33.74</v>
      </c>
      <c r="M54" s="203">
        <v>0</v>
      </c>
      <c r="N54" s="203">
        <v>29.07</v>
      </c>
      <c r="O54" s="203">
        <v>48.82</v>
      </c>
      <c r="P54" s="203">
        <v>66.290000000000006</v>
      </c>
      <c r="Q54" s="203">
        <v>2.79</v>
      </c>
      <c r="R54" s="203">
        <v>5.57</v>
      </c>
      <c r="S54" s="203">
        <v>0</v>
      </c>
      <c r="T54" s="203">
        <v>0</v>
      </c>
      <c r="U54" s="203">
        <v>261.26</v>
      </c>
      <c r="V54" s="203">
        <v>2.89</v>
      </c>
      <c r="W54" s="203">
        <v>5.37</v>
      </c>
      <c r="X54" s="203">
        <v>19.28</v>
      </c>
      <c r="Y54" s="203">
        <v>0</v>
      </c>
      <c r="Z54">
        <v>0</v>
      </c>
      <c r="AA54" s="203">
        <v>7.55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57.6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33.74</v>
      </c>
      <c r="AQ54" s="203">
        <v>0</v>
      </c>
      <c r="AR54" s="203">
        <v>26.3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43.38</v>
      </c>
      <c r="L55" s="203">
        <v>33.74</v>
      </c>
      <c r="M55" s="203">
        <v>0</v>
      </c>
      <c r="N55" s="203">
        <v>29.07</v>
      </c>
      <c r="O55" s="203">
        <v>48.82</v>
      </c>
      <c r="P55" s="203">
        <v>66.290000000000006</v>
      </c>
      <c r="Q55" s="203">
        <v>2.79</v>
      </c>
      <c r="R55" s="203">
        <v>5.57</v>
      </c>
      <c r="S55" s="203">
        <v>0</v>
      </c>
      <c r="T55" s="203">
        <v>0</v>
      </c>
      <c r="U55" s="203">
        <v>261.26</v>
      </c>
      <c r="V55" s="203">
        <v>2.89</v>
      </c>
      <c r="W55" s="203">
        <v>5.37</v>
      </c>
      <c r="X55" s="203">
        <v>19.28</v>
      </c>
      <c r="Y55" s="203">
        <v>0</v>
      </c>
      <c r="Z55">
        <v>0</v>
      </c>
      <c r="AA55" s="203">
        <v>7.55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57.6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33.74</v>
      </c>
      <c r="AQ55" s="203">
        <v>0</v>
      </c>
      <c r="AR55" s="203">
        <v>26.3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43.38</v>
      </c>
      <c r="L56" s="203">
        <v>33.74</v>
      </c>
      <c r="M56" s="203">
        <v>0</v>
      </c>
      <c r="N56" s="203">
        <v>29.07</v>
      </c>
      <c r="O56" s="203">
        <v>48.82</v>
      </c>
      <c r="P56" s="203">
        <v>66.290000000000006</v>
      </c>
      <c r="Q56" s="203">
        <v>2.79</v>
      </c>
      <c r="R56" s="203">
        <v>5.57</v>
      </c>
      <c r="S56" s="203">
        <v>0</v>
      </c>
      <c r="T56" s="203">
        <v>0</v>
      </c>
      <c r="U56" s="203">
        <v>261.26</v>
      </c>
      <c r="V56" s="203">
        <v>2.89</v>
      </c>
      <c r="W56" s="203">
        <v>5.37</v>
      </c>
      <c r="X56" s="203">
        <v>19.28</v>
      </c>
      <c r="Y56" s="203">
        <v>0</v>
      </c>
      <c r="Z56">
        <v>0</v>
      </c>
      <c r="AA56" s="203">
        <v>7.32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57.6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33.74</v>
      </c>
      <c r="AQ56" s="203">
        <v>0</v>
      </c>
      <c r="AR56" s="203">
        <v>26.3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43.38</v>
      </c>
      <c r="L57" s="203">
        <v>33.74</v>
      </c>
      <c r="M57" s="203">
        <v>0</v>
      </c>
      <c r="N57" s="203">
        <v>29.07</v>
      </c>
      <c r="O57" s="203">
        <v>48.82</v>
      </c>
      <c r="P57" s="203">
        <v>66.290000000000006</v>
      </c>
      <c r="Q57" s="203">
        <v>2.79</v>
      </c>
      <c r="R57" s="203">
        <v>5.57</v>
      </c>
      <c r="S57" s="203">
        <v>0</v>
      </c>
      <c r="T57" s="203">
        <v>0</v>
      </c>
      <c r="U57" s="203">
        <v>261.26</v>
      </c>
      <c r="V57" s="203">
        <v>2.89</v>
      </c>
      <c r="W57" s="203">
        <v>5.78</v>
      </c>
      <c r="X57" s="203">
        <v>19.28</v>
      </c>
      <c r="Y57" s="203">
        <v>0</v>
      </c>
      <c r="Z57">
        <v>0</v>
      </c>
      <c r="AA57" s="203">
        <v>7.32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57.6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33.74</v>
      </c>
      <c r="AQ57" s="203">
        <v>0</v>
      </c>
      <c r="AR57" s="203">
        <v>26.3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43.38</v>
      </c>
      <c r="L58" s="203">
        <v>33.74</v>
      </c>
      <c r="M58" s="203">
        <v>0</v>
      </c>
      <c r="N58" s="203">
        <v>29.07</v>
      </c>
      <c r="O58" s="203">
        <v>48.82</v>
      </c>
      <c r="P58" s="203">
        <v>66.290000000000006</v>
      </c>
      <c r="Q58" s="203">
        <v>2.79</v>
      </c>
      <c r="R58" s="203">
        <v>5.57</v>
      </c>
      <c r="S58" s="203">
        <v>0</v>
      </c>
      <c r="T58" s="203">
        <v>0</v>
      </c>
      <c r="U58" s="203">
        <v>261.26</v>
      </c>
      <c r="V58" s="203">
        <v>2.89</v>
      </c>
      <c r="W58" s="203">
        <v>5.78</v>
      </c>
      <c r="X58" s="203">
        <v>19.28</v>
      </c>
      <c r="Y58" s="203">
        <v>0</v>
      </c>
      <c r="Z58">
        <v>0</v>
      </c>
      <c r="AA58" s="203">
        <v>7.32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57.6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33.74</v>
      </c>
      <c r="AQ58" s="203">
        <v>0</v>
      </c>
      <c r="AR58" s="203">
        <v>26.3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41.82</v>
      </c>
      <c r="L59" s="203">
        <v>32.53</v>
      </c>
      <c r="M59" s="203">
        <v>0</v>
      </c>
      <c r="N59" s="203">
        <v>29.07</v>
      </c>
      <c r="O59" s="203">
        <v>48.82</v>
      </c>
      <c r="P59" s="203">
        <v>66.290000000000006</v>
      </c>
      <c r="Q59" s="203">
        <v>2.69</v>
      </c>
      <c r="R59" s="203">
        <v>5.37</v>
      </c>
      <c r="S59" s="203">
        <v>0</v>
      </c>
      <c r="T59" s="203">
        <v>0</v>
      </c>
      <c r="U59" s="203">
        <v>261.26</v>
      </c>
      <c r="V59" s="203">
        <v>2.89</v>
      </c>
      <c r="W59" s="203">
        <v>5.78</v>
      </c>
      <c r="X59" s="203">
        <v>19.28</v>
      </c>
      <c r="Y59" s="203">
        <v>0</v>
      </c>
      <c r="Z59">
        <v>0</v>
      </c>
      <c r="AA59" s="203">
        <v>7.32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57.6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32.76</v>
      </c>
      <c r="AQ59" s="203">
        <v>0</v>
      </c>
      <c r="AR59" s="203">
        <v>26.3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41.82</v>
      </c>
      <c r="L60" s="203">
        <v>32.53</v>
      </c>
      <c r="M60" s="203">
        <v>0</v>
      </c>
      <c r="N60" s="203">
        <v>29.07</v>
      </c>
      <c r="O60" s="203">
        <v>48.82</v>
      </c>
      <c r="P60" s="203">
        <v>66.290000000000006</v>
      </c>
      <c r="Q60" s="203">
        <v>2.69</v>
      </c>
      <c r="R60" s="203">
        <v>5.37</v>
      </c>
      <c r="S60" s="203">
        <v>0</v>
      </c>
      <c r="T60" s="203">
        <v>0</v>
      </c>
      <c r="U60" s="203">
        <v>261.26</v>
      </c>
      <c r="V60" s="203">
        <v>2.89</v>
      </c>
      <c r="W60" s="203">
        <v>5.78</v>
      </c>
      <c r="X60" s="203">
        <v>26.99</v>
      </c>
      <c r="Y60" s="203">
        <v>0</v>
      </c>
      <c r="Z60">
        <v>0</v>
      </c>
      <c r="AA60" s="203">
        <v>7.32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57.6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32.76</v>
      </c>
      <c r="AQ60" s="203">
        <v>0</v>
      </c>
      <c r="AR60" s="203">
        <v>26.3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41.82</v>
      </c>
      <c r="L61" s="203">
        <v>32.53</v>
      </c>
      <c r="M61" s="203">
        <v>0</v>
      </c>
      <c r="N61" s="203">
        <v>29.07</v>
      </c>
      <c r="O61" s="203">
        <v>48.82</v>
      </c>
      <c r="P61" s="203">
        <v>66.290000000000006</v>
      </c>
      <c r="Q61" s="203">
        <v>2.69</v>
      </c>
      <c r="R61" s="203">
        <v>5.37</v>
      </c>
      <c r="S61" s="203">
        <v>0</v>
      </c>
      <c r="T61" s="203">
        <v>0</v>
      </c>
      <c r="U61" s="203">
        <v>261.26</v>
      </c>
      <c r="V61" s="203">
        <v>2.89</v>
      </c>
      <c r="W61" s="203">
        <v>11</v>
      </c>
      <c r="X61" s="203">
        <v>36.31</v>
      </c>
      <c r="Y61" s="203">
        <v>0</v>
      </c>
      <c r="Z61">
        <v>0</v>
      </c>
      <c r="AA61" s="203">
        <v>7.32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48.37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31.81</v>
      </c>
      <c r="AQ61" s="203">
        <v>0</v>
      </c>
      <c r="AR61" s="203">
        <v>26.3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41.82</v>
      </c>
      <c r="L62" s="203">
        <v>32.53</v>
      </c>
      <c r="M62" s="203">
        <v>0</v>
      </c>
      <c r="N62" s="203">
        <v>29.07</v>
      </c>
      <c r="O62" s="203">
        <v>48.82</v>
      </c>
      <c r="P62" s="203">
        <v>66.290000000000006</v>
      </c>
      <c r="Q62" s="203">
        <v>2.69</v>
      </c>
      <c r="R62" s="203">
        <v>5.37</v>
      </c>
      <c r="S62" s="203">
        <v>0</v>
      </c>
      <c r="T62" s="203">
        <v>0</v>
      </c>
      <c r="U62" s="203">
        <v>261.26</v>
      </c>
      <c r="V62" s="203">
        <v>2.89</v>
      </c>
      <c r="W62" s="203">
        <v>11</v>
      </c>
      <c r="X62" s="203">
        <v>36.31</v>
      </c>
      <c r="Y62" s="203">
        <v>0</v>
      </c>
      <c r="Z62">
        <v>0</v>
      </c>
      <c r="AA62" s="203">
        <v>7.32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48.37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40.49</v>
      </c>
      <c r="AQ62" s="203">
        <v>0</v>
      </c>
      <c r="AR62" s="203">
        <v>26.3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42.9</v>
      </c>
      <c r="L63" s="203">
        <v>32.53</v>
      </c>
      <c r="M63" s="203">
        <v>0</v>
      </c>
      <c r="N63" s="203">
        <v>29.07</v>
      </c>
      <c r="O63" s="203">
        <v>48.82</v>
      </c>
      <c r="P63" s="203">
        <v>66.290000000000006</v>
      </c>
      <c r="Q63" s="203">
        <v>2.69</v>
      </c>
      <c r="R63" s="203">
        <v>5.37</v>
      </c>
      <c r="S63" s="203">
        <v>0</v>
      </c>
      <c r="T63" s="203">
        <v>0</v>
      </c>
      <c r="U63" s="203">
        <v>261.26</v>
      </c>
      <c r="V63" s="203">
        <v>5.09</v>
      </c>
      <c r="W63" s="203">
        <v>11</v>
      </c>
      <c r="X63" s="203">
        <v>36.31</v>
      </c>
      <c r="Y63" s="203">
        <v>0</v>
      </c>
      <c r="Z63">
        <v>0</v>
      </c>
      <c r="AA63" s="203">
        <v>7.32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48.37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52.06</v>
      </c>
      <c r="AQ63" s="203">
        <v>0</v>
      </c>
      <c r="AR63" s="203">
        <v>26.3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41.82</v>
      </c>
      <c r="L64" s="203">
        <v>32.53</v>
      </c>
      <c r="M64" s="203">
        <v>0</v>
      </c>
      <c r="N64" s="203">
        <v>29.07</v>
      </c>
      <c r="O64" s="203">
        <v>48.82</v>
      </c>
      <c r="P64" s="203">
        <v>66.290000000000006</v>
      </c>
      <c r="Q64" s="203">
        <v>2.89</v>
      </c>
      <c r="R64" s="203">
        <v>5.78</v>
      </c>
      <c r="S64" s="203">
        <v>0</v>
      </c>
      <c r="T64" s="203">
        <v>0</v>
      </c>
      <c r="U64" s="203">
        <v>261.26</v>
      </c>
      <c r="V64" s="203">
        <v>5.09</v>
      </c>
      <c r="W64" s="203">
        <v>11</v>
      </c>
      <c r="X64" s="203">
        <v>36.31</v>
      </c>
      <c r="Y64" s="203">
        <v>0</v>
      </c>
      <c r="Z64">
        <v>0</v>
      </c>
      <c r="AA64" s="203">
        <v>7.32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48.37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64.59</v>
      </c>
      <c r="AQ64" s="203">
        <v>0</v>
      </c>
      <c r="AR64" s="203">
        <v>26.3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41.82</v>
      </c>
      <c r="L65" s="203">
        <v>32.78</v>
      </c>
      <c r="M65" s="203">
        <v>0</v>
      </c>
      <c r="N65" s="203">
        <v>29.07</v>
      </c>
      <c r="O65" s="203">
        <v>48.82</v>
      </c>
      <c r="P65" s="203">
        <v>66.290000000000006</v>
      </c>
      <c r="Q65" s="203">
        <v>2.89</v>
      </c>
      <c r="R65" s="203">
        <v>5.78</v>
      </c>
      <c r="S65" s="203">
        <v>0</v>
      </c>
      <c r="T65" s="203">
        <v>0</v>
      </c>
      <c r="U65" s="203">
        <v>261.26</v>
      </c>
      <c r="V65" s="203">
        <v>5.09</v>
      </c>
      <c r="W65" s="203">
        <v>11</v>
      </c>
      <c r="X65" s="203">
        <v>36.31</v>
      </c>
      <c r="Y65" s="203">
        <v>0</v>
      </c>
      <c r="Z65">
        <v>0</v>
      </c>
      <c r="AA65" s="203">
        <v>7.32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48.37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68.37</v>
      </c>
      <c r="AQ65" s="203">
        <v>0</v>
      </c>
      <c r="AR65" s="203">
        <v>26.3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41.82</v>
      </c>
      <c r="L66" s="203">
        <v>32.78</v>
      </c>
      <c r="M66" s="203">
        <v>0</v>
      </c>
      <c r="N66" s="203">
        <v>29.07</v>
      </c>
      <c r="O66" s="203">
        <v>48.82</v>
      </c>
      <c r="P66" s="203">
        <v>66.290000000000006</v>
      </c>
      <c r="Q66" s="203">
        <v>2.89</v>
      </c>
      <c r="R66" s="203">
        <v>5.78</v>
      </c>
      <c r="S66" s="203">
        <v>0</v>
      </c>
      <c r="T66" s="203">
        <v>0</v>
      </c>
      <c r="U66" s="203">
        <v>261.26</v>
      </c>
      <c r="V66" s="203">
        <v>5.09</v>
      </c>
      <c r="W66" s="203">
        <v>11</v>
      </c>
      <c r="X66" s="203">
        <v>36.31</v>
      </c>
      <c r="Y66" s="203">
        <v>0</v>
      </c>
      <c r="Z66">
        <v>0</v>
      </c>
      <c r="AA66" s="203">
        <v>7.32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48.37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68.37</v>
      </c>
      <c r="AQ66" s="203">
        <v>0</v>
      </c>
      <c r="AR66" s="203">
        <v>26.3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41.82</v>
      </c>
      <c r="L67" s="203">
        <v>32.78</v>
      </c>
      <c r="M67" s="203">
        <v>0</v>
      </c>
      <c r="N67" s="203">
        <v>29.07</v>
      </c>
      <c r="O67" s="203">
        <v>48.82</v>
      </c>
      <c r="P67" s="203">
        <v>66.290000000000006</v>
      </c>
      <c r="Q67" s="203">
        <v>2.89</v>
      </c>
      <c r="R67" s="203">
        <v>5.78</v>
      </c>
      <c r="S67" s="203">
        <v>0</v>
      </c>
      <c r="T67" s="203">
        <v>0</v>
      </c>
      <c r="U67" s="203">
        <v>261.26</v>
      </c>
      <c r="V67" s="203">
        <v>5.09</v>
      </c>
      <c r="W67" s="203">
        <v>11</v>
      </c>
      <c r="X67" s="203">
        <v>36.31</v>
      </c>
      <c r="Y67" s="203">
        <v>0</v>
      </c>
      <c r="Z67">
        <v>0</v>
      </c>
      <c r="AA67" s="203">
        <v>7.32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48.37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68.37</v>
      </c>
      <c r="AQ67" s="203">
        <v>0</v>
      </c>
      <c r="AR67" s="203">
        <v>26.3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47.42</v>
      </c>
      <c r="L68" s="203">
        <v>32.78</v>
      </c>
      <c r="M68" s="203">
        <v>0</v>
      </c>
      <c r="N68" s="203">
        <v>29.07</v>
      </c>
      <c r="O68" s="203">
        <v>48.82</v>
      </c>
      <c r="P68" s="203">
        <v>66.290000000000006</v>
      </c>
      <c r="Q68" s="203">
        <v>5.03</v>
      </c>
      <c r="R68" s="203">
        <v>10.38</v>
      </c>
      <c r="S68" s="203">
        <v>0</v>
      </c>
      <c r="T68" s="203">
        <v>0</v>
      </c>
      <c r="U68" s="203">
        <v>261.26</v>
      </c>
      <c r="V68" s="203">
        <v>5.09</v>
      </c>
      <c r="W68" s="203">
        <v>11</v>
      </c>
      <c r="X68" s="203">
        <v>36.31</v>
      </c>
      <c r="Y68" s="203">
        <v>0</v>
      </c>
      <c r="Z68">
        <v>0</v>
      </c>
      <c r="AA68" s="203">
        <v>7.32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48.37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68.37</v>
      </c>
      <c r="AQ68" s="203">
        <v>0</v>
      </c>
      <c r="AR68" s="203">
        <v>26.3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41.45</v>
      </c>
      <c r="L69" s="203">
        <v>62.36</v>
      </c>
      <c r="M69" s="203">
        <v>0</v>
      </c>
      <c r="N69" s="203">
        <v>29.07</v>
      </c>
      <c r="O69" s="203">
        <v>48.82</v>
      </c>
      <c r="P69" s="203">
        <v>66.290000000000006</v>
      </c>
      <c r="Q69" s="203">
        <v>5.03</v>
      </c>
      <c r="R69" s="203">
        <v>10.38</v>
      </c>
      <c r="S69" s="203">
        <v>0</v>
      </c>
      <c r="T69" s="203">
        <v>0</v>
      </c>
      <c r="U69" s="203">
        <v>261.26</v>
      </c>
      <c r="V69" s="203">
        <v>5.09</v>
      </c>
      <c r="W69" s="203">
        <v>11</v>
      </c>
      <c r="X69" s="203">
        <v>36.31</v>
      </c>
      <c r="Y69" s="203">
        <v>0</v>
      </c>
      <c r="Z69">
        <v>0</v>
      </c>
      <c r="AA69" s="203">
        <v>7.32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48.37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68.37</v>
      </c>
      <c r="AQ69" s="203">
        <v>0</v>
      </c>
      <c r="AR69" s="203">
        <v>26.03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40.340000000000003</v>
      </c>
      <c r="L70" s="203">
        <v>62.36</v>
      </c>
      <c r="M70" s="203">
        <v>0</v>
      </c>
      <c r="N70" s="203">
        <v>29.07</v>
      </c>
      <c r="O70" s="203">
        <v>48.82</v>
      </c>
      <c r="P70" s="203">
        <v>66.290000000000006</v>
      </c>
      <c r="Q70" s="203">
        <v>5.03</v>
      </c>
      <c r="R70" s="203">
        <v>10.38</v>
      </c>
      <c r="S70" s="203">
        <v>0</v>
      </c>
      <c r="T70" s="203">
        <v>0</v>
      </c>
      <c r="U70" s="203">
        <v>261.26</v>
      </c>
      <c r="V70" s="203">
        <v>5.09</v>
      </c>
      <c r="W70" s="203">
        <v>11</v>
      </c>
      <c r="X70" s="203">
        <v>36.31</v>
      </c>
      <c r="Y70" s="203">
        <v>0</v>
      </c>
      <c r="Z70">
        <v>0</v>
      </c>
      <c r="AA70" s="203">
        <v>7.32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48.37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68.37</v>
      </c>
      <c r="AQ70" s="203">
        <v>0</v>
      </c>
      <c r="AR70" s="203">
        <v>22.58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79.12</v>
      </c>
      <c r="L71" s="203">
        <v>62.36</v>
      </c>
      <c r="M71" s="203">
        <v>0</v>
      </c>
      <c r="N71" s="203">
        <v>29.07</v>
      </c>
      <c r="O71" s="203">
        <v>48.82</v>
      </c>
      <c r="P71" s="203">
        <v>66.290000000000006</v>
      </c>
      <c r="Q71" s="203">
        <v>5.03</v>
      </c>
      <c r="R71" s="203">
        <v>10.38</v>
      </c>
      <c r="S71" s="203">
        <v>0</v>
      </c>
      <c r="T71" s="203">
        <v>0</v>
      </c>
      <c r="U71" s="203">
        <v>261.26</v>
      </c>
      <c r="V71" s="203">
        <v>5.09</v>
      </c>
      <c r="W71" s="203">
        <v>11</v>
      </c>
      <c r="X71" s="203">
        <v>36.31</v>
      </c>
      <c r="Y71" s="203">
        <v>0</v>
      </c>
      <c r="Z71">
        <v>0</v>
      </c>
      <c r="AA71" s="203">
        <v>7.55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48.37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60.43</v>
      </c>
      <c r="AQ71" s="203">
        <v>0</v>
      </c>
      <c r="AR71" s="203">
        <v>18.739999999999998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79.13</v>
      </c>
      <c r="L72" s="203">
        <v>62.36</v>
      </c>
      <c r="M72" s="203">
        <v>0</v>
      </c>
      <c r="N72" s="203">
        <v>29.07</v>
      </c>
      <c r="O72" s="203">
        <v>48.82</v>
      </c>
      <c r="P72" s="203">
        <v>66.290000000000006</v>
      </c>
      <c r="Q72" s="203">
        <v>5.03</v>
      </c>
      <c r="R72" s="203">
        <v>10.38</v>
      </c>
      <c r="S72" s="203">
        <v>0</v>
      </c>
      <c r="T72" s="203">
        <v>0</v>
      </c>
      <c r="U72" s="203">
        <v>261.26</v>
      </c>
      <c r="V72" s="203">
        <v>5.09</v>
      </c>
      <c r="W72" s="203">
        <v>11</v>
      </c>
      <c r="X72" s="203">
        <v>36.31</v>
      </c>
      <c r="Y72" s="203">
        <v>0</v>
      </c>
      <c r="Z72">
        <v>0</v>
      </c>
      <c r="AA72" s="203">
        <v>7.55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57.6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60.43</v>
      </c>
      <c r="AQ72" s="203">
        <v>0</v>
      </c>
      <c r="AR72" s="203">
        <v>8.44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79.13</v>
      </c>
      <c r="L73" s="203">
        <v>62.36</v>
      </c>
      <c r="M73" s="203">
        <v>0</v>
      </c>
      <c r="N73" s="203">
        <v>29.07</v>
      </c>
      <c r="O73" s="203">
        <v>48.82</v>
      </c>
      <c r="P73" s="203">
        <v>66.290000000000006</v>
      </c>
      <c r="Q73" s="203">
        <v>5.03</v>
      </c>
      <c r="R73" s="203">
        <v>10.38</v>
      </c>
      <c r="S73" s="203">
        <v>0</v>
      </c>
      <c r="T73" s="203">
        <v>0</v>
      </c>
      <c r="U73" s="203">
        <v>261.26</v>
      </c>
      <c r="V73" s="203">
        <v>5.09</v>
      </c>
      <c r="W73" s="203">
        <v>11</v>
      </c>
      <c r="X73" s="203">
        <v>36.31</v>
      </c>
      <c r="Y73" s="203">
        <v>0</v>
      </c>
      <c r="Z73">
        <v>0</v>
      </c>
      <c r="AA73" s="203">
        <v>7.55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48.37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60.43</v>
      </c>
      <c r="AQ73" s="203">
        <v>0</v>
      </c>
      <c r="AR73" s="203">
        <v>1.38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79.13</v>
      </c>
      <c r="L74" s="203">
        <v>62.36</v>
      </c>
      <c r="M74" s="203">
        <v>0</v>
      </c>
      <c r="N74" s="203">
        <v>29.07</v>
      </c>
      <c r="O74" s="203">
        <v>48.82</v>
      </c>
      <c r="P74" s="203">
        <v>66.290000000000006</v>
      </c>
      <c r="Q74" s="203">
        <v>5.03</v>
      </c>
      <c r="R74" s="203">
        <v>10.38</v>
      </c>
      <c r="S74" s="203">
        <v>0</v>
      </c>
      <c r="T74" s="203">
        <v>0</v>
      </c>
      <c r="U74" s="203">
        <v>261.26</v>
      </c>
      <c r="V74" s="203">
        <v>5.09</v>
      </c>
      <c r="W74" s="203">
        <v>11</v>
      </c>
      <c r="X74" s="203">
        <v>36.31</v>
      </c>
      <c r="Y74" s="203">
        <v>0</v>
      </c>
      <c r="Z74">
        <v>0</v>
      </c>
      <c r="AA74" s="203">
        <v>7.55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48.37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60.43</v>
      </c>
      <c r="AQ74" s="203">
        <v>0</v>
      </c>
      <c r="AR74" s="203">
        <v>0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79.13</v>
      </c>
      <c r="L75" s="203">
        <v>62.36</v>
      </c>
      <c r="M75" s="203">
        <v>0</v>
      </c>
      <c r="N75" s="203">
        <v>29.07</v>
      </c>
      <c r="O75" s="203">
        <v>48.82</v>
      </c>
      <c r="P75" s="203">
        <v>66.290000000000006</v>
      </c>
      <c r="Q75" s="203">
        <v>5.03</v>
      </c>
      <c r="R75" s="203">
        <v>10.38</v>
      </c>
      <c r="S75" s="203">
        <v>0</v>
      </c>
      <c r="T75" s="203">
        <v>0</v>
      </c>
      <c r="U75" s="203">
        <v>261.26</v>
      </c>
      <c r="V75" s="203">
        <v>5.09</v>
      </c>
      <c r="W75" s="203">
        <v>11</v>
      </c>
      <c r="X75" s="203">
        <v>36.31</v>
      </c>
      <c r="Y75" s="203">
        <v>0</v>
      </c>
      <c r="Z75">
        <v>0</v>
      </c>
      <c r="AA75" s="203">
        <v>7.55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48.37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60.43</v>
      </c>
      <c r="AQ75" s="203">
        <v>0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79.13</v>
      </c>
      <c r="L76" s="203">
        <v>62.36</v>
      </c>
      <c r="M76" s="203">
        <v>0</v>
      </c>
      <c r="N76" s="203">
        <v>29.07</v>
      </c>
      <c r="O76" s="203">
        <v>48.82</v>
      </c>
      <c r="P76" s="203">
        <v>66.290000000000006</v>
      </c>
      <c r="Q76" s="203">
        <v>5.03</v>
      </c>
      <c r="R76" s="203">
        <v>10.38</v>
      </c>
      <c r="S76" s="203">
        <v>0</v>
      </c>
      <c r="T76" s="203">
        <v>0</v>
      </c>
      <c r="U76" s="203">
        <v>261.26</v>
      </c>
      <c r="V76" s="203">
        <v>5.09</v>
      </c>
      <c r="W76" s="203">
        <v>11</v>
      </c>
      <c r="X76" s="203">
        <v>36.31</v>
      </c>
      <c r="Y76" s="203">
        <v>0</v>
      </c>
      <c r="Z76">
        <v>0</v>
      </c>
      <c r="AA76" s="203">
        <v>7.55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48.37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60.43</v>
      </c>
      <c r="AQ76" s="203">
        <v>0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79.13</v>
      </c>
      <c r="L77" s="203">
        <v>62.36</v>
      </c>
      <c r="M77" s="203">
        <v>0</v>
      </c>
      <c r="N77" s="203">
        <v>29.07</v>
      </c>
      <c r="O77" s="203">
        <v>48.82</v>
      </c>
      <c r="P77" s="203">
        <v>66.290000000000006</v>
      </c>
      <c r="Q77" s="203">
        <v>5.03</v>
      </c>
      <c r="R77" s="203">
        <v>10.38</v>
      </c>
      <c r="S77" s="203">
        <v>0</v>
      </c>
      <c r="T77" s="203">
        <v>0</v>
      </c>
      <c r="U77" s="203">
        <v>261.26</v>
      </c>
      <c r="V77" s="203">
        <v>5.09</v>
      </c>
      <c r="W77" s="203">
        <v>11</v>
      </c>
      <c r="X77" s="203">
        <v>36.31</v>
      </c>
      <c r="Y77" s="203">
        <v>0</v>
      </c>
      <c r="Z77">
        <v>0</v>
      </c>
      <c r="AA77" s="203">
        <v>7.55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48.37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60.43</v>
      </c>
      <c r="AQ77" s="203">
        <v>0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79.13</v>
      </c>
      <c r="L78" s="203">
        <v>62.36</v>
      </c>
      <c r="M78" s="203">
        <v>0</v>
      </c>
      <c r="N78" s="203">
        <v>29.07</v>
      </c>
      <c r="O78" s="203">
        <v>48.82</v>
      </c>
      <c r="P78" s="203">
        <v>66.290000000000006</v>
      </c>
      <c r="Q78" s="203">
        <v>5.03</v>
      </c>
      <c r="R78" s="203">
        <v>10.38</v>
      </c>
      <c r="S78" s="203">
        <v>0</v>
      </c>
      <c r="T78" s="203">
        <v>0</v>
      </c>
      <c r="U78" s="203">
        <v>261.26</v>
      </c>
      <c r="V78" s="203">
        <v>5.09</v>
      </c>
      <c r="W78" s="203">
        <v>11</v>
      </c>
      <c r="X78" s="203">
        <v>36.31</v>
      </c>
      <c r="Y78" s="203">
        <v>0</v>
      </c>
      <c r="Z78">
        <v>0</v>
      </c>
      <c r="AA78" s="203">
        <v>7.55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48.37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60.43</v>
      </c>
      <c r="AQ78" s="203">
        <v>0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79.13</v>
      </c>
      <c r="L79" s="203">
        <v>62.36</v>
      </c>
      <c r="M79" s="203">
        <v>0</v>
      </c>
      <c r="N79" s="203">
        <v>29.07</v>
      </c>
      <c r="O79" s="203">
        <v>48.82</v>
      </c>
      <c r="P79" s="203">
        <v>66.290000000000006</v>
      </c>
      <c r="Q79" s="203">
        <v>5.03</v>
      </c>
      <c r="R79" s="203">
        <v>10.38</v>
      </c>
      <c r="S79" s="203">
        <v>0</v>
      </c>
      <c r="T79" s="203">
        <v>0</v>
      </c>
      <c r="U79" s="203">
        <v>261.26</v>
      </c>
      <c r="V79" s="203">
        <v>5.09</v>
      </c>
      <c r="W79" s="203">
        <v>11.14</v>
      </c>
      <c r="X79" s="203">
        <v>36.31</v>
      </c>
      <c r="Y79" s="203">
        <v>0</v>
      </c>
      <c r="Z79">
        <v>0</v>
      </c>
      <c r="AA79" s="203">
        <v>7.55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57.6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60.43</v>
      </c>
      <c r="AQ79" s="203">
        <v>0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79.13</v>
      </c>
      <c r="L80" s="203">
        <v>62.36</v>
      </c>
      <c r="M80" s="203">
        <v>0</v>
      </c>
      <c r="N80" s="203">
        <v>29.07</v>
      </c>
      <c r="O80" s="203">
        <v>48.82</v>
      </c>
      <c r="P80" s="203">
        <v>66.290000000000006</v>
      </c>
      <c r="Q80" s="203">
        <v>5.03</v>
      </c>
      <c r="R80" s="203">
        <v>10.38</v>
      </c>
      <c r="S80" s="203">
        <v>0</v>
      </c>
      <c r="T80" s="203">
        <v>0</v>
      </c>
      <c r="U80" s="203">
        <v>261.26</v>
      </c>
      <c r="V80" s="203">
        <v>5.09</v>
      </c>
      <c r="W80" s="203">
        <v>11.15</v>
      </c>
      <c r="X80" s="203">
        <v>36.31</v>
      </c>
      <c r="Y80" s="203">
        <v>0</v>
      </c>
      <c r="Z80">
        <v>0</v>
      </c>
      <c r="AA80" s="203">
        <v>7.55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57.6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60.43</v>
      </c>
      <c r="AQ80" s="203">
        <v>0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79.13</v>
      </c>
      <c r="L81" s="203">
        <v>62.36</v>
      </c>
      <c r="M81" s="203">
        <v>0</v>
      </c>
      <c r="N81" s="203">
        <v>29.07</v>
      </c>
      <c r="O81" s="203">
        <v>48.82</v>
      </c>
      <c r="P81" s="203">
        <v>66.290000000000006</v>
      </c>
      <c r="Q81" s="203">
        <v>5.03</v>
      </c>
      <c r="R81" s="203">
        <v>10.38</v>
      </c>
      <c r="S81" s="203">
        <v>0</v>
      </c>
      <c r="T81" s="203">
        <v>0</v>
      </c>
      <c r="U81" s="203">
        <v>261.26</v>
      </c>
      <c r="V81" s="203">
        <v>5.09</v>
      </c>
      <c r="W81" s="203">
        <v>11.15</v>
      </c>
      <c r="X81" s="203">
        <v>36.31</v>
      </c>
      <c r="Y81" s="203">
        <v>0</v>
      </c>
      <c r="Z81">
        <v>0</v>
      </c>
      <c r="AA81" s="203">
        <v>7.78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57.6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60.43</v>
      </c>
      <c r="AQ81" s="203">
        <v>0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79.13</v>
      </c>
      <c r="L82" s="203">
        <v>62.36</v>
      </c>
      <c r="M82" s="203">
        <v>0</v>
      </c>
      <c r="N82" s="203">
        <v>29.07</v>
      </c>
      <c r="O82" s="203">
        <v>48.82</v>
      </c>
      <c r="P82" s="203">
        <v>66.290000000000006</v>
      </c>
      <c r="Q82" s="203">
        <v>5.03</v>
      </c>
      <c r="R82" s="203">
        <v>10.38</v>
      </c>
      <c r="S82" s="203">
        <v>0</v>
      </c>
      <c r="T82" s="203">
        <v>0</v>
      </c>
      <c r="U82" s="203">
        <v>261.26</v>
      </c>
      <c r="V82" s="203">
        <v>5.09</v>
      </c>
      <c r="W82" s="203">
        <v>11.15</v>
      </c>
      <c r="X82" s="203">
        <v>36.31</v>
      </c>
      <c r="Y82" s="203">
        <v>0</v>
      </c>
      <c r="Z82">
        <v>0</v>
      </c>
      <c r="AA82" s="203">
        <v>7.78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57.6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60.43</v>
      </c>
      <c r="AQ82" s="203">
        <v>0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79.13</v>
      </c>
      <c r="L83" s="203">
        <v>62.36</v>
      </c>
      <c r="M83" s="203">
        <v>0</v>
      </c>
      <c r="N83" s="203">
        <v>29.07</v>
      </c>
      <c r="O83" s="203">
        <v>48.82</v>
      </c>
      <c r="P83" s="203">
        <v>66.290000000000006</v>
      </c>
      <c r="Q83" s="203">
        <v>5.03</v>
      </c>
      <c r="R83" s="203">
        <v>10.38</v>
      </c>
      <c r="S83" s="203">
        <v>0</v>
      </c>
      <c r="T83" s="203">
        <v>0</v>
      </c>
      <c r="U83" s="203">
        <v>247.63</v>
      </c>
      <c r="V83" s="203">
        <v>5.09</v>
      </c>
      <c r="W83" s="203">
        <v>11.15</v>
      </c>
      <c r="X83" s="203">
        <v>36.31</v>
      </c>
      <c r="Y83" s="203">
        <v>0</v>
      </c>
      <c r="Z83">
        <v>0</v>
      </c>
      <c r="AA83" s="203">
        <v>7.78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57.6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60.43</v>
      </c>
      <c r="AQ83" s="203">
        <v>0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79.13</v>
      </c>
      <c r="L84" s="203">
        <v>62.36</v>
      </c>
      <c r="M84" s="203">
        <v>0</v>
      </c>
      <c r="N84" s="203">
        <v>29.07</v>
      </c>
      <c r="O84" s="203">
        <v>48.82</v>
      </c>
      <c r="P84" s="203">
        <v>66.290000000000006</v>
      </c>
      <c r="Q84" s="203">
        <v>5.03</v>
      </c>
      <c r="R84" s="203">
        <v>10.38</v>
      </c>
      <c r="S84" s="203">
        <v>0</v>
      </c>
      <c r="T84" s="203">
        <v>0</v>
      </c>
      <c r="U84" s="203">
        <v>242.33</v>
      </c>
      <c r="V84" s="203">
        <v>5.09</v>
      </c>
      <c r="W84" s="203">
        <v>11.15</v>
      </c>
      <c r="X84" s="203">
        <v>36.31</v>
      </c>
      <c r="Y84" s="203">
        <v>0</v>
      </c>
      <c r="Z84">
        <v>0</v>
      </c>
      <c r="AA84" s="203">
        <v>7.78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57.6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60.43</v>
      </c>
      <c r="AQ84" s="203">
        <v>0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79.13</v>
      </c>
      <c r="L85" s="203">
        <v>62.36</v>
      </c>
      <c r="M85" s="203">
        <v>0</v>
      </c>
      <c r="N85" s="203">
        <v>29.07</v>
      </c>
      <c r="O85" s="203">
        <v>48.82</v>
      </c>
      <c r="P85" s="203">
        <v>66.290000000000006</v>
      </c>
      <c r="Q85" s="203">
        <v>5.03</v>
      </c>
      <c r="R85" s="203">
        <v>10.38</v>
      </c>
      <c r="S85" s="203">
        <v>0</v>
      </c>
      <c r="T85" s="203">
        <v>0</v>
      </c>
      <c r="U85" s="203">
        <v>242.33</v>
      </c>
      <c r="V85" s="203">
        <v>5.09</v>
      </c>
      <c r="W85" s="203">
        <v>11.15</v>
      </c>
      <c r="X85" s="203">
        <v>36.31</v>
      </c>
      <c r="Y85" s="203">
        <v>0</v>
      </c>
      <c r="Z85">
        <v>0</v>
      </c>
      <c r="AA85" s="203">
        <v>7.78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57.6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60.43</v>
      </c>
      <c r="AQ85" s="203">
        <v>0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79.13</v>
      </c>
      <c r="L86" s="203">
        <v>62.36</v>
      </c>
      <c r="M86" s="203">
        <v>0</v>
      </c>
      <c r="N86" s="203">
        <v>29.07</v>
      </c>
      <c r="O86" s="203">
        <v>48.82</v>
      </c>
      <c r="P86" s="203">
        <v>66.290000000000006</v>
      </c>
      <c r="Q86" s="203">
        <v>5.03</v>
      </c>
      <c r="R86" s="203">
        <v>10.38</v>
      </c>
      <c r="S86" s="203">
        <v>0</v>
      </c>
      <c r="T86" s="203">
        <v>0</v>
      </c>
      <c r="U86" s="203">
        <v>242.33</v>
      </c>
      <c r="V86" s="203">
        <v>5.09</v>
      </c>
      <c r="W86" s="203">
        <v>11.15</v>
      </c>
      <c r="X86" s="203">
        <v>36.31</v>
      </c>
      <c r="Y86" s="203">
        <v>0</v>
      </c>
      <c r="Z86">
        <v>0</v>
      </c>
      <c r="AA86" s="203">
        <v>7.78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57.6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60.43</v>
      </c>
      <c r="AQ86" s="203">
        <v>0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79.13</v>
      </c>
      <c r="L87" s="203">
        <v>62.36</v>
      </c>
      <c r="M87" s="203">
        <v>0</v>
      </c>
      <c r="N87" s="203">
        <v>29.07</v>
      </c>
      <c r="O87" s="203">
        <v>48.82</v>
      </c>
      <c r="P87" s="203">
        <v>66.290000000000006</v>
      </c>
      <c r="Q87" s="203">
        <v>5.03</v>
      </c>
      <c r="R87" s="203">
        <v>10.38</v>
      </c>
      <c r="S87" s="203">
        <v>0</v>
      </c>
      <c r="T87" s="203">
        <v>0</v>
      </c>
      <c r="U87" s="203">
        <v>242.33</v>
      </c>
      <c r="V87" s="203">
        <v>5.09</v>
      </c>
      <c r="W87" s="203">
        <v>11.15</v>
      </c>
      <c r="X87" s="203">
        <v>36.31</v>
      </c>
      <c r="Y87" s="203">
        <v>0</v>
      </c>
      <c r="Z87">
        <v>0</v>
      </c>
      <c r="AA87" s="203">
        <v>8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57.6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60.43</v>
      </c>
      <c r="AQ87" s="203">
        <v>0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79.13</v>
      </c>
      <c r="L88" s="203">
        <v>62.36</v>
      </c>
      <c r="M88" s="203">
        <v>0</v>
      </c>
      <c r="N88" s="203">
        <v>29.07</v>
      </c>
      <c r="O88" s="203">
        <v>48.82</v>
      </c>
      <c r="P88" s="203">
        <v>66.290000000000006</v>
      </c>
      <c r="Q88" s="203">
        <v>5.03</v>
      </c>
      <c r="R88" s="203">
        <v>10.38</v>
      </c>
      <c r="S88" s="203">
        <v>0</v>
      </c>
      <c r="T88" s="203">
        <v>0</v>
      </c>
      <c r="U88" s="203">
        <v>242.33</v>
      </c>
      <c r="V88" s="203">
        <v>5.09</v>
      </c>
      <c r="W88" s="203">
        <v>11.15</v>
      </c>
      <c r="X88" s="203">
        <v>36.31</v>
      </c>
      <c r="Y88" s="203">
        <v>0</v>
      </c>
      <c r="Z88">
        <v>0</v>
      </c>
      <c r="AA88" s="203">
        <v>8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57.6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60.43</v>
      </c>
      <c r="AQ88" s="203">
        <v>0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79.13</v>
      </c>
      <c r="L89" s="203">
        <v>62.36</v>
      </c>
      <c r="M89" s="203">
        <v>0</v>
      </c>
      <c r="N89" s="203">
        <v>29.07</v>
      </c>
      <c r="O89" s="203">
        <v>48.82</v>
      </c>
      <c r="P89" s="203">
        <v>66.290000000000006</v>
      </c>
      <c r="Q89" s="203">
        <v>5.03</v>
      </c>
      <c r="R89" s="203">
        <v>10.38</v>
      </c>
      <c r="S89" s="203">
        <v>0</v>
      </c>
      <c r="T89" s="203">
        <v>0</v>
      </c>
      <c r="U89" s="203">
        <v>242.33</v>
      </c>
      <c r="V89" s="203">
        <v>5.09</v>
      </c>
      <c r="W89" s="203">
        <v>11.15</v>
      </c>
      <c r="X89" s="203">
        <v>36.31</v>
      </c>
      <c r="Y89" s="203">
        <v>0</v>
      </c>
      <c r="Z89">
        <v>0</v>
      </c>
      <c r="AA89" s="203">
        <v>8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57.6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60.43</v>
      </c>
      <c r="AQ89" s="203">
        <v>0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79.13</v>
      </c>
      <c r="L90" s="203">
        <v>62.36</v>
      </c>
      <c r="M90" s="203">
        <v>0</v>
      </c>
      <c r="N90" s="203">
        <v>29.07</v>
      </c>
      <c r="O90" s="203">
        <v>48.82</v>
      </c>
      <c r="P90" s="203">
        <v>66.290000000000006</v>
      </c>
      <c r="Q90" s="203">
        <v>5.03</v>
      </c>
      <c r="R90" s="203">
        <v>10.38</v>
      </c>
      <c r="S90" s="203">
        <v>0</v>
      </c>
      <c r="T90" s="203">
        <v>0</v>
      </c>
      <c r="U90" s="203">
        <v>242.33</v>
      </c>
      <c r="V90" s="203">
        <v>5.09</v>
      </c>
      <c r="W90" s="203">
        <v>11.15</v>
      </c>
      <c r="X90" s="203">
        <v>36.31</v>
      </c>
      <c r="Y90" s="203">
        <v>0</v>
      </c>
      <c r="Z90">
        <v>0</v>
      </c>
      <c r="AA90" s="203">
        <v>8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57.6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60.43</v>
      </c>
      <c r="AQ90" s="203">
        <v>0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79.13</v>
      </c>
      <c r="L91" s="203">
        <v>62.36</v>
      </c>
      <c r="M91" s="203">
        <v>0</v>
      </c>
      <c r="N91" s="203">
        <v>29.07</v>
      </c>
      <c r="O91" s="203">
        <v>48.82</v>
      </c>
      <c r="P91" s="203">
        <v>66.290000000000006</v>
      </c>
      <c r="Q91" s="203">
        <v>5.03</v>
      </c>
      <c r="R91" s="203">
        <v>10.38</v>
      </c>
      <c r="S91" s="203">
        <v>0</v>
      </c>
      <c r="T91" s="203">
        <v>0</v>
      </c>
      <c r="U91" s="203">
        <v>242.33</v>
      </c>
      <c r="V91" s="203">
        <v>5.09</v>
      </c>
      <c r="W91" s="203">
        <v>11.15</v>
      </c>
      <c r="X91" s="203">
        <v>36.31</v>
      </c>
      <c r="Y91" s="203">
        <v>0</v>
      </c>
      <c r="Z91">
        <v>0</v>
      </c>
      <c r="AA91" s="203">
        <v>8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57.6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60.43</v>
      </c>
      <c r="AQ91" s="203">
        <v>0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79.13</v>
      </c>
      <c r="L92" s="203">
        <v>62.36</v>
      </c>
      <c r="M92" s="203">
        <v>0</v>
      </c>
      <c r="N92" s="203">
        <v>29.07</v>
      </c>
      <c r="O92" s="203">
        <v>48.82</v>
      </c>
      <c r="P92" s="203">
        <v>66.290000000000006</v>
      </c>
      <c r="Q92" s="203">
        <v>5.03</v>
      </c>
      <c r="R92" s="203">
        <v>10.38</v>
      </c>
      <c r="S92" s="203">
        <v>0</v>
      </c>
      <c r="T92" s="203">
        <v>0</v>
      </c>
      <c r="U92" s="203">
        <v>242.33</v>
      </c>
      <c r="V92" s="203">
        <v>5.09</v>
      </c>
      <c r="W92" s="203">
        <v>11.15</v>
      </c>
      <c r="X92" s="203">
        <v>36.31</v>
      </c>
      <c r="Y92" s="203">
        <v>0</v>
      </c>
      <c r="Z92">
        <v>0</v>
      </c>
      <c r="AA92" s="203">
        <v>8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57.6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60.43</v>
      </c>
      <c r="AQ92" s="203">
        <v>0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79.13</v>
      </c>
      <c r="L93" s="203">
        <v>62.36</v>
      </c>
      <c r="M93" s="203">
        <v>0</v>
      </c>
      <c r="N93" s="203">
        <v>29.07</v>
      </c>
      <c r="O93" s="203">
        <v>48.82</v>
      </c>
      <c r="P93" s="203">
        <v>66.290000000000006</v>
      </c>
      <c r="Q93" s="203">
        <v>5.03</v>
      </c>
      <c r="R93" s="203">
        <v>10.38</v>
      </c>
      <c r="S93" s="203">
        <v>0</v>
      </c>
      <c r="T93" s="203">
        <v>0</v>
      </c>
      <c r="U93" s="203">
        <v>242.33</v>
      </c>
      <c r="V93" s="203">
        <v>5.09</v>
      </c>
      <c r="W93" s="203">
        <v>11.15</v>
      </c>
      <c r="X93" s="203">
        <v>36.31</v>
      </c>
      <c r="Y93" s="203">
        <v>0</v>
      </c>
      <c r="Z93">
        <v>0</v>
      </c>
      <c r="AA93" s="203">
        <v>8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57.6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60.43</v>
      </c>
      <c r="AQ93" s="203">
        <v>0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79.13</v>
      </c>
      <c r="L94" s="203">
        <v>62.36</v>
      </c>
      <c r="M94" s="203">
        <v>0</v>
      </c>
      <c r="N94" s="203">
        <v>29.07</v>
      </c>
      <c r="O94" s="203">
        <v>48.82</v>
      </c>
      <c r="P94" s="203">
        <v>66.290000000000006</v>
      </c>
      <c r="Q94" s="203">
        <v>5.03</v>
      </c>
      <c r="R94" s="203">
        <v>10.38</v>
      </c>
      <c r="S94" s="203">
        <v>0</v>
      </c>
      <c r="T94" s="203">
        <v>0</v>
      </c>
      <c r="U94" s="203">
        <v>242.33</v>
      </c>
      <c r="V94" s="203">
        <v>5.09</v>
      </c>
      <c r="W94" s="203">
        <v>11.15</v>
      </c>
      <c r="X94" s="203">
        <v>36.31</v>
      </c>
      <c r="Y94" s="203">
        <v>0</v>
      </c>
      <c r="Z94">
        <v>0</v>
      </c>
      <c r="AA94" s="203">
        <v>8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57.6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60.43</v>
      </c>
      <c r="AQ94" s="203">
        <v>0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79.13</v>
      </c>
      <c r="L95" s="203">
        <v>62.36</v>
      </c>
      <c r="M95" s="203">
        <v>0</v>
      </c>
      <c r="N95" s="203">
        <v>29.07</v>
      </c>
      <c r="O95" s="203">
        <v>48.82</v>
      </c>
      <c r="P95" s="203">
        <v>66.290000000000006</v>
      </c>
      <c r="Q95" s="203">
        <v>5.0999999999999996</v>
      </c>
      <c r="R95" s="203">
        <v>10.38</v>
      </c>
      <c r="S95" s="203">
        <v>0</v>
      </c>
      <c r="T95" s="203">
        <v>0</v>
      </c>
      <c r="U95" s="203">
        <v>242.33</v>
      </c>
      <c r="V95" s="203">
        <v>5.09</v>
      </c>
      <c r="W95" s="203">
        <v>11.15</v>
      </c>
      <c r="X95" s="203">
        <v>36.31</v>
      </c>
      <c r="Y95" s="203">
        <v>0</v>
      </c>
      <c r="Z95">
        <v>0</v>
      </c>
      <c r="AA95" s="203">
        <v>8.48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57.6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60.43</v>
      </c>
      <c r="AQ95" s="203">
        <v>0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79.13</v>
      </c>
      <c r="L96" s="203">
        <v>62.36</v>
      </c>
      <c r="M96" s="203">
        <v>0</v>
      </c>
      <c r="N96" s="203">
        <v>29.07</v>
      </c>
      <c r="O96" s="203">
        <v>48.82</v>
      </c>
      <c r="P96" s="203">
        <v>66.290000000000006</v>
      </c>
      <c r="Q96" s="203">
        <v>5.0999999999999996</v>
      </c>
      <c r="R96" s="203">
        <v>10.38</v>
      </c>
      <c r="S96" s="203">
        <v>0</v>
      </c>
      <c r="T96" s="203">
        <v>0</v>
      </c>
      <c r="U96" s="203">
        <v>242.33</v>
      </c>
      <c r="V96" s="203">
        <v>5.09</v>
      </c>
      <c r="W96" s="203">
        <v>11.15</v>
      </c>
      <c r="X96" s="203">
        <v>36.31</v>
      </c>
      <c r="Y96" s="203">
        <v>0</v>
      </c>
      <c r="Z96">
        <v>0</v>
      </c>
      <c r="AA96" s="203">
        <v>8.48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57.6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60.43</v>
      </c>
      <c r="AQ96" s="203">
        <v>0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79.13</v>
      </c>
      <c r="L97" s="203">
        <v>62.36</v>
      </c>
      <c r="M97" s="203">
        <v>0</v>
      </c>
      <c r="N97" s="203">
        <v>29.07</v>
      </c>
      <c r="O97" s="203">
        <v>48.82</v>
      </c>
      <c r="P97" s="203">
        <v>66.290000000000006</v>
      </c>
      <c r="Q97" s="203">
        <v>5.0999999999999996</v>
      </c>
      <c r="R97" s="203">
        <v>10.38</v>
      </c>
      <c r="S97" s="203">
        <v>0</v>
      </c>
      <c r="T97" s="203">
        <v>0</v>
      </c>
      <c r="U97" s="203">
        <v>242.33</v>
      </c>
      <c r="V97" s="203">
        <v>5.09</v>
      </c>
      <c r="W97" s="203">
        <v>11.15</v>
      </c>
      <c r="X97" s="203">
        <v>36.31</v>
      </c>
      <c r="Y97" s="203">
        <v>0</v>
      </c>
      <c r="Z97">
        <v>0</v>
      </c>
      <c r="AA97" s="203">
        <v>8.48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57.6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60.43</v>
      </c>
      <c r="AQ97" s="203">
        <v>0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79.13</v>
      </c>
      <c r="L98" s="203">
        <v>62.36</v>
      </c>
      <c r="M98" s="203">
        <v>0</v>
      </c>
      <c r="N98" s="203">
        <v>29.07</v>
      </c>
      <c r="O98" s="203">
        <v>48.82</v>
      </c>
      <c r="P98" s="203">
        <v>66.290000000000006</v>
      </c>
      <c r="Q98" s="203">
        <v>5.0999999999999996</v>
      </c>
      <c r="R98" s="203">
        <v>10.38</v>
      </c>
      <c r="S98" s="203">
        <v>0</v>
      </c>
      <c r="T98" s="203">
        <v>0</v>
      </c>
      <c r="U98" s="203">
        <v>242.33</v>
      </c>
      <c r="V98" s="203">
        <v>5.09</v>
      </c>
      <c r="W98" s="203">
        <v>11.15</v>
      </c>
      <c r="X98" s="203">
        <v>36.31</v>
      </c>
      <c r="Y98" s="203">
        <v>0</v>
      </c>
      <c r="Z98">
        <v>0</v>
      </c>
      <c r="AA98" s="203">
        <v>8.48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57.6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60.43</v>
      </c>
      <c r="AQ98" s="203">
        <v>0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1.3618925000000019</v>
      </c>
      <c r="L99">
        <f t="shared" si="0"/>
        <v>1.0788750000000009</v>
      </c>
      <c r="M99">
        <f t="shared" si="0"/>
        <v>0</v>
      </c>
      <c r="N99">
        <f t="shared" si="0"/>
        <v>0.69768000000000074</v>
      </c>
      <c r="O99">
        <f t="shared" si="0"/>
        <v>1.1716800000000005</v>
      </c>
      <c r="P99">
        <f t="shared" si="0"/>
        <v>1.5909499999999994</v>
      </c>
      <c r="Q99">
        <f t="shared" si="0"/>
        <v>9.1529999999999861E-2</v>
      </c>
      <c r="R99">
        <f t="shared" si="0"/>
        <v>0.18448749999999992</v>
      </c>
      <c r="S99">
        <f t="shared" si="0"/>
        <v>0</v>
      </c>
      <c r="T99">
        <f t="shared" si="0"/>
        <v>0</v>
      </c>
      <c r="U99">
        <f t="shared" si="0"/>
        <v>6.2995050000000008</v>
      </c>
      <c r="V99">
        <f t="shared" si="0"/>
        <v>8.9522499999999797E-2</v>
      </c>
      <c r="W99">
        <f t="shared" si="0"/>
        <v>0.21259999999999984</v>
      </c>
      <c r="X99">
        <f t="shared" si="0"/>
        <v>0.81376249999999906</v>
      </c>
      <c r="Y99">
        <f t="shared" si="0"/>
        <v>0</v>
      </c>
      <c r="Z99">
        <f t="shared" si="0"/>
        <v>0</v>
      </c>
      <c r="AA99">
        <f t="shared" si="0"/>
        <v>0.15271999999999999</v>
      </c>
      <c r="AB99">
        <f t="shared" si="0"/>
        <v>1.0642500000000001E-2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1.2462575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1.1399449999999995</v>
      </c>
      <c r="AQ99">
        <f t="shared" si="0"/>
        <v>0</v>
      </c>
      <c r="AR99">
        <f t="shared" si="0"/>
        <v>0.28171749999999984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2.4900000000000002</v>
      </c>
      <c r="L3" s="203">
        <v>337.4</v>
      </c>
      <c r="M3" s="203">
        <v>27.21</v>
      </c>
      <c r="N3" s="203">
        <v>35.130000000000003</v>
      </c>
      <c r="O3" s="203">
        <v>0</v>
      </c>
      <c r="P3" s="203">
        <v>30.5</v>
      </c>
      <c r="Q3" s="203">
        <v>6.08</v>
      </c>
      <c r="R3" s="203">
        <v>12.54</v>
      </c>
      <c r="S3" s="203">
        <v>0</v>
      </c>
      <c r="T3" s="203">
        <v>0</v>
      </c>
      <c r="U3" s="203">
        <v>59.89</v>
      </c>
      <c r="V3" s="203">
        <v>4.2300000000000004</v>
      </c>
      <c r="W3" s="203">
        <v>13.28</v>
      </c>
      <c r="X3" s="203">
        <v>43.86</v>
      </c>
      <c r="Y3" s="203">
        <v>0</v>
      </c>
      <c r="Z3">
        <v>0</v>
      </c>
      <c r="AA3" s="203">
        <v>10.75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53.95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75.14</v>
      </c>
      <c r="AQ3" s="203">
        <v>0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2.4900000000000002</v>
      </c>
      <c r="L4" s="203">
        <v>337.4</v>
      </c>
      <c r="M4" s="203">
        <v>27.21</v>
      </c>
      <c r="N4" s="203">
        <v>35.130000000000003</v>
      </c>
      <c r="O4" s="203">
        <v>0</v>
      </c>
      <c r="P4" s="203">
        <v>30.5</v>
      </c>
      <c r="Q4" s="203">
        <v>6.08</v>
      </c>
      <c r="R4" s="203">
        <v>12.54</v>
      </c>
      <c r="S4" s="203">
        <v>0</v>
      </c>
      <c r="T4" s="203">
        <v>0</v>
      </c>
      <c r="U4" s="203">
        <v>59.89</v>
      </c>
      <c r="V4" s="203">
        <v>4.2300000000000004</v>
      </c>
      <c r="W4" s="203">
        <v>13.28</v>
      </c>
      <c r="X4" s="203">
        <v>43.86</v>
      </c>
      <c r="Y4" s="203">
        <v>0</v>
      </c>
      <c r="Z4">
        <v>0</v>
      </c>
      <c r="AA4" s="203">
        <v>10.75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53.95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75.14</v>
      </c>
      <c r="AQ4" s="203">
        <v>0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2.4900000000000002</v>
      </c>
      <c r="L5" s="203">
        <v>337.4</v>
      </c>
      <c r="M5" s="203">
        <v>27.21</v>
      </c>
      <c r="N5" s="203">
        <v>35.130000000000003</v>
      </c>
      <c r="O5" s="203">
        <v>0</v>
      </c>
      <c r="P5" s="203">
        <v>30.5</v>
      </c>
      <c r="Q5" s="203">
        <v>6.08</v>
      </c>
      <c r="R5" s="203">
        <v>12.54</v>
      </c>
      <c r="S5" s="203">
        <v>0</v>
      </c>
      <c r="T5" s="203">
        <v>0</v>
      </c>
      <c r="U5" s="203">
        <v>59.89</v>
      </c>
      <c r="V5" s="203">
        <v>4.2300000000000004</v>
      </c>
      <c r="W5" s="203">
        <v>13.72</v>
      </c>
      <c r="X5" s="203">
        <v>43.86</v>
      </c>
      <c r="Y5" s="203">
        <v>0</v>
      </c>
      <c r="Z5">
        <v>0</v>
      </c>
      <c r="AA5" s="203">
        <v>10.75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53.95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75.14</v>
      </c>
      <c r="AQ5" s="203">
        <v>0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2.4900000000000002</v>
      </c>
      <c r="L6" s="203">
        <v>337.4</v>
      </c>
      <c r="M6" s="203">
        <v>27.21</v>
      </c>
      <c r="N6" s="203">
        <v>35.130000000000003</v>
      </c>
      <c r="O6" s="203">
        <v>0</v>
      </c>
      <c r="P6" s="203">
        <v>30.5</v>
      </c>
      <c r="Q6" s="203">
        <v>6.08</v>
      </c>
      <c r="R6" s="203">
        <v>12.54</v>
      </c>
      <c r="S6" s="203">
        <v>0</v>
      </c>
      <c r="T6" s="203">
        <v>0</v>
      </c>
      <c r="U6" s="203">
        <v>59.89</v>
      </c>
      <c r="V6" s="203">
        <v>4.2300000000000004</v>
      </c>
      <c r="W6" s="203">
        <v>13.72</v>
      </c>
      <c r="X6" s="203">
        <v>43.86</v>
      </c>
      <c r="Y6" s="203">
        <v>0</v>
      </c>
      <c r="Z6">
        <v>0</v>
      </c>
      <c r="AA6" s="203">
        <v>10.75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53.95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75.14</v>
      </c>
      <c r="AQ6" s="203">
        <v>0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2.4900000000000002</v>
      </c>
      <c r="L7" s="203">
        <v>308.48</v>
      </c>
      <c r="M7" s="203">
        <v>27.21</v>
      </c>
      <c r="N7" s="203">
        <v>35.130000000000003</v>
      </c>
      <c r="O7" s="203">
        <v>0</v>
      </c>
      <c r="P7" s="203">
        <v>30.5</v>
      </c>
      <c r="Q7" s="203">
        <v>6.08</v>
      </c>
      <c r="R7" s="203">
        <v>12.54</v>
      </c>
      <c r="S7" s="203">
        <v>0</v>
      </c>
      <c r="T7" s="203">
        <v>0</v>
      </c>
      <c r="U7" s="203">
        <v>59.89</v>
      </c>
      <c r="V7" s="203">
        <v>4.2300000000000004</v>
      </c>
      <c r="W7" s="203">
        <v>13.72</v>
      </c>
      <c r="X7" s="203">
        <v>43.86</v>
      </c>
      <c r="Y7" s="203">
        <v>0</v>
      </c>
      <c r="Z7">
        <v>0</v>
      </c>
      <c r="AA7" s="203">
        <v>10.75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53.95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66.42</v>
      </c>
      <c r="AQ7" s="203">
        <v>0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2.4900000000000002</v>
      </c>
      <c r="L8" s="203">
        <v>289.2</v>
      </c>
      <c r="M8" s="203">
        <v>27.21</v>
      </c>
      <c r="N8" s="203">
        <v>35.130000000000003</v>
      </c>
      <c r="O8" s="203">
        <v>0</v>
      </c>
      <c r="P8" s="203">
        <v>30.5</v>
      </c>
      <c r="Q8" s="203">
        <v>6.08</v>
      </c>
      <c r="R8" s="203">
        <v>12.54</v>
      </c>
      <c r="S8" s="203">
        <v>0</v>
      </c>
      <c r="T8" s="203">
        <v>0</v>
      </c>
      <c r="U8" s="203">
        <v>59.89</v>
      </c>
      <c r="V8" s="203">
        <v>4.2300000000000004</v>
      </c>
      <c r="W8" s="203">
        <v>13.72</v>
      </c>
      <c r="X8" s="203">
        <v>43.86</v>
      </c>
      <c r="Y8" s="203">
        <v>0</v>
      </c>
      <c r="Z8">
        <v>0</v>
      </c>
      <c r="AA8" s="203">
        <v>10.75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53.95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66.42</v>
      </c>
      <c r="AQ8" s="203">
        <v>0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2.4900000000000002</v>
      </c>
      <c r="L9" s="203">
        <v>279.56</v>
      </c>
      <c r="M9" s="203">
        <v>27.21</v>
      </c>
      <c r="N9" s="203">
        <v>35.130000000000003</v>
      </c>
      <c r="O9" s="203">
        <v>0</v>
      </c>
      <c r="P9" s="203">
        <v>30.5</v>
      </c>
      <c r="Q9" s="203">
        <v>6.08</v>
      </c>
      <c r="R9" s="203">
        <v>12.54</v>
      </c>
      <c r="S9" s="203">
        <v>0</v>
      </c>
      <c r="T9" s="203">
        <v>0</v>
      </c>
      <c r="U9" s="203">
        <v>59.89</v>
      </c>
      <c r="V9" s="203">
        <v>4.2300000000000004</v>
      </c>
      <c r="W9" s="203">
        <v>13.28</v>
      </c>
      <c r="X9" s="203">
        <v>43.86</v>
      </c>
      <c r="Y9" s="203">
        <v>0</v>
      </c>
      <c r="Z9">
        <v>0</v>
      </c>
      <c r="AA9" s="203">
        <v>10.75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53.95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66.42</v>
      </c>
      <c r="AQ9" s="203">
        <v>0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2.4900000000000002</v>
      </c>
      <c r="L10" s="203">
        <v>269.92</v>
      </c>
      <c r="M10" s="203">
        <v>27.21</v>
      </c>
      <c r="N10" s="203">
        <v>35.130000000000003</v>
      </c>
      <c r="O10" s="203">
        <v>0</v>
      </c>
      <c r="P10" s="203">
        <v>30.5</v>
      </c>
      <c r="Q10" s="203">
        <v>6.08</v>
      </c>
      <c r="R10" s="203">
        <v>12.54</v>
      </c>
      <c r="S10" s="203">
        <v>0</v>
      </c>
      <c r="T10" s="203">
        <v>0</v>
      </c>
      <c r="U10" s="203">
        <v>59.89</v>
      </c>
      <c r="V10" s="203">
        <v>4.2300000000000004</v>
      </c>
      <c r="W10" s="203">
        <v>13.28</v>
      </c>
      <c r="X10" s="203">
        <v>43.86</v>
      </c>
      <c r="Y10" s="203">
        <v>0</v>
      </c>
      <c r="Z10">
        <v>0</v>
      </c>
      <c r="AA10" s="203">
        <v>10.75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53.95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66.42</v>
      </c>
      <c r="AQ10" s="203">
        <v>0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2.4900000000000002</v>
      </c>
      <c r="L11" s="203">
        <v>241</v>
      </c>
      <c r="M11" s="203">
        <v>27.21</v>
      </c>
      <c r="N11" s="203">
        <v>35.130000000000003</v>
      </c>
      <c r="O11" s="203">
        <v>0</v>
      </c>
      <c r="P11" s="203">
        <v>30.5</v>
      </c>
      <c r="Q11" s="203">
        <v>6.08</v>
      </c>
      <c r="R11" s="203">
        <v>12.54</v>
      </c>
      <c r="S11" s="203">
        <v>0</v>
      </c>
      <c r="T11" s="203">
        <v>0</v>
      </c>
      <c r="U11" s="203">
        <v>59.89</v>
      </c>
      <c r="V11" s="203">
        <v>4.2300000000000004</v>
      </c>
      <c r="W11" s="203">
        <v>13.28</v>
      </c>
      <c r="X11" s="203">
        <v>43.86</v>
      </c>
      <c r="Y11" s="203">
        <v>0</v>
      </c>
      <c r="Z11">
        <v>0</v>
      </c>
      <c r="AA11" s="203">
        <v>10.75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58.45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66.42</v>
      </c>
      <c r="AQ11" s="203">
        <v>0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2.4900000000000002</v>
      </c>
      <c r="L12" s="203">
        <v>221.72</v>
      </c>
      <c r="M12" s="203">
        <v>27.21</v>
      </c>
      <c r="N12" s="203">
        <v>35.130000000000003</v>
      </c>
      <c r="O12" s="203">
        <v>0</v>
      </c>
      <c r="P12" s="203">
        <v>30.5</v>
      </c>
      <c r="Q12" s="203">
        <v>6.08</v>
      </c>
      <c r="R12" s="203">
        <v>12.54</v>
      </c>
      <c r="S12" s="203">
        <v>0</v>
      </c>
      <c r="T12" s="203">
        <v>0</v>
      </c>
      <c r="U12" s="203">
        <v>59.89</v>
      </c>
      <c r="V12" s="203">
        <v>4.2300000000000004</v>
      </c>
      <c r="W12" s="203">
        <v>13.28</v>
      </c>
      <c r="X12" s="203">
        <v>43.86</v>
      </c>
      <c r="Y12" s="203">
        <v>0</v>
      </c>
      <c r="Z12">
        <v>0</v>
      </c>
      <c r="AA12" s="203">
        <v>10.75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58.45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66.42</v>
      </c>
      <c r="AQ12" s="203">
        <v>0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2.4900000000000002</v>
      </c>
      <c r="L13" s="203">
        <v>133.03</v>
      </c>
      <c r="M13" s="203">
        <v>27.21</v>
      </c>
      <c r="N13" s="203">
        <v>35.130000000000003</v>
      </c>
      <c r="O13" s="203">
        <v>0</v>
      </c>
      <c r="P13" s="203">
        <v>30.5</v>
      </c>
      <c r="Q13" s="203">
        <v>3.53</v>
      </c>
      <c r="R13" s="203">
        <v>6.9</v>
      </c>
      <c r="S13" s="203">
        <v>0</v>
      </c>
      <c r="T13" s="203">
        <v>0</v>
      </c>
      <c r="U13" s="203">
        <v>59.89</v>
      </c>
      <c r="V13" s="203">
        <v>4.2300000000000004</v>
      </c>
      <c r="W13" s="203">
        <v>13.28</v>
      </c>
      <c r="X13" s="203">
        <v>43.86</v>
      </c>
      <c r="Y13" s="203">
        <v>0</v>
      </c>
      <c r="Z13">
        <v>0</v>
      </c>
      <c r="AA13" s="203">
        <v>10.75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58.45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68.900000000000006</v>
      </c>
      <c r="AQ13" s="203">
        <v>0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2.4900000000000002</v>
      </c>
      <c r="L14" s="203">
        <v>133.03</v>
      </c>
      <c r="M14" s="203">
        <v>27.21</v>
      </c>
      <c r="N14" s="203">
        <v>35.130000000000003</v>
      </c>
      <c r="O14" s="203">
        <v>0</v>
      </c>
      <c r="P14" s="203">
        <v>30.5</v>
      </c>
      <c r="Q14" s="203">
        <v>3.53</v>
      </c>
      <c r="R14" s="203">
        <v>6.9</v>
      </c>
      <c r="S14" s="203">
        <v>0</v>
      </c>
      <c r="T14" s="203">
        <v>0</v>
      </c>
      <c r="U14" s="203">
        <v>59.89</v>
      </c>
      <c r="V14" s="203">
        <v>4.2300000000000004</v>
      </c>
      <c r="W14" s="203">
        <v>13.28</v>
      </c>
      <c r="X14" s="203">
        <v>43.86</v>
      </c>
      <c r="Y14" s="203">
        <v>0</v>
      </c>
      <c r="Z14">
        <v>0</v>
      </c>
      <c r="AA14" s="203">
        <v>10.75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58.45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68.900000000000006</v>
      </c>
      <c r="AQ14" s="203">
        <v>0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2.4900000000000002</v>
      </c>
      <c r="L15" s="203">
        <v>133.03</v>
      </c>
      <c r="M15" s="203">
        <v>27.21</v>
      </c>
      <c r="N15" s="203">
        <v>35.130000000000003</v>
      </c>
      <c r="O15" s="203">
        <v>0</v>
      </c>
      <c r="P15" s="203">
        <v>30.5</v>
      </c>
      <c r="Q15" s="203">
        <v>3.53</v>
      </c>
      <c r="R15" s="203">
        <v>6.9</v>
      </c>
      <c r="S15" s="203">
        <v>0</v>
      </c>
      <c r="T15" s="203">
        <v>0</v>
      </c>
      <c r="U15" s="203">
        <v>59.89</v>
      </c>
      <c r="V15" s="203">
        <v>4.2300000000000004</v>
      </c>
      <c r="W15" s="203">
        <v>13.28</v>
      </c>
      <c r="X15" s="203">
        <v>43.86</v>
      </c>
      <c r="Y15" s="203">
        <v>0</v>
      </c>
      <c r="Z15">
        <v>0</v>
      </c>
      <c r="AA15" s="203">
        <v>10.75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58.45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19.28</v>
      </c>
      <c r="AQ15" s="203">
        <v>0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2.4900000000000002</v>
      </c>
      <c r="L16" s="203">
        <v>133.03</v>
      </c>
      <c r="M16" s="203">
        <v>27.21</v>
      </c>
      <c r="N16" s="203">
        <v>35.130000000000003</v>
      </c>
      <c r="O16" s="203">
        <v>0</v>
      </c>
      <c r="P16" s="203">
        <v>30.5</v>
      </c>
      <c r="Q16" s="203">
        <v>3.53</v>
      </c>
      <c r="R16" s="203">
        <v>6.9</v>
      </c>
      <c r="S16" s="203">
        <v>0</v>
      </c>
      <c r="T16" s="203">
        <v>0</v>
      </c>
      <c r="U16" s="203">
        <v>59.89</v>
      </c>
      <c r="V16" s="203">
        <v>4.2300000000000004</v>
      </c>
      <c r="W16" s="203">
        <v>13.28</v>
      </c>
      <c r="X16" s="203">
        <v>43.86</v>
      </c>
      <c r="Y16" s="203">
        <v>0</v>
      </c>
      <c r="Z16">
        <v>0</v>
      </c>
      <c r="AA16" s="203">
        <v>10.75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58.45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19.28</v>
      </c>
      <c r="AQ16" s="203">
        <v>0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2.4900000000000002</v>
      </c>
      <c r="L17" s="203">
        <v>133.03</v>
      </c>
      <c r="M17" s="203">
        <v>27.21</v>
      </c>
      <c r="N17" s="203">
        <v>35.130000000000003</v>
      </c>
      <c r="O17" s="203">
        <v>0</v>
      </c>
      <c r="P17" s="203">
        <v>30.5</v>
      </c>
      <c r="Q17" s="203">
        <v>3.53</v>
      </c>
      <c r="R17" s="203">
        <v>6.9</v>
      </c>
      <c r="S17" s="203">
        <v>0</v>
      </c>
      <c r="T17" s="203">
        <v>0</v>
      </c>
      <c r="U17" s="203">
        <v>59.89</v>
      </c>
      <c r="V17" s="203">
        <v>4.2300000000000004</v>
      </c>
      <c r="W17" s="203">
        <v>13.28</v>
      </c>
      <c r="X17" s="203">
        <v>43.86</v>
      </c>
      <c r="Y17" s="203">
        <v>0</v>
      </c>
      <c r="Z17">
        <v>0</v>
      </c>
      <c r="AA17" s="203">
        <v>10.75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58.45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19.28</v>
      </c>
      <c r="AQ17" s="203">
        <v>0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2.4900000000000002</v>
      </c>
      <c r="L18" s="203">
        <v>133.03</v>
      </c>
      <c r="M18" s="203">
        <v>27.21</v>
      </c>
      <c r="N18" s="203">
        <v>35.130000000000003</v>
      </c>
      <c r="O18" s="203">
        <v>0</v>
      </c>
      <c r="P18" s="203">
        <v>30.5</v>
      </c>
      <c r="Q18" s="203">
        <v>3.53</v>
      </c>
      <c r="R18" s="203">
        <v>6.9</v>
      </c>
      <c r="S18" s="203">
        <v>0</v>
      </c>
      <c r="T18" s="203">
        <v>0</v>
      </c>
      <c r="U18" s="203">
        <v>59.89</v>
      </c>
      <c r="V18" s="203">
        <v>4.2300000000000004</v>
      </c>
      <c r="W18" s="203">
        <v>13.28</v>
      </c>
      <c r="X18" s="203">
        <v>43.86</v>
      </c>
      <c r="Y18" s="203">
        <v>0</v>
      </c>
      <c r="Z18">
        <v>0</v>
      </c>
      <c r="AA18" s="203">
        <v>10.75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58.45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19.28</v>
      </c>
      <c r="AQ18" s="203">
        <v>0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2.4900000000000002</v>
      </c>
      <c r="L19" s="203">
        <v>133.03</v>
      </c>
      <c r="M19" s="203">
        <v>27.21</v>
      </c>
      <c r="N19" s="203">
        <v>35.130000000000003</v>
      </c>
      <c r="O19" s="203">
        <v>0</v>
      </c>
      <c r="P19" s="203">
        <v>30.5</v>
      </c>
      <c r="Q19" s="203">
        <v>3.53</v>
      </c>
      <c r="R19" s="203">
        <v>6.9</v>
      </c>
      <c r="S19" s="203">
        <v>0</v>
      </c>
      <c r="T19" s="203">
        <v>0</v>
      </c>
      <c r="U19" s="203">
        <v>59.89</v>
      </c>
      <c r="V19" s="203">
        <v>4.2300000000000004</v>
      </c>
      <c r="W19" s="203">
        <v>13.28</v>
      </c>
      <c r="X19" s="203">
        <v>43.86</v>
      </c>
      <c r="Y19" s="203">
        <v>0</v>
      </c>
      <c r="Z19">
        <v>0</v>
      </c>
      <c r="AA19" s="203">
        <v>10.75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58.45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19.28</v>
      </c>
      <c r="AQ19" s="203">
        <v>0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2.4900000000000002</v>
      </c>
      <c r="L20" s="203">
        <v>133.03</v>
      </c>
      <c r="M20" s="203">
        <v>27.21</v>
      </c>
      <c r="N20" s="203">
        <v>35.130000000000003</v>
      </c>
      <c r="O20" s="203">
        <v>0</v>
      </c>
      <c r="P20" s="203">
        <v>30.5</v>
      </c>
      <c r="Q20" s="203">
        <v>3.53</v>
      </c>
      <c r="R20" s="203">
        <v>6.9</v>
      </c>
      <c r="S20" s="203">
        <v>0</v>
      </c>
      <c r="T20" s="203">
        <v>0</v>
      </c>
      <c r="U20" s="203">
        <v>59.89</v>
      </c>
      <c r="V20" s="203">
        <v>4.2300000000000004</v>
      </c>
      <c r="W20" s="203">
        <v>13.28</v>
      </c>
      <c r="X20" s="203">
        <v>43.86</v>
      </c>
      <c r="Y20" s="203">
        <v>0</v>
      </c>
      <c r="Z20">
        <v>0</v>
      </c>
      <c r="AA20" s="203">
        <v>10.75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58.45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19.28</v>
      </c>
      <c r="AQ20" s="203">
        <v>0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2.4900000000000002</v>
      </c>
      <c r="L21" s="203">
        <v>133.03</v>
      </c>
      <c r="M21" s="203">
        <v>27.21</v>
      </c>
      <c r="N21" s="203">
        <v>35.130000000000003</v>
      </c>
      <c r="O21" s="203">
        <v>0</v>
      </c>
      <c r="P21" s="203">
        <v>30.5</v>
      </c>
      <c r="Q21" s="203">
        <v>3.53</v>
      </c>
      <c r="R21" s="203">
        <v>6.9</v>
      </c>
      <c r="S21" s="203">
        <v>0</v>
      </c>
      <c r="T21" s="203">
        <v>0</v>
      </c>
      <c r="U21" s="203">
        <v>59.89</v>
      </c>
      <c r="V21" s="203">
        <v>4.2300000000000004</v>
      </c>
      <c r="W21" s="203">
        <v>13.28</v>
      </c>
      <c r="X21" s="203">
        <v>43.86</v>
      </c>
      <c r="Y21" s="203">
        <v>0</v>
      </c>
      <c r="Z21">
        <v>0</v>
      </c>
      <c r="AA21" s="203">
        <v>10.75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58.45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19.28</v>
      </c>
      <c r="AQ21" s="203">
        <v>0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2.4900000000000002</v>
      </c>
      <c r="L22" s="203">
        <v>133.03</v>
      </c>
      <c r="M22" s="203">
        <v>27.21</v>
      </c>
      <c r="N22" s="203">
        <v>35.130000000000003</v>
      </c>
      <c r="O22" s="203">
        <v>0</v>
      </c>
      <c r="P22" s="203">
        <v>30.5</v>
      </c>
      <c r="Q22" s="203">
        <v>3.53</v>
      </c>
      <c r="R22" s="203">
        <v>6.9</v>
      </c>
      <c r="S22" s="203">
        <v>0</v>
      </c>
      <c r="T22" s="203">
        <v>0</v>
      </c>
      <c r="U22" s="203">
        <v>59.89</v>
      </c>
      <c r="V22" s="203">
        <v>4.2300000000000004</v>
      </c>
      <c r="W22" s="203">
        <v>13.28</v>
      </c>
      <c r="X22" s="203">
        <v>43.86</v>
      </c>
      <c r="Y22" s="203">
        <v>0</v>
      </c>
      <c r="Z22">
        <v>0</v>
      </c>
      <c r="AA22" s="203">
        <v>10.75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58.45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19.28</v>
      </c>
      <c r="AQ22" s="203">
        <v>0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2.4900000000000002</v>
      </c>
      <c r="L23" s="203">
        <v>133.03</v>
      </c>
      <c r="M23" s="203">
        <v>27.21</v>
      </c>
      <c r="N23" s="203">
        <v>35.130000000000003</v>
      </c>
      <c r="O23" s="203">
        <v>0</v>
      </c>
      <c r="P23" s="203">
        <v>30.5</v>
      </c>
      <c r="Q23" s="203">
        <v>3.53</v>
      </c>
      <c r="R23" s="203">
        <v>6.9</v>
      </c>
      <c r="S23" s="203">
        <v>0</v>
      </c>
      <c r="T23" s="203">
        <v>0</v>
      </c>
      <c r="U23" s="203">
        <v>59.89</v>
      </c>
      <c r="V23" s="203">
        <v>4.2300000000000004</v>
      </c>
      <c r="W23" s="203">
        <v>13.28</v>
      </c>
      <c r="X23" s="203">
        <v>43.86</v>
      </c>
      <c r="Y23" s="203">
        <v>0</v>
      </c>
      <c r="Z2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58.45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19.28</v>
      </c>
      <c r="AQ23" s="203">
        <v>0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2.4900000000000002</v>
      </c>
      <c r="L24" s="203">
        <v>133.03</v>
      </c>
      <c r="M24" s="203">
        <v>27.21</v>
      </c>
      <c r="N24" s="203">
        <v>35.130000000000003</v>
      </c>
      <c r="O24" s="203">
        <v>0</v>
      </c>
      <c r="P24" s="203">
        <v>30.5</v>
      </c>
      <c r="Q24" s="203">
        <v>3.53</v>
      </c>
      <c r="R24" s="203">
        <v>6.9</v>
      </c>
      <c r="S24" s="203">
        <v>0</v>
      </c>
      <c r="T24" s="203">
        <v>0</v>
      </c>
      <c r="U24" s="203">
        <v>59.89</v>
      </c>
      <c r="V24" s="203">
        <v>4.2300000000000004</v>
      </c>
      <c r="W24" s="203">
        <v>13.28</v>
      </c>
      <c r="X24" s="203">
        <v>43.86</v>
      </c>
      <c r="Y24" s="203">
        <v>0</v>
      </c>
      <c r="Z24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58.45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19.28</v>
      </c>
      <c r="AQ24" s="203">
        <v>0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2.4900000000000002</v>
      </c>
      <c r="L25" s="203">
        <v>133.03</v>
      </c>
      <c r="M25" s="203">
        <v>27.21</v>
      </c>
      <c r="N25" s="203">
        <v>35.130000000000003</v>
      </c>
      <c r="O25" s="203">
        <v>0</v>
      </c>
      <c r="P25" s="203">
        <v>30.5</v>
      </c>
      <c r="Q25" s="203">
        <v>3.53</v>
      </c>
      <c r="R25" s="203">
        <v>6.9</v>
      </c>
      <c r="S25" s="203">
        <v>0</v>
      </c>
      <c r="T25" s="203">
        <v>0</v>
      </c>
      <c r="U25" s="203">
        <v>59.89</v>
      </c>
      <c r="V25" s="203">
        <v>4.2300000000000004</v>
      </c>
      <c r="W25" s="203">
        <v>13.28</v>
      </c>
      <c r="X25" s="203">
        <v>43.86</v>
      </c>
      <c r="Y25" s="203">
        <v>0</v>
      </c>
      <c r="Z25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58.45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19.28</v>
      </c>
      <c r="AQ25" s="203">
        <v>0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2.4900000000000002</v>
      </c>
      <c r="L26" s="203">
        <v>133.03</v>
      </c>
      <c r="M26" s="203">
        <v>27.21</v>
      </c>
      <c r="N26" s="203">
        <v>35.130000000000003</v>
      </c>
      <c r="O26" s="203">
        <v>0</v>
      </c>
      <c r="P26" s="203">
        <v>30.5</v>
      </c>
      <c r="Q26" s="203">
        <v>3.53</v>
      </c>
      <c r="R26" s="203">
        <v>6.9</v>
      </c>
      <c r="S26" s="203">
        <v>0</v>
      </c>
      <c r="T26" s="203">
        <v>0</v>
      </c>
      <c r="U26" s="203">
        <v>59.89</v>
      </c>
      <c r="V26" s="203">
        <v>4.2300000000000004</v>
      </c>
      <c r="W26" s="203">
        <v>13.28</v>
      </c>
      <c r="X26" s="203">
        <v>43.86</v>
      </c>
      <c r="Y26" s="203">
        <v>0</v>
      </c>
      <c r="Z26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58.45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19.28</v>
      </c>
      <c r="AQ26" s="203">
        <v>0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2.4900000000000002</v>
      </c>
      <c r="L27" s="203">
        <v>133.03</v>
      </c>
      <c r="M27" s="203">
        <v>27.21</v>
      </c>
      <c r="N27" s="203">
        <v>35.130000000000003</v>
      </c>
      <c r="O27" s="203">
        <v>0</v>
      </c>
      <c r="P27" s="203">
        <v>30.5</v>
      </c>
      <c r="Q27" s="203">
        <v>3.53</v>
      </c>
      <c r="R27" s="203">
        <v>6.9</v>
      </c>
      <c r="S27" s="203">
        <v>0</v>
      </c>
      <c r="T27" s="203">
        <v>0</v>
      </c>
      <c r="U27" s="203">
        <v>59.89</v>
      </c>
      <c r="V27" s="203">
        <v>4.2300000000000004</v>
      </c>
      <c r="W27" s="203">
        <v>13.28</v>
      </c>
      <c r="X27" s="203">
        <v>43.86</v>
      </c>
      <c r="Y27" s="203">
        <v>0</v>
      </c>
      <c r="Z27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58.45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19.28</v>
      </c>
      <c r="AQ27" s="203">
        <v>0</v>
      </c>
      <c r="AR27" s="203">
        <v>4.92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2.4900000000000002</v>
      </c>
      <c r="L28" s="203">
        <v>133.03</v>
      </c>
      <c r="M28" s="203">
        <v>27.21</v>
      </c>
      <c r="N28" s="203">
        <v>35.130000000000003</v>
      </c>
      <c r="O28" s="203">
        <v>0</v>
      </c>
      <c r="P28" s="203">
        <v>30.5</v>
      </c>
      <c r="Q28" s="203">
        <v>3.53</v>
      </c>
      <c r="R28" s="203">
        <v>6.9</v>
      </c>
      <c r="S28" s="203">
        <v>0</v>
      </c>
      <c r="T28" s="203">
        <v>0</v>
      </c>
      <c r="U28" s="203">
        <v>59.89</v>
      </c>
      <c r="V28" s="203">
        <v>4.2300000000000004</v>
      </c>
      <c r="W28" s="203">
        <v>13.28</v>
      </c>
      <c r="X28" s="203">
        <v>43.86</v>
      </c>
      <c r="Y28" s="203">
        <v>0</v>
      </c>
      <c r="Z28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58.45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19.28</v>
      </c>
      <c r="AQ28" s="203">
        <v>0</v>
      </c>
      <c r="AR28" s="203">
        <v>10.93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2.4900000000000002</v>
      </c>
      <c r="L29" s="203">
        <v>133.03</v>
      </c>
      <c r="M29" s="203">
        <v>27.21</v>
      </c>
      <c r="N29" s="203">
        <v>35.130000000000003</v>
      </c>
      <c r="O29" s="203">
        <v>0</v>
      </c>
      <c r="P29" s="203">
        <v>30.5</v>
      </c>
      <c r="Q29" s="203">
        <v>3.53</v>
      </c>
      <c r="R29" s="203">
        <v>6.9</v>
      </c>
      <c r="S29" s="203">
        <v>0</v>
      </c>
      <c r="T29" s="203">
        <v>0</v>
      </c>
      <c r="U29" s="203">
        <v>59.89</v>
      </c>
      <c r="V29" s="203">
        <v>4.2300000000000004</v>
      </c>
      <c r="W29" s="203">
        <v>13.28</v>
      </c>
      <c r="X29" s="203">
        <v>43.86</v>
      </c>
      <c r="Y29" s="203">
        <v>0</v>
      </c>
      <c r="Z29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58.45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19.28</v>
      </c>
      <c r="AQ29" s="203">
        <v>0</v>
      </c>
      <c r="AR29" s="203">
        <v>17.190000000000001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2.4900000000000002</v>
      </c>
      <c r="L30" s="203">
        <v>133.03</v>
      </c>
      <c r="M30" s="203">
        <v>27.21</v>
      </c>
      <c r="N30" s="203">
        <v>35.130000000000003</v>
      </c>
      <c r="O30" s="203">
        <v>0</v>
      </c>
      <c r="P30" s="203">
        <v>30.5</v>
      </c>
      <c r="Q30" s="203">
        <v>3.53</v>
      </c>
      <c r="R30" s="203">
        <v>6.9</v>
      </c>
      <c r="S30" s="203">
        <v>0</v>
      </c>
      <c r="T30" s="203">
        <v>0</v>
      </c>
      <c r="U30" s="203">
        <v>59.89</v>
      </c>
      <c r="V30" s="203">
        <v>4.2300000000000004</v>
      </c>
      <c r="W30" s="203">
        <v>13.28</v>
      </c>
      <c r="X30" s="203">
        <v>43.86</v>
      </c>
      <c r="Y30" s="203">
        <v>0</v>
      </c>
      <c r="Z30">
        <v>0</v>
      </c>
      <c r="AA30" s="203">
        <v>0</v>
      </c>
      <c r="AB30" s="203">
        <v>3.87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58.45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19.28</v>
      </c>
      <c r="AQ30" s="203">
        <v>0</v>
      </c>
      <c r="AR30" s="203">
        <v>20.47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2.4900000000000002</v>
      </c>
      <c r="L31" s="203">
        <v>133.03</v>
      </c>
      <c r="M31" s="203">
        <v>27.21</v>
      </c>
      <c r="N31" s="203">
        <v>35.130000000000003</v>
      </c>
      <c r="O31" s="203">
        <v>0</v>
      </c>
      <c r="P31" s="203">
        <v>30.5</v>
      </c>
      <c r="Q31" s="203">
        <v>3.53</v>
      </c>
      <c r="R31" s="203">
        <v>6.9</v>
      </c>
      <c r="S31" s="203">
        <v>0</v>
      </c>
      <c r="T31" s="203">
        <v>0</v>
      </c>
      <c r="U31" s="203">
        <v>59.89</v>
      </c>
      <c r="V31" s="203">
        <v>4.2300000000000004</v>
      </c>
      <c r="W31" s="203">
        <v>13.28</v>
      </c>
      <c r="X31" s="203">
        <v>43.86</v>
      </c>
      <c r="Y31" s="203">
        <v>0</v>
      </c>
      <c r="Z31">
        <v>0</v>
      </c>
      <c r="AA31" s="203">
        <v>0</v>
      </c>
      <c r="AB31" s="203">
        <v>3.87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58.45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19.28</v>
      </c>
      <c r="AQ31" s="203">
        <v>0</v>
      </c>
      <c r="AR31" s="203">
        <v>20.43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2.4900000000000002</v>
      </c>
      <c r="L32" s="203">
        <v>133.03</v>
      </c>
      <c r="M32" s="203">
        <v>27.21</v>
      </c>
      <c r="N32" s="203">
        <v>35.130000000000003</v>
      </c>
      <c r="O32" s="203">
        <v>0</v>
      </c>
      <c r="P32" s="203">
        <v>30.5</v>
      </c>
      <c r="Q32" s="203">
        <v>3.53</v>
      </c>
      <c r="R32" s="203">
        <v>6.9</v>
      </c>
      <c r="S32" s="203">
        <v>0</v>
      </c>
      <c r="T32" s="203">
        <v>0</v>
      </c>
      <c r="U32" s="203">
        <v>59.89</v>
      </c>
      <c r="V32" s="203">
        <v>4.2300000000000004</v>
      </c>
      <c r="W32" s="203">
        <v>13.28</v>
      </c>
      <c r="X32" s="203">
        <v>43.86</v>
      </c>
      <c r="Y32" s="203">
        <v>0</v>
      </c>
      <c r="Z32">
        <v>0</v>
      </c>
      <c r="AA32" s="203">
        <v>0</v>
      </c>
      <c r="AB32" s="203">
        <v>3.87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58.45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19.28</v>
      </c>
      <c r="AQ32" s="203">
        <v>0</v>
      </c>
      <c r="AR32" s="203">
        <v>22.23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2.4900000000000002</v>
      </c>
      <c r="L33" s="203">
        <v>133.03</v>
      </c>
      <c r="M33" s="203">
        <v>27.21</v>
      </c>
      <c r="N33" s="203">
        <v>35.130000000000003</v>
      </c>
      <c r="O33" s="203">
        <v>0</v>
      </c>
      <c r="P33" s="203">
        <v>30.5</v>
      </c>
      <c r="Q33" s="203">
        <v>3.53</v>
      </c>
      <c r="R33" s="203">
        <v>6.9</v>
      </c>
      <c r="S33" s="203">
        <v>0</v>
      </c>
      <c r="T33" s="203">
        <v>0</v>
      </c>
      <c r="U33" s="203">
        <v>59.89</v>
      </c>
      <c r="V33" s="203">
        <v>4.2300000000000004</v>
      </c>
      <c r="W33" s="203">
        <v>13.28</v>
      </c>
      <c r="X33" s="203">
        <v>43.86</v>
      </c>
      <c r="Y33" s="203">
        <v>0</v>
      </c>
      <c r="Z33">
        <v>0</v>
      </c>
      <c r="AA33" s="203">
        <v>0</v>
      </c>
      <c r="AB33" s="203">
        <v>3.87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58.45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19.28</v>
      </c>
      <c r="AQ33" s="203">
        <v>0</v>
      </c>
      <c r="AR33" s="203">
        <v>24.2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2.4900000000000002</v>
      </c>
      <c r="L34" s="203">
        <v>133.03</v>
      </c>
      <c r="M34" s="203">
        <v>27.21</v>
      </c>
      <c r="N34" s="203">
        <v>35.130000000000003</v>
      </c>
      <c r="O34" s="203">
        <v>0</v>
      </c>
      <c r="P34" s="203">
        <v>30.5</v>
      </c>
      <c r="Q34" s="203">
        <v>3.53</v>
      </c>
      <c r="R34" s="203">
        <v>6.9</v>
      </c>
      <c r="S34" s="203">
        <v>0</v>
      </c>
      <c r="T34" s="203">
        <v>0</v>
      </c>
      <c r="U34" s="203">
        <v>59.89</v>
      </c>
      <c r="V34" s="203">
        <v>4.2300000000000004</v>
      </c>
      <c r="W34" s="203">
        <v>13.28</v>
      </c>
      <c r="X34" s="203">
        <v>43.86</v>
      </c>
      <c r="Y34" s="203">
        <v>0</v>
      </c>
      <c r="Z34">
        <v>0</v>
      </c>
      <c r="AA34" s="203">
        <v>0</v>
      </c>
      <c r="AB34" s="203">
        <v>3.87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58.45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19.28</v>
      </c>
      <c r="AQ34" s="203">
        <v>0</v>
      </c>
      <c r="AR34" s="203">
        <v>25.2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2.4900000000000002</v>
      </c>
      <c r="L35" s="203">
        <v>133.03</v>
      </c>
      <c r="M35" s="203">
        <v>27.21</v>
      </c>
      <c r="N35" s="203">
        <v>35.130000000000003</v>
      </c>
      <c r="O35" s="203">
        <v>0</v>
      </c>
      <c r="P35" s="203">
        <v>30.5</v>
      </c>
      <c r="Q35" s="203">
        <v>3.53</v>
      </c>
      <c r="R35" s="203">
        <v>6.9</v>
      </c>
      <c r="S35" s="203">
        <v>0</v>
      </c>
      <c r="T35" s="203">
        <v>0</v>
      </c>
      <c r="U35" s="203">
        <v>59.89</v>
      </c>
      <c r="V35" s="203">
        <v>4.2300000000000004</v>
      </c>
      <c r="W35" s="203">
        <v>13.28</v>
      </c>
      <c r="X35" s="203">
        <v>43.86</v>
      </c>
      <c r="Y35" s="203">
        <v>0</v>
      </c>
      <c r="Z35">
        <v>0</v>
      </c>
      <c r="AA35" s="203">
        <v>0</v>
      </c>
      <c r="AB35" s="203">
        <v>3.87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58.45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19.28</v>
      </c>
      <c r="AQ35" s="203">
        <v>0</v>
      </c>
      <c r="AR35" s="203">
        <v>25.2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2.4900000000000002</v>
      </c>
      <c r="L36" s="203">
        <v>133.03</v>
      </c>
      <c r="M36" s="203">
        <v>27.21</v>
      </c>
      <c r="N36" s="203">
        <v>35.130000000000003</v>
      </c>
      <c r="O36" s="203">
        <v>0</v>
      </c>
      <c r="P36" s="203">
        <v>30.5</v>
      </c>
      <c r="Q36" s="203">
        <v>3.53</v>
      </c>
      <c r="R36" s="203">
        <v>6.9</v>
      </c>
      <c r="S36" s="203">
        <v>0</v>
      </c>
      <c r="T36" s="203">
        <v>0</v>
      </c>
      <c r="U36" s="203">
        <v>59.89</v>
      </c>
      <c r="V36" s="203">
        <v>2.4</v>
      </c>
      <c r="W36" s="203">
        <v>13.28</v>
      </c>
      <c r="X36" s="203">
        <v>43.86</v>
      </c>
      <c r="Y36" s="203">
        <v>0</v>
      </c>
      <c r="Z36">
        <v>0</v>
      </c>
      <c r="AA36" s="203">
        <v>0</v>
      </c>
      <c r="AB36" s="203">
        <v>3.87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58.45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19.28</v>
      </c>
      <c r="AQ36" s="203">
        <v>0</v>
      </c>
      <c r="AR36" s="203">
        <v>25.2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2.4900000000000002</v>
      </c>
      <c r="L37" s="203">
        <v>133.03</v>
      </c>
      <c r="M37" s="203">
        <v>27.21</v>
      </c>
      <c r="N37" s="203">
        <v>35.130000000000003</v>
      </c>
      <c r="O37" s="203">
        <v>0</v>
      </c>
      <c r="P37" s="203">
        <v>30.5</v>
      </c>
      <c r="Q37" s="203">
        <v>3.53</v>
      </c>
      <c r="R37" s="203">
        <v>6.9</v>
      </c>
      <c r="S37" s="203">
        <v>0</v>
      </c>
      <c r="T37" s="203">
        <v>0</v>
      </c>
      <c r="U37" s="203">
        <v>59.89</v>
      </c>
      <c r="V37" s="203">
        <v>2.33</v>
      </c>
      <c r="W37" s="203">
        <v>13.28</v>
      </c>
      <c r="X37" s="203">
        <v>43.86</v>
      </c>
      <c r="Y37" s="203">
        <v>0</v>
      </c>
      <c r="Z37">
        <v>0</v>
      </c>
      <c r="AA37" s="203">
        <v>0</v>
      </c>
      <c r="AB37" s="203">
        <v>3.87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58.45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19.28</v>
      </c>
      <c r="AQ37" s="203">
        <v>0</v>
      </c>
      <c r="AR37" s="203">
        <v>25.2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2.4900000000000002</v>
      </c>
      <c r="L38" s="203">
        <v>133.03</v>
      </c>
      <c r="M38" s="203">
        <v>27.21</v>
      </c>
      <c r="N38" s="203">
        <v>35.130000000000003</v>
      </c>
      <c r="O38" s="203">
        <v>0</v>
      </c>
      <c r="P38" s="203">
        <v>30.5</v>
      </c>
      <c r="Q38" s="203">
        <v>3.53</v>
      </c>
      <c r="R38" s="203">
        <v>6.9</v>
      </c>
      <c r="S38" s="203">
        <v>0</v>
      </c>
      <c r="T38" s="203">
        <v>0</v>
      </c>
      <c r="U38" s="203">
        <v>59.89</v>
      </c>
      <c r="V38" s="203">
        <v>2.33</v>
      </c>
      <c r="W38" s="203">
        <v>13.28</v>
      </c>
      <c r="X38" s="203">
        <v>43.86</v>
      </c>
      <c r="Y38" s="203">
        <v>0</v>
      </c>
      <c r="Z38">
        <v>0</v>
      </c>
      <c r="AA38" s="203">
        <v>0</v>
      </c>
      <c r="AB38" s="203">
        <v>3.87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58.45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19.28</v>
      </c>
      <c r="AQ38" s="203">
        <v>0</v>
      </c>
      <c r="AR38" s="203">
        <v>25.2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2.4900000000000002</v>
      </c>
      <c r="L39" s="203">
        <v>133.04</v>
      </c>
      <c r="M39" s="203">
        <v>27.21</v>
      </c>
      <c r="N39" s="203">
        <v>35.130000000000003</v>
      </c>
      <c r="O39" s="203">
        <v>0</v>
      </c>
      <c r="P39" s="203">
        <v>30.5</v>
      </c>
      <c r="Q39" s="203">
        <v>3.34</v>
      </c>
      <c r="R39" s="203">
        <v>6.9</v>
      </c>
      <c r="S39" s="203">
        <v>0</v>
      </c>
      <c r="T39" s="203">
        <v>0</v>
      </c>
      <c r="U39" s="203">
        <v>58.64</v>
      </c>
      <c r="V39" s="203">
        <v>2.33</v>
      </c>
      <c r="W39" s="203">
        <v>13.28</v>
      </c>
      <c r="X39" s="203">
        <v>43.86</v>
      </c>
      <c r="Y39" s="203">
        <v>0</v>
      </c>
      <c r="Z39">
        <v>0</v>
      </c>
      <c r="AA39" s="203">
        <v>0</v>
      </c>
      <c r="AB39" s="203">
        <v>3.87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58.45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19.28</v>
      </c>
      <c r="AQ39" s="203">
        <v>0</v>
      </c>
      <c r="AR39" s="203">
        <v>25.2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2.4900000000000002</v>
      </c>
      <c r="L40" s="203">
        <v>133.04</v>
      </c>
      <c r="M40" s="203">
        <v>27.21</v>
      </c>
      <c r="N40" s="203">
        <v>35.130000000000003</v>
      </c>
      <c r="O40" s="203">
        <v>0</v>
      </c>
      <c r="P40" s="203">
        <v>30.5</v>
      </c>
      <c r="Q40" s="203">
        <v>3.34</v>
      </c>
      <c r="R40" s="203">
        <v>6.9</v>
      </c>
      <c r="S40" s="203">
        <v>0</v>
      </c>
      <c r="T40" s="203">
        <v>0</v>
      </c>
      <c r="U40" s="203">
        <v>57.4</v>
      </c>
      <c r="V40" s="203">
        <v>4.2300000000000004</v>
      </c>
      <c r="W40" s="203">
        <v>13.28</v>
      </c>
      <c r="X40" s="203">
        <v>43.86</v>
      </c>
      <c r="Y40" s="203">
        <v>0</v>
      </c>
      <c r="Z40">
        <v>0</v>
      </c>
      <c r="AA40" s="203">
        <v>0</v>
      </c>
      <c r="AB40" s="203">
        <v>3.87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58.45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19.28</v>
      </c>
      <c r="AQ40" s="203">
        <v>0</v>
      </c>
      <c r="AR40" s="203">
        <v>25.2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2.4900000000000002</v>
      </c>
      <c r="L41" s="203">
        <v>133.04</v>
      </c>
      <c r="M41" s="203">
        <v>27.21</v>
      </c>
      <c r="N41" s="203">
        <v>35.130000000000003</v>
      </c>
      <c r="O41" s="203">
        <v>0</v>
      </c>
      <c r="P41" s="203">
        <v>30.5</v>
      </c>
      <c r="Q41" s="203">
        <v>6.08</v>
      </c>
      <c r="R41" s="203">
        <v>12.54</v>
      </c>
      <c r="S41" s="203">
        <v>0</v>
      </c>
      <c r="T41" s="203">
        <v>0</v>
      </c>
      <c r="U41" s="203">
        <v>57.4</v>
      </c>
      <c r="V41" s="203">
        <v>2.33</v>
      </c>
      <c r="W41" s="203">
        <v>13.28</v>
      </c>
      <c r="X41" s="203">
        <v>43.86</v>
      </c>
      <c r="Y41" s="203">
        <v>0</v>
      </c>
      <c r="Z41">
        <v>0</v>
      </c>
      <c r="AA41" s="203">
        <v>10.43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58.45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19.28</v>
      </c>
      <c r="AQ41" s="203">
        <v>0</v>
      </c>
      <c r="AR41" s="203">
        <v>25.2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2.4900000000000002</v>
      </c>
      <c r="L42" s="203">
        <v>133.04</v>
      </c>
      <c r="M42" s="203">
        <v>27.21</v>
      </c>
      <c r="N42" s="203">
        <v>35.130000000000003</v>
      </c>
      <c r="O42" s="203">
        <v>0</v>
      </c>
      <c r="P42" s="203">
        <v>30.5</v>
      </c>
      <c r="Q42" s="203">
        <v>3.34</v>
      </c>
      <c r="R42" s="203">
        <v>6.9</v>
      </c>
      <c r="S42" s="203">
        <v>0</v>
      </c>
      <c r="T42" s="203">
        <v>0</v>
      </c>
      <c r="U42" s="203">
        <v>57.4</v>
      </c>
      <c r="V42" s="203">
        <v>2.33</v>
      </c>
      <c r="W42" s="203">
        <v>13.28</v>
      </c>
      <c r="X42" s="203">
        <v>43.86</v>
      </c>
      <c r="Y42" s="203">
        <v>0</v>
      </c>
      <c r="Z42">
        <v>0</v>
      </c>
      <c r="AA42" s="203">
        <v>10.43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58.45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19.28</v>
      </c>
      <c r="AQ42" s="203">
        <v>0</v>
      </c>
      <c r="AR42" s="203">
        <v>25.2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2.4900000000000002</v>
      </c>
      <c r="L43" s="203">
        <v>133.04</v>
      </c>
      <c r="M43" s="203">
        <v>19.52</v>
      </c>
      <c r="N43" s="203">
        <v>35.130000000000003</v>
      </c>
      <c r="O43" s="203">
        <v>0</v>
      </c>
      <c r="P43" s="203">
        <v>30.5</v>
      </c>
      <c r="Q43" s="203">
        <v>3.34</v>
      </c>
      <c r="R43" s="203">
        <v>6.9</v>
      </c>
      <c r="S43" s="203">
        <v>0</v>
      </c>
      <c r="T43" s="203">
        <v>0</v>
      </c>
      <c r="U43" s="203">
        <v>57.4</v>
      </c>
      <c r="V43" s="203">
        <v>2.33</v>
      </c>
      <c r="W43" s="203">
        <v>13.28</v>
      </c>
      <c r="X43" s="203">
        <v>43.86</v>
      </c>
      <c r="Y43" s="203">
        <v>0</v>
      </c>
      <c r="Z43">
        <v>0</v>
      </c>
      <c r="AA43" s="203">
        <v>10.01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58.45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19.28</v>
      </c>
      <c r="AQ43" s="203">
        <v>0</v>
      </c>
      <c r="AR43" s="203">
        <v>25.2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2.4900000000000002</v>
      </c>
      <c r="L44" s="203">
        <v>133.04</v>
      </c>
      <c r="M44" s="203">
        <v>19.52</v>
      </c>
      <c r="N44" s="203">
        <v>35.130000000000003</v>
      </c>
      <c r="O44" s="203">
        <v>0</v>
      </c>
      <c r="P44" s="203">
        <v>30.5</v>
      </c>
      <c r="Q44" s="203">
        <v>3.34</v>
      </c>
      <c r="R44" s="203">
        <v>6.9</v>
      </c>
      <c r="S44" s="203">
        <v>0</v>
      </c>
      <c r="T44" s="203">
        <v>0</v>
      </c>
      <c r="U44" s="203">
        <v>57.4</v>
      </c>
      <c r="V44" s="203">
        <v>2.33</v>
      </c>
      <c r="W44" s="203">
        <v>13.28</v>
      </c>
      <c r="X44" s="203">
        <v>43.86</v>
      </c>
      <c r="Y44" s="203">
        <v>0</v>
      </c>
      <c r="Z44">
        <v>0</v>
      </c>
      <c r="AA44" s="203">
        <v>10.01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58.45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19.28</v>
      </c>
      <c r="AQ44" s="203">
        <v>0</v>
      </c>
      <c r="AR44" s="203">
        <v>25.2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2.4900000000000002</v>
      </c>
      <c r="L45" s="203">
        <v>133.04</v>
      </c>
      <c r="M45" s="203">
        <v>19.52</v>
      </c>
      <c r="N45" s="203">
        <v>35.130000000000003</v>
      </c>
      <c r="O45" s="203">
        <v>0</v>
      </c>
      <c r="P45" s="203">
        <v>30.5</v>
      </c>
      <c r="Q45" s="203">
        <v>3.34</v>
      </c>
      <c r="R45" s="203">
        <v>6.9</v>
      </c>
      <c r="S45" s="203">
        <v>0</v>
      </c>
      <c r="T45" s="203">
        <v>0</v>
      </c>
      <c r="U45" s="203">
        <v>57.4</v>
      </c>
      <c r="V45" s="203">
        <v>2.33</v>
      </c>
      <c r="W45" s="203">
        <v>13.28</v>
      </c>
      <c r="X45" s="203">
        <v>43.86</v>
      </c>
      <c r="Y45" s="203">
        <v>0</v>
      </c>
      <c r="Z45">
        <v>0</v>
      </c>
      <c r="AA45" s="203">
        <v>10.01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58.45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19.28</v>
      </c>
      <c r="AQ45" s="203">
        <v>0</v>
      </c>
      <c r="AR45" s="203">
        <v>25.2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2.4900000000000002</v>
      </c>
      <c r="L46" s="203">
        <v>133.04</v>
      </c>
      <c r="M46" s="203">
        <v>19.52</v>
      </c>
      <c r="N46" s="203">
        <v>35.130000000000003</v>
      </c>
      <c r="O46" s="203">
        <v>0</v>
      </c>
      <c r="P46" s="203">
        <v>30.5</v>
      </c>
      <c r="Q46" s="203">
        <v>3.34</v>
      </c>
      <c r="R46" s="203">
        <v>6.9</v>
      </c>
      <c r="S46" s="203">
        <v>0</v>
      </c>
      <c r="T46" s="203">
        <v>0</v>
      </c>
      <c r="U46" s="203">
        <v>57.4</v>
      </c>
      <c r="V46" s="203">
        <v>2.33</v>
      </c>
      <c r="W46" s="203">
        <v>13.29</v>
      </c>
      <c r="X46" s="203">
        <v>43.86</v>
      </c>
      <c r="Y46" s="203">
        <v>0</v>
      </c>
      <c r="Z46">
        <v>0</v>
      </c>
      <c r="AA46" s="203">
        <v>10.01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58.45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19.28</v>
      </c>
      <c r="AQ46" s="203">
        <v>0</v>
      </c>
      <c r="AR46" s="203">
        <v>25.2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2.4900000000000002</v>
      </c>
      <c r="L47" s="203">
        <v>133.04</v>
      </c>
      <c r="M47" s="203">
        <v>19.52</v>
      </c>
      <c r="N47" s="203">
        <v>35.130000000000003</v>
      </c>
      <c r="O47" s="203">
        <v>0</v>
      </c>
      <c r="P47" s="203">
        <v>30.5</v>
      </c>
      <c r="Q47" s="203">
        <v>3.57</v>
      </c>
      <c r="R47" s="203">
        <v>6.94</v>
      </c>
      <c r="S47" s="203">
        <v>0</v>
      </c>
      <c r="T47" s="203">
        <v>0</v>
      </c>
      <c r="U47" s="203">
        <v>57.4</v>
      </c>
      <c r="V47" s="203">
        <v>3.37</v>
      </c>
      <c r="W47" s="203">
        <v>13.28</v>
      </c>
      <c r="X47" s="203">
        <v>43.86</v>
      </c>
      <c r="Y47" s="203">
        <v>0</v>
      </c>
      <c r="Z47">
        <v>0</v>
      </c>
      <c r="AA47" s="203">
        <v>9.7200000000000006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58.45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19.28</v>
      </c>
      <c r="AQ47" s="203">
        <v>0</v>
      </c>
      <c r="AR47" s="203">
        <v>25.2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2.4900000000000002</v>
      </c>
      <c r="L48" s="203">
        <v>133.04</v>
      </c>
      <c r="M48" s="203">
        <v>19.52</v>
      </c>
      <c r="N48" s="203">
        <v>35.130000000000003</v>
      </c>
      <c r="O48" s="203">
        <v>0</v>
      </c>
      <c r="P48" s="203">
        <v>30.5</v>
      </c>
      <c r="Q48" s="203">
        <v>3.57</v>
      </c>
      <c r="R48" s="203">
        <v>6.94</v>
      </c>
      <c r="S48" s="203">
        <v>0</v>
      </c>
      <c r="T48" s="203">
        <v>0</v>
      </c>
      <c r="U48" s="203">
        <v>57.4</v>
      </c>
      <c r="V48" s="203">
        <v>3.37</v>
      </c>
      <c r="W48" s="203">
        <v>13.28</v>
      </c>
      <c r="X48" s="203">
        <v>43.86</v>
      </c>
      <c r="Y48" s="203">
        <v>0</v>
      </c>
      <c r="Z48">
        <v>0</v>
      </c>
      <c r="AA48" s="203">
        <v>9.44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58.45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19.28</v>
      </c>
      <c r="AQ48" s="203">
        <v>0</v>
      </c>
      <c r="AR48" s="203">
        <v>25.2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2.4900000000000002</v>
      </c>
      <c r="L49" s="203">
        <v>133.04</v>
      </c>
      <c r="M49" s="203">
        <v>19.52</v>
      </c>
      <c r="N49" s="203">
        <v>35.130000000000003</v>
      </c>
      <c r="O49" s="203">
        <v>0</v>
      </c>
      <c r="P49" s="203">
        <v>30.5</v>
      </c>
      <c r="Q49" s="203">
        <v>3.57</v>
      </c>
      <c r="R49" s="203">
        <v>6.94</v>
      </c>
      <c r="S49" s="203">
        <v>0</v>
      </c>
      <c r="T49" s="203">
        <v>0</v>
      </c>
      <c r="U49" s="203">
        <v>57.4</v>
      </c>
      <c r="V49" s="203">
        <v>3.37</v>
      </c>
      <c r="W49" s="203">
        <v>13.28</v>
      </c>
      <c r="X49" s="203">
        <v>43.86</v>
      </c>
      <c r="Y49" s="203">
        <v>0</v>
      </c>
      <c r="Z49">
        <v>0</v>
      </c>
      <c r="AA49" s="203">
        <v>9.44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58.45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19.28</v>
      </c>
      <c r="AQ49" s="203">
        <v>0</v>
      </c>
      <c r="AR49" s="203">
        <v>25.2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2.4900000000000002</v>
      </c>
      <c r="L50" s="203">
        <v>133.04</v>
      </c>
      <c r="M50" s="203">
        <v>19.52</v>
      </c>
      <c r="N50" s="203">
        <v>35.130000000000003</v>
      </c>
      <c r="O50" s="203">
        <v>0</v>
      </c>
      <c r="P50" s="203">
        <v>30.5</v>
      </c>
      <c r="Q50" s="203">
        <v>3.57</v>
      </c>
      <c r="R50" s="203">
        <v>6.94</v>
      </c>
      <c r="S50" s="203">
        <v>0</v>
      </c>
      <c r="T50" s="203">
        <v>0</v>
      </c>
      <c r="U50" s="203">
        <v>57.4</v>
      </c>
      <c r="V50" s="203">
        <v>3.37</v>
      </c>
      <c r="W50" s="203">
        <v>13.28</v>
      </c>
      <c r="X50" s="203">
        <v>43.86</v>
      </c>
      <c r="Y50" s="203">
        <v>0</v>
      </c>
      <c r="Z50">
        <v>0</v>
      </c>
      <c r="AA50" s="203">
        <v>9.44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58.45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19.28</v>
      </c>
      <c r="AQ50" s="203">
        <v>0</v>
      </c>
      <c r="AR50" s="203">
        <v>25.2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3.04</v>
      </c>
      <c r="L51" s="203">
        <v>133.04</v>
      </c>
      <c r="M51" s="203">
        <v>19.52</v>
      </c>
      <c r="N51" s="203">
        <v>35.130000000000003</v>
      </c>
      <c r="O51" s="203">
        <v>0</v>
      </c>
      <c r="P51" s="203">
        <v>30.5</v>
      </c>
      <c r="Q51" s="203">
        <v>3.57</v>
      </c>
      <c r="R51" s="203">
        <v>6.94</v>
      </c>
      <c r="S51" s="203">
        <v>0</v>
      </c>
      <c r="T51" s="203">
        <v>0</v>
      </c>
      <c r="U51" s="203">
        <v>57.4</v>
      </c>
      <c r="V51" s="203">
        <v>3.37</v>
      </c>
      <c r="W51" s="203">
        <v>13.28</v>
      </c>
      <c r="X51" s="203">
        <v>43.86</v>
      </c>
      <c r="Y51" s="203">
        <v>0</v>
      </c>
      <c r="Z51">
        <v>0</v>
      </c>
      <c r="AA51" s="203">
        <v>9.44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58.45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19.28</v>
      </c>
      <c r="AQ51" s="203">
        <v>0</v>
      </c>
      <c r="AR51" s="203">
        <v>25.2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2.4900000000000002</v>
      </c>
      <c r="L52" s="203">
        <v>133.04</v>
      </c>
      <c r="M52" s="203">
        <v>19.52</v>
      </c>
      <c r="N52" s="203">
        <v>35.130000000000003</v>
      </c>
      <c r="O52" s="203">
        <v>0</v>
      </c>
      <c r="P52" s="203">
        <v>30.5</v>
      </c>
      <c r="Q52" s="203">
        <v>3.57</v>
      </c>
      <c r="R52" s="203">
        <v>6.94</v>
      </c>
      <c r="S52" s="203">
        <v>0</v>
      </c>
      <c r="T52" s="203">
        <v>0</v>
      </c>
      <c r="U52" s="203">
        <v>57.4</v>
      </c>
      <c r="V52" s="203">
        <v>3.37</v>
      </c>
      <c r="W52" s="203">
        <v>13.28</v>
      </c>
      <c r="X52" s="203">
        <v>43.86</v>
      </c>
      <c r="Y52" s="203">
        <v>0</v>
      </c>
      <c r="Z52">
        <v>0</v>
      </c>
      <c r="AA52" s="203">
        <v>9.44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58.45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19.28</v>
      </c>
      <c r="AQ52" s="203">
        <v>0</v>
      </c>
      <c r="AR52" s="203">
        <v>25.2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2.4900000000000002</v>
      </c>
      <c r="L53" s="203">
        <v>133.04</v>
      </c>
      <c r="M53" s="203">
        <v>19.52</v>
      </c>
      <c r="N53" s="203">
        <v>35.130000000000003</v>
      </c>
      <c r="O53" s="203">
        <v>0</v>
      </c>
      <c r="P53" s="203">
        <v>30.5</v>
      </c>
      <c r="Q53" s="203">
        <v>3.57</v>
      </c>
      <c r="R53" s="203">
        <v>6.94</v>
      </c>
      <c r="S53" s="203">
        <v>0</v>
      </c>
      <c r="T53" s="203">
        <v>0</v>
      </c>
      <c r="U53" s="203">
        <v>57.4</v>
      </c>
      <c r="V53" s="203">
        <v>3.37</v>
      </c>
      <c r="W53" s="203">
        <v>13.28</v>
      </c>
      <c r="X53" s="203">
        <v>43.86</v>
      </c>
      <c r="Y53" s="203">
        <v>0</v>
      </c>
      <c r="Z53">
        <v>0</v>
      </c>
      <c r="AA53" s="203">
        <v>9.44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69.61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19.28</v>
      </c>
      <c r="AQ53" s="203">
        <v>0</v>
      </c>
      <c r="AR53" s="203">
        <v>25.2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2.4900000000000002</v>
      </c>
      <c r="L54" s="203">
        <v>133.04</v>
      </c>
      <c r="M54" s="203">
        <v>19.52</v>
      </c>
      <c r="N54" s="203">
        <v>35.130000000000003</v>
      </c>
      <c r="O54" s="203">
        <v>0</v>
      </c>
      <c r="P54" s="203">
        <v>30.5</v>
      </c>
      <c r="Q54" s="203">
        <v>3.57</v>
      </c>
      <c r="R54" s="203">
        <v>6.94</v>
      </c>
      <c r="S54" s="203">
        <v>0</v>
      </c>
      <c r="T54" s="203">
        <v>0</v>
      </c>
      <c r="U54" s="203">
        <v>57.4</v>
      </c>
      <c r="V54" s="203">
        <v>3.37</v>
      </c>
      <c r="W54" s="203">
        <v>13.28</v>
      </c>
      <c r="X54" s="203">
        <v>43.86</v>
      </c>
      <c r="Y54" s="203">
        <v>0</v>
      </c>
      <c r="Z54">
        <v>0</v>
      </c>
      <c r="AA54" s="203">
        <v>9.44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69.61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19.28</v>
      </c>
      <c r="AQ54" s="203">
        <v>0</v>
      </c>
      <c r="AR54" s="203">
        <v>25.2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2.4900000000000002</v>
      </c>
      <c r="L55" s="203">
        <v>133.04</v>
      </c>
      <c r="M55" s="203">
        <v>19.52</v>
      </c>
      <c r="N55" s="203">
        <v>35.130000000000003</v>
      </c>
      <c r="O55" s="203">
        <v>0</v>
      </c>
      <c r="P55" s="203">
        <v>30.5</v>
      </c>
      <c r="Q55" s="203">
        <v>3.57</v>
      </c>
      <c r="R55" s="203">
        <v>6.94</v>
      </c>
      <c r="S55" s="203">
        <v>0</v>
      </c>
      <c r="T55" s="203">
        <v>0</v>
      </c>
      <c r="U55" s="203">
        <v>57.4</v>
      </c>
      <c r="V55" s="203">
        <v>3.37</v>
      </c>
      <c r="W55" s="203">
        <v>13.28</v>
      </c>
      <c r="X55" s="203">
        <v>43.86</v>
      </c>
      <c r="Y55" s="203">
        <v>0</v>
      </c>
      <c r="Z55">
        <v>0</v>
      </c>
      <c r="AA55" s="203">
        <v>9.44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69.61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19.28</v>
      </c>
      <c r="AQ55" s="203">
        <v>0</v>
      </c>
      <c r="AR55" s="203">
        <v>25.2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2.4900000000000002</v>
      </c>
      <c r="L56" s="203">
        <v>133.04</v>
      </c>
      <c r="M56" s="203">
        <v>19.52</v>
      </c>
      <c r="N56" s="203">
        <v>35.130000000000003</v>
      </c>
      <c r="O56" s="203">
        <v>0</v>
      </c>
      <c r="P56" s="203">
        <v>30.5</v>
      </c>
      <c r="Q56" s="203">
        <v>3.57</v>
      </c>
      <c r="R56" s="203">
        <v>6.94</v>
      </c>
      <c r="S56" s="203">
        <v>0</v>
      </c>
      <c r="T56" s="203">
        <v>0</v>
      </c>
      <c r="U56" s="203">
        <v>57.4</v>
      </c>
      <c r="V56" s="203">
        <v>3.37</v>
      </c>
      <c r="W56" s="203">
        <v>13.28</v>
      </c>
      <c r="X56" s="203">
        <v>43.86</v>
      </c>
      <c r="Y56" s="203">
        <v>0</v>
      </c>
      <c r="Z56">
        <v>0</v>
      </c>
      <c r="AA56" s="203">
        <v>9.15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69.61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19.28</v>
      </c>
      <c r="AQ56" s="203">
        <v>0</v>
      </c>
      <c r="AR56" s="203">
        <v>25.2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2.4900000000000002</v>
      </c>
      <c r="L57" s="203">
        <v>133.04</v>
      </c>
      <c r="M57" s="203">
        <v>19.52</v>
      </c>
      <c r="N57" s="203">
        <v>35.130000000000003</v>
      </c>
      <c r="O57" s="203">
        <v>0</v>
      </c>
      <c r="P57" s="203">
        <v>30.5</v>
      </c>
      <c r="Q57" s="203">
        <v>3.57</v>
      </c>
      <c r="R57" s="203">
        <v>6.94</v>
      </c>
      <c r="S57" s="203">
        <v>0</v>
      </c>
      <c r="T57" s="203">
        <v>0</v>
      </c>
      <c r="U57" s="203">
        <v>57.4</v>
      </c>
      <c r="V57" s="203">
        <v>3.37</v>
      </c>
      <c r="W57" s="203">
        <v>13.28</v>
      </c>
      <c r="X57" s="203">
        <v>43.86</v>
      </c>
      <c r="Y57" s="203">
        <v>0</v>
      </c>
      <c r="Z57">
        <v>0</v>
      </c>
      <c r="AA57" s="203">
        <v>9.15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69.61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19.28</v>
      </c>
      <c r="AQ57" s="203">
        <v>0</v>
      </c>
      <c r="AR57" s="203">
        <v>25.2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2.4900000000000002</v>
      </c>
      <c r="L58" s="203">
        <v>133.04</v>
      </c>
      <c r="M58" s="203">
        <v>19.52</v>
      </c>
      <c r="N58" s="203">
        <v>35.130000000000003</v>
      </c>
      <c r="O58" s="203">
        <v>0</v>
      </c>
      <c r="P58" s="203">
        <v>30.5</v>
      </c>
      <c r="Q58" s="203">
        <v>3.57</v>
      </c>
      <c r="R58" s="203">
        <v>6.94</v>
      </c>
      <c r="S58" s="203">
        <v>0</v>
      </c>
      <c r="T58" s="203">
        <v>0</v>
      </c>
      <c r="U58" s="203">
        <v>57.4</v>
      </c>
      <c r="V58" s="203">
        <v>3.37</v>
      </c>
      <c r="W58" s="203">
        <v>13.28</v>
      </c>
      <c r="X58" s="203">
        <v>43.86</v>
      </c>
      <c r="Y58" s="203">
        <v>0</v>
      </c>
      <c r="Z58">
        <v>0</v>
      </c>
      <c r="AA58" s="203">
        <v>9.15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69.61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19.28</v>
      </c>
      <c r="AQ58" s="203">
        <v>0</v>
      </c>
      <c r="AR58" s="203">
        <v>25.2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2.4900000000000002</v>
      </c>
      <c r="L59" s="203">
        <v>133.03</v>
      </c>
      <c r="M59" s="203">
        <v>19.52</v>
      </c>
      <c r="N59" s="203">
        <v>35.130000000000003</v>
      </c>
      <c r="O59" s="203">
        <v>0</v>
      </c>
      <c r="P59" s="203">
        <v>30.5</v>
      </c>
      <c r="Q59" s="203">
        <v>3.57</v>
      </c>
      <c r="R59" s="203">
        <v>6.94</v>
      </c>
      <c r="S59" s="203">
        <v>0</v>
      </c>
      <c r="T59" s="203">
        <v>0</v>
      </c>
      <c r="U59" s="203">
        <v>57.4</v>
      </c>
      <c r="V59" s="203">
        <v>3.37</v>
      </c>
      <c r="W59" s="203">
        <v>13.28</v>
      </c>
      <c r="X59" s="203">
        <v>43.86</v>
      </c>
      <c r="Y59" s="203">
        <v>0</v>
      </c>
      <c r="Z59">
        <v>0</v>
      </c>
      <c r="AA59" s="203">
        <v>9.15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69.61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19.420000000000002</v>
      </c>
      <c r="AQ59" s="203">
        <v>0</v>
      </c>
      <c r="AR59" s="203">
        <v>25.2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2.4900000000000002</v>
      </c>
      <c r="L60" s="203">
        <v>133.03</v>
      </c>
      <c r="M60" s="203">
        <v>19.52</v>
      </c>
      <c r="N60" s="203">
        <v>35.130000000000003</v>
      </c>
      <c r="O60" s="203">
        <v>0</v>
      </c>
      <c r="P60" s="203">
        <v>30.5</v>
      </c>
      <c r="Q60" s="203">
        <v>3.57</v>
      </c>
      <c r="R60" s="203">
        <v>6.94</v>
      </c>
      <c r="S60" s="203">
        <v>0</v>
      </c>
      <c r="T60" s="203">
        <v>0</v>
      </c>
      <c r="U60" s="203">
        <v>57.4</v>
      </c>
      <c r="V60" s="203">
        <v>3.37</v>
      </c>
      <c r="W60" s="203">
        <v>13.28</v>
      </c>
      <c r="X60" s="203">
        <v>43.86</v>
      </c>
      <c r="Y60" s="203">
        <v>0</v>
      </c>
      <c r="Z60">
        <v>0</v>
      </c>
      <c r="AA60" s="203">
        <v>9.15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69.61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19.420000000000002</v>
      </c>
      <c r="AQ60" s="203">
        <v>0</v>
      </c>
      <c r="AR60" s="203">
        <v>25.2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2.4900000000000002</v>
      </c>
      <c r="L61" s="203">
        <v>221.72</v>
      </c>
      <c r="M61" s="203">
        <v>19.52</v>
      </c>
      <c r="N61" s="203">
        <v>35.130000000000003</v>
      </c>
      <c r="O61" s="203">
        <v>0</v>
      </c>
      <c r="P61" s="203">
        <v>30.5</v>
      </c>
      <c r="Q61" s="203">
        <v>6.08</v>
      </c>
      <c r="R61" s="203">
        <v>12.54</v>
      </c>
      <c r="S61" s="203">
        <v>0</v>
      </c>
      <c r="T61" s="203">
        <v>0</v>
      </c>
      <c r="U61" s="203">
        <v>57.4</v>
      </c>
      <c r="V61" s="203">
        <v>6.15</v>
      </c>
      <c r="W61" s="203">
        <v>13.28</v>
      </c>
      <c r="X61" s="203">
        <v>43.86</v>
      </c>
      <c r="Y61" s="203">
        <v>0</v>
      </c>
      <c r="Z61">
        <v>0</v>
      </c>
      <c r="AA61" s="203">
        <v>9.15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58.45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72.92</v>
      </c>
      <c r="AQ61" s="203">
        <v>0</v>
      </c>
      <c r="AR61" s="203">
        <v>25.2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2.4900000000000002</v>
      </c>
      <c r="L62" s="203">
        <v>250.64</v>
      </c>
      <c r="M62" s="203">
        <v>19.52</v>
      </c>
      <c r="N62" s="203">
        <v>35.130000000000003</v>
      </c>
      <c r="O62" s="203">
        <v>0</v>
      </c>
      <c r="P62" s="203">
        <v>30.5</v>
      </c>
      <c r="Q62" s="203">
        <v>6.08</v>
      </c>
      <c r="R62" s="203">
        <v>12.54</v>
      </c>
      <c r="S62" s="203">
        <v>0</v>
      </c>
      <c r="T62" s="203">
        <v>0</v>
      </c>
      <c r="U62" s="203">
        <v>57.4</v>
      </c>
      <c r="V62" s="203">
        <v>6.15</v>
      </c>
      <c r="W62" s="203">
        <v>13.28</v>
      </c>
      <c r="X62" s="203">
        <v>43.86</v>
      </c>
      <c r="Y62" s="203">
        <v>0</v>
      </c>
      <c r="Z62">
        <v>0</v>
      </c>
      <c r="AA62" s="203">
        <v>9.15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58.45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75.14</v>
      </c>
      <c r="AQ62" s="203">
        <v>0</v>
      </c>
      <c r="AR62" s="203">
        <v>25.2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2.52</v>
      </c>
      <c r="L63" s="203">
        <v>250.64</v>
      </c>
      <c r="M63" s="203">
        <v>19.52</v>
      </c>
      <c r="N63" s="203">
        <v>35.130000000000003</v>
      </c>
      <c r="O63" s="203">
        <v>0</v>
      </c>
      <c r="P63" s="203">
        <v>30.5</v>
      </c>
      <c r="Q63" s="203">
        <v>6.08</v>
      </c>
      <c r="R63" s="203">
        <v>12.54</v>
      </c>
      <c r="S63" s="203">
        <v>0</v>
      </c>
      <c r="T63" s="203">
        <v>0</v>
      </c>
      <c r="U63" s="203">
        <v>57.4</v>
      </c>
      <c r="V63" s="203">
        <v>6.15</v>
      </c>
      <c r="W63" s="203">
        <v>13.28</v>
      </c>
      <c r="X63" s="203">
        <v>43.86</v>
      </c>
      <c r="Y63" s="203">
        <v>0</v>
      </c>
      <c r="Z63">
        <v>0</v>
      </c>
      <c r="AA63" s="203">
        <v>9.15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58.45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75.150000000000006</v>
      </c>
      <c r="AQ63" s="203">
        <v>0</v>
      </c>
      <c r="AR63" s="203">
        <v>25.2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2.4900000000000002</v>
      </c>
      <c r="L64" s="203">
        <v>298.83999999999997</v>
      </c>
      <c r="M64" s="203">
        <v>19.52</v>
      </c>
      <c r="N64" s="203">
        <v>35.130000000000003</v>
      </c>
      <c r="O64" s="203">
        <v>0</v>
      </c>
      <c r="P64" s="203">
        <v>30.5</v>
      </c>
      <c r="Q64" s="203">
        <v>6.08</v>
      </c>
      <c r="R64" s="203">
        <v>12.54</v>
      </c>
      <c r="S64" s="203">
        <v>0</v>
      </c>
      <c r="T64" s="203">
        <v>0</v>
      </c>
      <c r="U64" s="203">
        <v>57.4</v>
      </c>
      <c r="V64" s="203">
        <v>6.15</v>
      </c>
      <c r="W64" s="203">
        <v>13.28</v>
      </c>
      <c r="X64" s="203">
        <v>43.86</v>
      </c>
      <c r="Y64" s="203">
        <v>0</v>
      </c>
      <c r="Z64">
        <v>0</v>
      </c>
      <c r="AA64" s="203">
        <v>9.15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58.45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75.14</v>
      </c>
      <c r="AQ64" s="203">
        <v>0</v>
      </c>
      <c r="AR64" s="203">
        <v>25.2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2.4900000000000002</v>
      </c>
      <c r="L65" s="203">
        <v>298.83999999999997</v>
      </c>
      <c r="M65" s="203">
        <v>19.52</v>
      </c>
      <c r="N65" s="203">
        <v>35.130000000000003</v>
      </c>
      <c r="O65" s="203">
        <v>0</v>
      </c>
      <c r="P65" s="203">
        <v>30.5</v>
      </c>
      <c r="Q65" s="203">
        <v>6.08</v>
      </c>
      <c r="R65" s="203">
        <v>12.54</v>
      </c>
      <c r="S65" s="203">
        <v>0</v>
      </c>
      <c r="T65" s="203">
        <v>0</v>
      </c>
      <c r="U65" s="203">
        <v>57.4</v>
      </c>
      <c r="V65" s="203">
        <v>6.15</v>
      </c>
      <c r="W65" s="203">
        <v>13.28</v>
      </c>
      <c r="X65" s="203">
        <v>43.86</v>
      </c>
      <c r="Y65" s="203">
        <v>0</v>
      </c>
      <c r="Z65">
        <v>0</v>
      </c>
      <c r="AA65" s="203">
        <v>9.15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58.45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75.14</v>
      </c>
      <c r="AQ65" s="203">
        <v>0</v>
      </c>
      <c r="AR65" s="203">
        <v>25.2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2.4900000000000002</v>
      </c>
      <c r="L66" s="203">
        <v>298.83999999999997</v>
      </c>
      <c r="M66" s="203">
        <v>19.52</v>
      </c>
      <c r="N66" s="203">
        <v>35.130000000000003</v>
      </c>
      <c r="O66" s="203">
        <v>0</v>
      </c>
      <c r="P66" s="203">
        <v>30.5</v>
      </c>
      <c r="Q66" s="203">
        <v>6.08</v>
      </c>
      <c r="R66" s="203">
        <v>12.54</v>
      </c>
      <c r="S66" s="203">
        <v>0</v>
      </c>
      <c r="T66" s="203">
        <v>0</v>
      </c>
      <c r="U66" s="203">
        <v>57.4</v>
      </c>
      <c r="V66" s="203">
        <v>6.15</v>
      </c>
      <c r="W66" s="203">
        <v>13.28</v>
      </c>
      <c r="X66" s="203">
        <v>43.86</v>
      </c>
      <c r="Y66" s="203">
        <v>0</v>
      </c>
      <c r="Z66">
        <v>0</v>
      </c>
      <c r="AA66" s="203">
        <v>9.15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58.45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75.14</v>
      </c>
      <c r="AQ66" s="203">
        <v>0</v>
      </c>
      <c r="AR66" s="203">
        <v>25.2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2.4900000000000002</v>
      </c>
      <c r="L67" s="203">
        <v>347.04</v>
      </c>
      <c r="M67" s="203">
        <v>19.52</v>
      </c>
      <c r="N67" s="203">
        <v>35.130000000000003</v>
      </c>
      <c r="O67" s="203">
        <v>0</v>
      </c>
      <c r="P67" s="203">
        <v>30.5</v>
      </c>
      <c r="Q67" s="203">
        <v>6.08</v>
      </c>
      <c r="R67" s="203">
        <v>12.54</v>
      </c>
      <c r="S67" s="203">
        <v>0</v>
      </c>
      <c r="T67" s="203">
        <v>0</v>
      </c>
      <c r="U67" s="203">
        <v>57.4</v>
      </c>
      <c r="V67" s="203">
        <v>6.15</v>
      </c>
      <c r="W67" s="203">
        <v>13.28</v>
      </c>
      <c r="X67" s="203">
        <v>43.86</v>
      </c>
      <c r="Y67" s="203">
        <v>0</v>
      </c>
      <c r="Z67">
        <v>0</v>
      </c>
      <c r="AA67" s="203">
        <v>9.15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58.45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75.14</v>
      </c>
      <c r="AQ67" s="203">
        <v>0</v>
      </c>
      <c r="AR67" s="203">
        <v>25.2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2.7</v>
      </c>
      <c r="L68" s="203">
        <v>347.04</v>
      </c>
      <c r="M68" s="203">
        <v>19.52</v>
      </c>
      <c r="N68" s="203">
        <v>35.130000000000003</v>
      </c>
      <c r="O68" s="203">
        <v>0</v>
      </c>
      <c r="P68" s="203">
        <v>30.5</v>
      </c>
      <c r="Q68" s="203">
        <v>6.08</v>
      </c>
      <c r="R68" s="203">
        <v>12.54</v>
      </c>
      <c r="S68" s="203">
        <v>0</v>
      </c>
      <c r="T68" s="203">
        <v>0</v>
      </c>
      <c r="U68" s="203">
        <v>57.4</v>
      </c>
      <c r="V68" s="203">
        <v>6.15</v>
      </c>
      <c r="W68" s="203">
        <v>13.28</v>
      </c>
      <c r="X68" s="203">
        <v>43.86</v>
      </c>
      <c r="Y68" s="203">
        <v>0</v>
      </c>
      <c r="Z68">
        <v>0</v>
      </c>
      <c r="AA68" s="203">
        <v>9.15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58.45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75.14</v>
      </c>
      <c r="AQ68" s="203">
        <v>0</v>
      </c>
      <c r="AR68" s="203">
        <v>25.2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2.4900000000000002</v>
      </c>
      <c r="L69" s="203">
        <v>347.04</v>
      </c>
      <c r="M69" s="203">
        <v>19.52</v>
      </c>
      <c r="N69" s="203">
        <v>35.130000000000003</v>
      </c>
      <c r="O69" s="203">
        <v>0</v>
      </c>
      <c r="P69" s="203">
        <v>30.5</v>
      </c>
      <c r="Q69" s="203">
        <v>6.08</v>
      </c>
      <c r="R69" s="203">
        <v>12.54</v>
      </c>
      <c r="S69" s="203">
        <v>0</v>
      </c>
      <c r="T69" s="203">
        <v>0</v>
      </c>
      <c r="U69" s="203">
        <v>57.4</v>
      </c>
      <c r="V69" s="203">
        <v>6.15</v>
      </c>
      <c r="W69" s="203">
        <v>13.28</v>
      </c>
      <c r="X69" s="203">
        <v>43.86</v>
      </c>
      <c r="Y69" s="203">
        <v>0</v>
      </c>
      <c r="Z69">
        <v>0</v>
      </c>
      <c r="AA69" s="203">
        <v>9.15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58.45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75.14</v>
      </c>
      <c r="AQ69" s="203">
        <v>0</v>
      </c>
      <c r="AR69" s="203">
        <v>24.95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2.42</v>
      </c>
      <c r="L70" s="203">
        <v>347.04</v>
      </c>
      <c r="M70" s="203">
        <v>19.52</v>
      </c>
      <c r="N70" s="203">
        <v>35.130000000000003</v>
      </c>
      <c r="O70" s="203">
        <v>0</v>
      </c>
      <c r="P70" s="203">
        <v>30.5</v>
      </c>
      <c r="Q70" s="203">
        <v>6.08</v>
      </c>
      <c r="R70" s="203">
        <v>12.54</v>
      </c>
      <c r="S70" s="203">
        <v>0</v>
      </c>
      <c r="T70" s="203">
        <v>0</v>
      </c>
      <c r="U70" s="203">
        <v>57.4</v>
      </c>
      <c r="V70" s="203">
        <v>6.15</v>
      </c>
      <c r="W70" s="203">
        <v>13.28</v>
      </c>
      <c r="X70" s="203">
        <v>43.86</v>
      </c>
      <c r="Y70" s="203">
        <v>0</v>
      </c>
      <c r="Z70">
        <v>0</v>
      </c>
      <c r="AA70" s="203">
        <v>9.15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58.45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75.14</v>
      </c>
      <c r="AQ70" s="203">
        <v>0</v>
      </c>
      <c r="AR70" s="203">
        <v>21.64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2.4900000000000002</v>
      </c>
      <c r="L71" s="203">
        <v>347.04</v>
      </c>
      <c r="M71" s="203">
        <v>19.52</v>
      </c>
      <c r="N71" s="203">
        <v>35.130000000000003</v>
      </c>
      <c r="O71" s="203">
        <v>0</v>
      </c>
      <c r="P71" s="203">
        <v>30.5</v>
      </c>
      <c r="Q71" s="203">
        <v>6.08</v>
      </c>
      <c r="R71" s="203">
        <v>12.54</v>
      </c>
      <c r="S71" s="203">
        <v>0</v>
      </c>
      <c r="T71" s="203">
        <v>0</v>
      </c>
      <c r="U71" s="203">
        <v>57.4</v>
      </c>
      <c r="V71" s="203">
        <v>6.15</v>
      </c>
      <c r="W71" s="203">
        <v>13.28</v>
      </c>
      <c r="X71" s="203">
        <v>43.86</v>
      </c>
      <c r="Y71" s="203">
        <v>0</v>
      </c>
      <c r="Z71">
        <v>0</v>
      </c>
      <c r="AA71" s="203">
        <v>9.44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58.45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66.42</v>
      </c>
      <c r="AQ71" s="203">
        <v>0</v>
      </c>
      <c r="AR71" s="203">
        <v>17.95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2.4900000000000002</v>
      </c>
      <c r="L72" s="203">
        <v>347.04</v>
      </c>
      <c r="M72" s="203">
        <v>19.52</v>
      </c>
      <c r="N72" s="203">
        <v>35.130000000000003</v>
      </c>
      <c r="O72" s="203">
        <v>0</v>
      </c>
      <c r="P72" s="203">
        <v>30.5</v>
      </c>
      <c r="Q72" s="203">
        <v>6.08</v>
      </c>
      <c r="R72" s="203">
        <v>12.54</v>
      </c>
      <c r="S72" s="203">
        <v>0</v>
      </c>
      <c r="T72" s="203">
        <v>0</v>
      </c>
      <c r="U72" s="203">
        <v>57.4</v>
      </c>
      <c r="V72" s="203">
        <v>6.15</v>
      </c>
      <c r="W72" s="203">
        <v>13.28</v>
      </c>
      <c r="X72" s="203">
        <v>43.86</v>
      </c>
      <c r="Y72" s="203">
        <v>0</v>
      </c>
      <c r="Z72">
        <v>0</v>
      </c>
      <c r="AA72" s="203">
        <v>9.44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53.95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66.42</v>
      </c>
      <c r="AQ72" s="203">
        <v>0</v>
      </c>
      <c r="AR72" s="203">
        <v>8.09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2.4900000000000002</v>
      </c>
      <c r="L73" s="203">
        <v>347.04</v>
      </c>
      <c r="M73" s="203">
        <v>19.52</v>
      </c>
      <c r="N73" s="203">
        <v>35.130000000000003</v>
      </c>
      <c r="O73" s="203">
        <v>0</v>
      </c>
      <c r="P73" s="203">
        <v>30.5</v>
      </c>
      <c r="Q73" s="203">
        <v>6.08</v>
      </c>
      <c r="R73" s="203">
        <v>12.54</v>
      </c>
      <c r="S73" s="203">
        <v>0</v>
      </c>
      <c r="T73" s="203">
        <v>0</v>
      </c>
      <c r="U73" s="203">
        <v>57.4</v>
      </c>
      <c r="V73" s="203">
        <v>6.15</v>
      </c>
      <c r="W73" s="203">
        <v>13.28</v>
      </c>
      <c r="X73" s="203">
        <v>43.86</v>
      </c>
      <c r="Y73" s="203">
        <v>0</v>
      </c>
      <c r="Z73">
        <v>0</v>
      </c>
      <c r="AA73" s="203">
        <v>9.44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58.45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66.42</v>
      </c>
      <c r="AQ73" s="203">
        <v>0</v>
      </c>
      <c r="AR73" s="203">
        <v>1.32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2.4900000000000002</v>
      </c>
      <c r="L74" s="203">
        <v>356.68</v>
      </c>
      <c r="M74" s="203">
        <v>19.52</v>
      </c>
      <c r="N74" s="203">
        <v>35.130000000000003</v>
      </c>
      <c r="O74" s="203">
        <v>0</v>
      </c>
      <c r="P74" s="203">
        <v>30.5</v>
      </c>
      <c r="Q74" s="203">
        <v>6.08</v>
      </c>
      <c r="R74" s="203">
        <v>12.54</v>
      </c>
      <c r="S74" s="203">
        <v>0</v>
      </c>
      <c r="T74" s="203">
        <v>0</v>
      </c>
      <c r="U74" s="203">
        <v>57.4</v>
      </c>
      <c r="V74" s="203">
        <v>6.15</v>
      </c>
      <c r="W74" s="203">
        <v>13.28</v>
      </c>
      <c r="X74" s="203">
        <v>43.86</v>
      </c>
      <c r="Y74" s="203">
        <v>0</v>
      </c>
      <c r="Z74">
        <v>0</v>
      </c>
      <c r="AA74" s="203">
        <v>9.44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58.45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66.42</v>
      </c>
      <c r="AQ74" s="203">
        <v>0</v>
      </c>
      <c r="AR74" s="203">
        <v>0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2.4900000000000002</v>
      </c>
      <c r="L75" s="203">
        <v>356.68</v>
      </c>
      <c r="M75" s="203">
        <v>19.52</v>
      </c>
      <c r="N75" s="203">
        <v>35.130000000000003</v>
      </c>
      <c r="O75" s="203">
        <v>0</v>
      </c>
      <c r="P75" s="203">
        <v>30.5</v>
      </c>
      <c r="Q75" s="203">
        <v>6.08</v>
      </c>
      <c r="R75" s="203">
        <v>12.54</v>
      </c>
      <c r="S75" s="203">
        <v>0</v>
      </c>
      <c r="T75" s="203">
        <v>0</v>
      </c>
      <c r="U75" s="203">
        <v>57.4</v>
      </c>
      <c r="V75" s="203">
        <v>6.15</v>
      </c>
      <c r="W75" s="203">
        <v>13.28</v>
      </c>
      <c r="X75" s="203">
        <v>43.86</v>
      </c>
      <c r="Y75" s="203">
        <v>0</v>
      </c>
      <c r="Z75">
        <v>0</v>
      </c>
      <c r="AA75" s="203">
        <v>9.44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58.45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66.42</v>
      </c>
      <c r="AQ75" s="203">
        <v>0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2.4900000000000002</v>
      </c>
      <c r="L76" s="203">
        <v>356.68</v>
      </c>
      <c r="M76" s="203">
        <v>19.52</v>
      </c>
      <c r="N76" s="203">
        <v>35.130000000000003</v>
      </c>
      <c r="O76" s="203">
        <v>0</v>
      </c>
      <c r="P76" s="203">
        <v>30.5</v>
      </c>
      <c r="Q76" s="203">
        <v>6.08</v>
      </c>
      <c r="R76" s="203">
        <v>12.54</v>
      </c>
      <c r="S76" s="203">
        <v>0</v>
      </c>
      <c r="T76" s="203">
        <v>0</v>
      </c>
      <c r="U76" s="203">
        <v>57.4</v>
      </c>
      <c r="V76" s="203">
        <v>6.15</v>
      </c>
      <c r="W76" s="203">
        <v>13.28</v>
      </c>
      <c r="X76" s="203">
        <v>43.86</v>
      </c>
      <c r="Y76" s="203">
        <v>0</v>
      </c>
      <c r="Z76">
        <v>0</v>
      </c>
      <c r="AA76" s="203">
        <v>9.44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58.45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66.42</v>
      </c>
      <c r="AQ76" s="203">
        <v>0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2.4900000000000002</v>
      </c>
      <c r="L77" s="203">
        <v>356.68</v>
      </c>
      <c r="M77" s="203">
        <v>19.52</v>
      </c>
      <c r="N77" s="203">
        <v>35.130000000000003</v>
      </c>
      <c r="O77" s="203">
        <v>0</v>
      </c>
      <c r="P77" s="203">
        <v>30.5</v>
      </c>
      <c r="Q77" s="203">
        <v>6.08</v>
      </c>
      <c r="R77" s="203">
        <v>12.54</v>
      </c>
      <c r="S77" s="203">
        <v>0</v>
      </c>
      <c r="T77" s="203">
        <v>0</v>
      </c>
      <c r="U77" s="203">
        <v>57.4</v>
      </c>
      <c r="V77" s="203">
        <v>6.15</v>
      </c>
      <c r="W77" s="203">
        <v>13.28</v>
      </c>
      <c r="X77" s="203">
        <v>43.86</v>
      </c>
      <c r="Y77" s="203">
        <v>0</v>
      </c>
      <c r="Z77">
        <v>0</v>
      </c>
      <c r="AA77" s="203">
        <v>9.44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58.45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66.42</v>
      </c>
      <c r="AQ77" s="203">
        <v>0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2.4900000000000002</v>
      </c>
      <c r="L78" s="203">
        <v>356.68</v>
      </c>
      <c r="M78" s="203">
        <v>19.52</v>
      </c>
      <c r="N78" s="203">
        <v>35.130000000000003</v>
      </c>
      <c r="O78" s="203">
        <v>0</v>
      </c>
      <c r="P78" s="203">
        <v>30.5</v>
      </c>
      <c r="Q78" s="203">
        <v>6.08</v>
      </c>
      <c r="R78" s="203">
        <v>12.54</v>
      </c>
      <c r="S78" s="203">
        <v>0</v>
      </c>
      <c r="T78" s="203">
        <v>0</v>
      </c>
      <c r="U78" s="203">
        <v>57.4</v>
      </c>
      <c r="V78" s="203">
        <v>6.15</v>
      </c>
      <c r="W78" s="203">
        <v>13.28</v>
      </c>
      <c r="X78" s="203">
        <v>43.86</v>
      </c>
      <c r="Y78" s="203">
        <v>0</v>
      </c>
      <c r="Z78">
        <v>0</v>
      </c>
      <c r="AA78" s="203">
        <v>9.44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58.45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66.42</v>
      </c>
      <c r="AQ78" s="203">
        <v>0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2.4900000000000002</v>
      </c>
      <c r="L79" s="203">
        <v>356.68</v>
      </c>
      <c r="M79" s="203">
        <v>19.52</v>
      </c>
      <c r="N79" s="203">
        <v>35.130000000000003</v>
      </c>
      <c r="O79" s="203">
        <v>0</v>
      </c>
      <c r="P79" s="203">
        <v>30.5</v>
      </c>
      <c r="Q79" s="203">
        <v>6.08</v>
      </c>
      <c r="R79" s="203">
        <v>12.54</v>
      </c>
      <c r="S79" s="203">
        <v>0</v>
      </c>
      <c r="T79" s="203">
        <v>0</v>
      </c>
      <c r="U79" s="203">
        <v>57.4</v>
      </c>
      <c r="V79" s="203">
        <v>6.15</v>
      </c>
      <c r="W79" s="203">
        <v>13.45</v>
      </c>
      <c r="X79" s="203">
        <v>43.86</v>
      </c>
      <c r="Y79" s="203">
        <v>0</v>
      </c>
      <c r="Z79">
        <v>0</v>
      </c>
      <c r="AA79" s="203">
        <v>9.44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50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66.42</v>
      </c>
      <c r="AQ79" s="203">
        <v>0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2.4900000000000002</v>
      </c>
      <c r="L80" s="203">
        <v>356.68</v>
      </c>
      <c r="M80" s="203">
        <v>19.52</v>
      </c>
      <c r="N80" s="203">
        <v>35.130000000000003</v>
      </c>
      <c r="O80" s="203">
        <v>0</v>
      </c>
      <c r="P80" s="203">
        <v>30.5</v>
      </c>
      <c r="Q80" s="203">
        <v>6.08</v>
      </c>
      <c r="R80" s="203">
        <v>12.54</v>
      </c>
      <c r="S80" s="203">
        <v>0</v>
      </c>
      <c r="T80" s="203">
        <v>0</v>
      </c>
      <c r="U80" s="203">
        <v>57.4</v>
      </c>
      <c r="V80" s="203">
        <v>6.15</v>
      </c>
      <c r="W80" s="203">
        <v>13.46</v>
      </c>
      <c r="X80" s="203">
        <v>43.86</v>
      </c>
      <c r="Y80" s="203">
        <v>0</v>
      </c>
      <c r="Z80">
        <v>0</v>
      </c>
      <c r="AA80" s="203">
        <v>9.44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50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66.42</v>
      </c>
      <c r="AQ80" s="203">
        <v>0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2.4900000000000002</v>
      </c>
      <c r="L81" s="203">
        <v>356.68</v>
      </c>
      <c r="M81" s="203">
        <v>19.52</v>
      </c>
      <c r="N81" s="203">
        <v>35.130000000000003</v>
      </c>
      <c r="O81" s="203">
        <v>0</v>
      </c>
      <c r="P81" s="203">
        <v>30.5</v>
      </c>
      <c r="Q81" s="203">
        <v>6.08</v>
      </c>
      <c r="R81" s="203">
        <v>12.54</v>
      </c>
      <c r="S81" s="203">
        <v>0</v>
      </c>
      <c r="T81" s="203">
        <v>0</v>
      </c>
      <c r="U81" s="203">
        <v>57.4</v>
      </c>
      <c r="V81" s="203">
        <v>6.15</v>
      </c>
      <c r="W81" s="203">
        <v>13.46</v>
      </c>
      <c r="X81" s="203">
        <v>43.86</v>
      </c>
      <c r="Y81" s="203">
        <v>0</v>
      </c>
      <c r="Z81">
        <v>0</v>
      </c>
      <c r="AA81" s="203">
        <v>9.7200000000000006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50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66.42</v>
      </c>
      <c r="AQ81" s="203">
        <v>0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2.4900000000000002</v>
      </c>
      <c r="L82" s="203">
        <v>356.68</v>
      </c>
      <c r="M82" s="203">
        <v>19.52</v>
      </c>
      <c r="N82" s="203">
        <v>35.130000000000003</v>
      </c>
      <c r="O82" s="203">
        <v>0</v>
      </c>
      <c r="P82" s="203">
        <v>30.5</v>
      </c>
      <c r="Q82" s="203">
        <v>6.08</v>
      </c>
      <c r="R82" s="203">
        <v>12.54</v>
      </c>
      <c r="S82" s="203">
        <v>0</v>
      </c>
      <c r="T82" s="203">
        <v>0</v>
      </c>
      <c r="U82" s="203">
        <v>57.4</v>
      </c>
      <c r="V82" s="203">
        <v>6.15</v>
      </c>
      <c r="W82" s="203">
        <v>13.46</v>
      </c>
      <c r="X82" s="203">
        <v>43.86</v>
      </c>
      <c r="Y82" s="203">
        <v>0</v>
      </c>
      <c r="Z82">
        <v>0</v>
      </c>
      <c r="AA82" s="203">
        <v>9.7200000000000006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50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66.42</v>
      </c>
      <c r="AQ82" s="203">
        <v>0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2.4900000000000002</v>
      </c>
      <c r="L83" s="203">
        <v>327.76</v>
      </c>
      <c r="M83" s="203">
        <v>19.52</v>
      </c>
      <c r="N83" s="203">
        <v>35.130000000000003</v>
      </c>
      <c r="O83" s="203">
        <v>0</v>
      </c>
      <c r="P83" s="203">
        <v>30.5</v>
      </c>
      <c r="Q83" s="203">
        <v>6.08</v>
      </c>
      <c r="R83" s="203">
        <v>12.54</v>
      </c>
      <c r="S83" s="203">
        <v>0</v>
      </c>
      <c r="T83" s="203">
        <v>0</v>
      </c>
      <c r="U83" s="203">
        <v>54.4</v>
      </c>
      <c r="V83" s="203">
        <v>6.15</v>
      </c>
      <c r="W83" s="203">
        <v>13.46</v>
      </c>
      <c r="X83" s="203">
        <v>43.86</v>
      </c>
      <c r="Y83" s="203">
        <v>0</v>
      </c>
      <c r="Z83">
        <v>0</v>
      </c>
      <c r="AA83" s="203">
        <v>9.7200000000000006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50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66.42</v>
      </c>
      <c r="AQ83" s="203">
        <v>0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2.4900000000000002</v>
      </c>
      <c r="L84" s="203">
        <v>318.12</v>
      </c>
      <c r="M84" s="203">
        <v>19.52</v>
      </c>
      <c r="N84" s="203">
        <v>35.130000000000003</v>
      </c>
      <c r="O84" s="203">
        <v>0</v>
      </c>
      <c r="P84" s="203">
        <v>30.5</v>
      </c>
      <c r="Q84" s="203">
        <v>6.08</v>
      </c>
      <c r="R84" s="203">
        <v>12.54</v>
      </c>
      <c r="S84" s="203">
        <v>0</v>
      </c>
      <c r="T84" s="203">
        <v>0</v>
      </c>
      <c r="U84" s="203">
        <v>53.23</v>
      </c>
      <c r="V84" s="203">
        <v>6.15</v>
      </c>
      <c r="W84" s="203">
        <v>13.46</v>
      </c>
      <c r="X84" s="203">
        <v>43.86</v>
      </c>
      <c r="Y84" s="203">
        <v>0</v>
      </c>
      <c r="Z84">
        <v>0</v>
      </c>
      <c r="AA84" s="203">
        <v>9.7200000000000006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50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66.42</v>
      </c>
      <c r="AQ84" s="203">
        <v>0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2.4900000000000002</v>
      </c>
      <c r="L85" s="203">
        <v>289.2</v>
      </c>
      <c r="M85" s="203">
        <v>19.52</v>
      </c>
      <c r="N85" s="203">
        <v>35.130000000000003</v>
      </c>
      <c r="O85" s="203">
        <v>0</v>
      </c>
      <c r="P85" s="203">
        <v>30.5</v>
      </c>
      <c r="Q85" s="203">
        <v>6.08</v>
      </c>
      <c r="R85" s="203">
        <v>12.54</v>
      </c>
      <c r="S85" s="203">
        <v>0</v>
      </c>
      <c r="T85" s="203">
        <v>0</v>
      </c>
      <c r="U85" s="203">
        <v>53.23</v>
      </c>
      <c r="V85" s="203">
        <v>6.15</v>
      </c>
      <c r="W85" s="203">
        <v>13.46</v>
      </c>
      <c r="X85" s="203">
        <v>43.86</v>
      </c>
      <c r="Y85" s="203">
        <v>0</v>
      </c>
      <c r="Z85">
        <v>0</v>
      </c>
      <c r="AA85" s="203">
        <v>9.7200000000000006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50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66.42</v>
      </c>
      <c r="AQ85" s="203">
        <v>0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2.4900000000000002</v>
      </c>
      <c r="L86" s="203">
        <v>269.92</v>
      </c>
      <c r="M86" s="203">
        <v>19.52</v>
      </c>
      <c r="N86" s="203">
        <v>35.130000000000003</v>
      </c>
      <c r="O86" s="203">
        <v>0</v>
      </c>
      <c r="P86" s="203">
        <v>30.5</v>
      </c>
      <c r="Q86" s="203">
        <v>6.08</v>
      </c>
      <c r="R86" s="203">
        <v>12.54</v>
      </c>
      <c r="S86" s="203">
        <v>0</v>
      </c>
      <c r="T86" s="203">
        <v>0</v>
      </c>
      <c r="U86" s="203">
        <v>53.23</v>
      </c>
      <c r="V86" s="203">
        <v>6.15</v>
      </c>
      <c r="W86" s="203">
        <v>13.46</v>
      </c>
      <c r="X86" s="203">
        <v>43.86</v>
      </c>
      <c r="Y86" s="203">
        <v>0</v>
      </c>
      <c r="Z86">
        <v>0</v>
      </c>
      <c r="AA86" s="203">
        <v>9.7200000000000006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50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66.42</v>
      </c>
      <c r="AQ86" s="203">
        <v>0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2.4900000000000002</v>
      </c>
      <c r="L87" s="203">
        <v>241</v>
      </c>
      <c r="M87" s="203">
        <v>19.52</v>
      </c>
      <c r="N87" s="203">
        <v>35.130000000000003</v>
      </c>
      <c r="O87" s="203">
        <v>0</v>
      </c>
      <c r="P87" s="203">
        <v>30.5</v>
      </c>
      <c r="Q87" s="203">
        <v>6.08</v>
      </c>
      <c r="R87" s="203">
        <v>12.54</v>
      </c>
      <c r="S87" s="203">
        <v>0</v>
      </c>
      <c r="T87" s="203">
        <v>0</v>
      </c>
      <c r="U87" s="203">
        <v>53.23</v>
      </c>
      <c r="V87" s="203">
        <v>6.15</v>
      </c>
      <c r="W87" s="203">
        <v>13.46</v>
      </c>
      <c r="X87" s="203">
        <v>43.86</v>
      </c>
      <c r="Y87" s="203">
        <v>0</v>
      </c>
      <c r="Z87">
        <v>0</v>
      </c>
      <c r="AA87" s="203">
        <v>10.01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50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66.42</v>
      </c>
      <c r="AQ87" s="203">
        <v>0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2.4900000000000002</v>
      </c>
      <c r="L88" s="203">
        <v>260.27999999999997</v>
      </c>
      <c r="M88" s="203">
        <v>19.52</v>
      </c>
      <c r="N88" s="203">
        <v>35.130000000000003</v>
      </c>
      <c r="O88" s="203">
        <v>0</v>
      </c>
      <c r="P88" s="203">
        <v>30.5</v>
      </c>
      <c r="Q88" s="203">
        <v>6.08</v>
      </c>
      <c r="R88" s="203">
        <v>12.54</v>
      </c>
      <c r="S88" s="203">
        <v>0</v>
      </c>
      <c r="T88" s="203">
        <v>0</v>
      </c>
      <c r="U88" s="203">
        <v>53.23</v>
      </c>
      <c r="V88" s="203">
        <v>6.15</v>
      </c>
      <c r="W88" s="203">
        <v>13.46</v>
      </c>
      <c r="X88" s="203">
        <v>43.86</v>
      </c>
      <c r="Y88" s="203">
        <v>0</v>
      </c>
      <c r="Z88">
        <v>0</v>
      </c>
      <c r="AA88" s="203">
        <v>10.01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50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66.42</v>
      </c>
      <c r="AQ88" s="203">
        <v>0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2.4900000000000002</v>
      </c>
      <c r="L89" s="203">
        <v>289.2</v>
      </c>
      <c r="M89" s="203">
        <v>19.52</v>
      </c>
      <c r="N89" s="203">
        <v>35.130000000000003</v>
      </c>
      <c r="O89" s="203">
        <v>0</v>
      </c>
      <c r="P89" s="203">
        <v>30.5</v>
      </c>
      <c r="Q89" s="203">
        <v>6.08</v>
      </c>
      <c r="R89" s="203">
        <v>12.54</v>
      </c>
      <c r="S89" s="203">
        <v>0</v>
      </c>
      <c r="T89" s="203">
        <v>0</v>
      </c>
      <c r="U89" s="203">
        <v>53.23</v>
      </c>
      <c r="V89" s="203">
        <v>6.15</v>
      </c>
      <c r="W89" s="203">
        <v>13.46</v>
      </c>
      <c r="X89" s="203">
        <v>43.86</v>
      </c>
      <c r="Y89" s="203">
        <v>0</v>
      </c>
      <c r="Z89">
        <v>0</v>
      </c>
      <c r="AA89" s="203">
        <v>10.01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50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66.42</v>
      </c>
      <c r="AQ89" s="203">
        <v>0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2.4900000000000002</v>
      </c>
      <c r="L90" s="203">
        <v>308.48</v>
      </c>
      <c r="M90" s="203">
        <v>19.52</v>
      </c>
      <c r="N90" s="203">
        <v>35.130000000000003</v>
      </c>
      <c r="O90" s="203">
        <v>0</v>
      </c>
      <c r="P90" s="203">
        <v>30.5</v>
      </c>
      <c r="Q90" s="203">
        <v>6.08</v>
      </c>
      <c r="R90" s="203">
        <v>12.54</v>
      </c>
      <c r="S90" s="203">
        <v>0</v>
      </c>
      <c r="T90" s="203">
        <v>0</v>
      </c>
      <c r="U90" s="203">
        <v>53.23</v>
      </c>
      <c r="V90" s="203">
        <v>6.15</v>
      </c>
      <c r="W90" s="203">
        <v>13.46</v>
      </c>
      <c r="X90" s="203">
        <v>43.86</v>
      </c>
      <c r="Y90" s="203">
        <v>0</v>
      </c>
      <c r="Z90">
        <v>0</v>
      </c>
      <c r="AA90" s="203">
        <v>10.01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50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66.42</v>
      </c>
      <c r="AQ90" s="203">
        <v>0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2.4900000000000002</v>
      </c>
      <c r="L91" s="203">
        <v>298.83999999999997</v>
      </c>
      <c r="M91" s="203">
        <v>19.52</v>
      </c>
      <c r="N91" s="203">
        <v>35.130000000000003</v>
      </c>
      <c r="O91" s="203">
        <v>0</v>
      </c>
      <c r="P91" s="203">
        <v>30.5</v>
      </c>
      <c r="Q91" s="203">
        <v>6.08</v>
      </c>
      <c r="R91" s="203">
        <v>12.54</v>
      </c>
      <c r="S91" s="203">
        <v>0</v>
      </c>
      <c r="T91" s="203">
        <v>0</v>
      </c>
      <c r="U91" s="203">
        <v>53.23</v>
      </c>
      <c r="V91" s="203">
        <v>6.15</v>
      </c>
      <c r="W91" s="203">
        <v>13.46</v>
      </c>
      <c r="X91" s="203">
        <v>43.86</v>
      </c>
      <c r="Y91" s="203">
        <v>0</v>
      </c>
      <c r="Z91">
        <v>0</v>
      </c>
      <c r="AA91" s="203">
        <v>10.01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50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66.42</v>
      </c>
      <c r="AQ91" s="203">
        <v>0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2.4900000000000002</v>
      </c>
      <c r="L92" s="203">
        <v>298.83999999999997</v>
      </c>
      <c r="M92" s="203">
        <v>19.52</v>
      </c>
      <c r="N92" s="203">
        <v>35.130000000000003</v>
      </c>
      <c r="O92" s="203">
        <v>0</v>
      </c>
      <c r="P92" s="203">
        <v>30.5</v>
      </c>
      <c r="Q92" s="203">
        <v>6.08</v>
      </c>
      <c r="R92" s="203">
        <v>12.54</v>
      </c>
      <c r="S92" s="203">
        <v>0</v>
      </c>
      <c r="T92" s="203">
        <v>0</v>
      </c>
      <c r="U92" s="203">
        <v>53.23</v>
      </c>
      <c r="V92" s="203">
        <v>6.15</v>
      </c>
      <c r="W92" s="203">
        <v>13.46</v>
      </c>
      <c r="X92" s="203">
        <v>43.86</v>
      </c>
      <c r="Y92" s="203">
        <v>0</v>
      </c>
      <c r="Z92">
        <v>0</v>
      </c>
      <c r="AA92" s="203">
        <v>10.43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50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66.42</v>
      </c>
      <c r="AQ92" s="203">
        <v>0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2.4900000000000002</v>
      </c>
      <c r="L93" s="203">
        <v>308.48</v>
      </c>
      <c r="M93" s="203">
        <v>19.52</v>
      </c>
      <c r="N93" s="203">
        <v>35.130000000000003</v>
      </c>
      <c r="O93" s="203">
        <v>0</v>
      </c>
      <c r="P93" s="203">
        <v>30.5</v>
      </c>
      <c r="Q93" s="203">
        <v>6.08</v>
      </c>
      <c r="R93" s="203">
        <v>12.54</v>
      </c>
      <c r="S93" s="203">
        <v>0</v>
      </c>
      <c r="T93" s="203">
        <v>0</v>
      </c>
      <c r="U93" s="203">
        <v>53.23</v>
      </c>
      <c r="V93" s="203">
        <v>6.15</v>
      </c>
      <c r="W93" s="203">
        <v>13.46</v>
      </c>
      <c r="X93" s="203">
        <v>43.86</v>
      </c>
      <c r="Y93" s="203">
        <v>0</v>
      </c>
      <c r="Z93">
        <v>0</v>
      </c>
      <c r="AA93" s="203">
        <v>10.43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50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66.42</v>
      </c>
      <c r="AQ93" s="203">
        <v>0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2.4900000000000002</v>
      </c>
      <c r="L94" s="203">
        <v>313.3</v>
      </c>
      <c r="M94" s="203">
        <v>19.52</v>
      </c>
      <c r="N94" s="203">
        <v>35.130000000000003</v>
      </c>
      <c r="O94" s="203">
        <v>0</v>
      </c>
      <c r="P94" s="203">
        <v>30.5</v>
      </c>
      <c r="Q94" s="203">
        <v>6.08</v>
      </c>
      <c r="R94" s="203">
        <v>12.54</v>
      </c>
      <c r="S94" s="203">
        <v>0</v>
      </c>
      <c r="T94" s="203">
        <v>0</v>
      </c>
      <c r="U94" s="203">
        <v>53.23</v>
      </c>
      <c r="V94" s="203">
        <v>6.15</v>
      </c>
      <c r="W94" s="203">
        <v>13.46</v>
      </c>
      <c r="X94" s="203">
        <v>43.86</v>
      </c>
      <c r="Y94" s="203">
        <v>0</v>
      </c>
      <c r="Z94">
        <v>0</v>
      </c>
      <c r="AA94" s="203">
        <v>10.43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50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66.42</v>
      </c>
      <c r="AQ94" s="203">
        <v>0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2.4900000000000002</v>
      </c>
      <c r="L95" s="203">
        <v>313.3</v>
      </c>
      <c r="M95" s="203">
        <v>19.52</v>
      </c>
      <c r="N95" s="203">
        <v>35.130000000000003</v>
      </c>
      <c r="O95" s="203">
        <v>0</v>
      </c>
      <c r="P95" s="203">
        <v>30.5</v>
      </c>
      <c r="Q95" s="203">
        <v>6.17</v>
      </c>
      <c r="R95" s="203">
        <v>12.54</v>
      </c>
      <c r="S95" s="203">
        <v>0</v>
      </c>
      <c r="T95" s="203">
        <v>0</v>
      </c>
      <c r="U95" s="203">
        <v>53.23</v>
      </c>
      <c r="V95" s="203">
        <v>6.15</v>
      </c>
      <c r="W95" s="203">
        <v>13.46</v>
      </c>
      <c r="X95" s="203">
        <v>43.86</v>
      </c>
      <c r="Y95" s="203">
        <v>0</v>
      </c>
      <c r="Z95">
        <v>0</v>
      </c>
      <c r="AA95" s="203">
        <v>11.06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50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66.42</v>
      </c>
      <c r="AQ95" s="203">
        <v>0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2.4900000000000002</v>
      </c>
      <c r="L96" s="203">
        <v>303.66000000000003</v>
      </c>
      <c r="M96" s="203">
        <v>19.52</v>
      </c>
      <c r="N96" s="203">
        <v>35.130000000000003</v>
      </c>
      <c r="O96" s="203">
        <v>0</v>
      </c>
      <c r="P96" s="203">
        <v>30.5</v>
      </c>
      <c r="Q96" s="203">
        <v>6.17</v>
      </c>
      <c r="R96" s="203">
        <v>12.54</v>
      </c>
      <c r="S96" s="203">
        <v>0</v>
      </c>
      <c r="T96" s="203">
        <v>0</v>
      </c>
      <c r="U96" s="203">
        <v>53.23</v>
      </c>
      <c r="V96" s="203">
        <v>6.15</v>
      </c>
      <c r="W96" s="203">
        <v>13.46</v>
      </c>
      <c r="X96" s="203">
        <v>43.86</v>
      </c>
      <c r="Y96" s="203">
        <v>0</v>
      </c>
      <c r="Z96">
        <v>0</v>
      </c>
      <c r="AA96" s="203">
        <v>11.06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50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66.42</v>
      </c>
      <c r="AQ96" s="203">
        <v>0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2.4900000000000002</v>
      </c>
      <c r="L97" s="203">
        <v>294.02</v>
      </c>
      <c r="M97" s="203">
        <v>19.52</v>
      </c>
      <c r="N97" s="203">
        <v>35.130000000000003</v>
      </c>
      <c r="O97" s="203">
        <v>0</v>
      </c>
      <c r="P97" s="203">
        <v>30.5</v>
      </c>
      <c r="Q97" s="203">
        <v>6.17</v>
      </c>
      <c r="R97" s="203">
        <v>12.54</v>
      </c>
      <c r="S97" s="203">
        <v>0</v>
      </c>
      <c r="T97" s="203">
        <v>0</v>
      </c>
      <c r="U97" s="203">
        <v>53.23</v>
      </c>
      <c r="V97" s="203">
        <v>6.15</v>
      </c>
      <c r="W97" s="203">
        <v>13.46</v>
      </c>
      <c r="X97" s="203">
        <v>43.86</v>
      </c>
      <c r="Y97" s="203">
        <v>0</v>
      </c>
      <c r="Z97">
        <v>0</v>
      </c>
      <c r="AA97" s="203">
        <v>11.06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50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66.42</v>
      </c>
      <c r="AQ97" s="203">
        <v>0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2.4900000000000002</v>
      </c>
      <c r="L98" s="203">
        <v>284.38</v>
      </c>
      <c r="M98" s="203">
        <v>19.52</v>
      </c>
      <c r="N98" s="203">
        <v>35.130000000000003</v>
      </c>
      <c r="O98" s="203">
        <v>0</v>
      </c>
      <c r="P98" s="203">
        <v>30.5</v>
      </c>
      <c r="Q98" s="203">
        <v>6.17</v>
      </c>
      <c r="R98" s="203">
        <v>12.54</v>
      </c>
      <c r="S98" s="203">
        <v>0</v>
      </c>
      <c r="T98" s="203">
        <v>0</v>
      </c>
      <c r="U98" s="203">
        <v>53.23</v>
      </c>
      <c r="V98" s="203">
        <v>6.15</v>
      </c>
      <c r="W98" s="203">
        <v>13.46</v>
      </c>
      <c r="X98" s="203">
        <v>43.86</v>
      </c>
      <c r="Y98" s="203">
        <v>0</v>
      </c>
      <c r="Z98">
        <v>0</v>
      </c>
      <c r="AA98" s="203">
        <v>11.06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50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66.42</v>
      </c>
      <c r="AQ98" s="203">
        <v>0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5.994000000000007E-2</v>
      </c>
      <c r="L99">
        <f t="shared" si="0"/>
        <v>5.3307050000000018</v>
      </c>
      <c r="M99">
        <f t="shared" si="0"/>
        <v>0.54537999999999986</v>
      </c>
      <c r="N99">
        <f t="shared" si="0"/>
        <v>0.84312000000000187</v>
      </c>
      <c r="O99">
        <f t="shared" si="0"/>
        <v>0</v>
      </c>
      <c r="P99">
        <f t="shared" si="0"/>
        <v>0.73199999999999998</v>
      </c>
      <c r="Q99">
        <f t="shared" si="0"/>
        <v>0.11585499999999989</v>
      </c>
      <c r="R99">
        <f t="shared" si="0"/>
        <v>0.23482999999999965</v>
      </c>
      <c r="S99">
        <f t="shared" si="0"/>
        <v>0</v>
      </c>
      <c r="T99">
        <f t="shared" si="0"/>
        <v>0</v>
      </c>
      <c r="U99">
        <f t="shared" si="0"/>
        <v>1.3839324999999982</v>
      </c>
      <c r="V99">
        <f t="shared" si="0"/>
        <v>0.11201749999999988</v>
      </c>
      <c r="W99">
        <f t="shared" si="0"/>
        <v>0.32005999999999979</v>
      </c>
      <c r="X99">
        <f t="shared" si="0"/>
        <v>1.0526400000000007</v>
      </c>
      <c r="Y99">
        <f t="shared" si="0"/>
        <v>0</v>
      </c>
      <c r="Z99">
        <f t="shared" si="0"/>
        <v>0</v>
      </c>
      <c r="AA99">
        <f t="shared" si="0"/>
        <v>0.19417249999999997</v>
      </c>
      <c r="AB99">
        <f t="shared" si="0"/>
        <v>1.0642500000000001E-2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1.3727449999999992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1.0832475000000001</v>
      </c>
      <c r="AQ99">
        <f t="shared" si="0"/>
        <v>0</v>
      </c>
      <c r="AR99">
        <f t="shared" si="0"/>
        <v>0.26908000000000015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>
        <v>0</v>
      </c>
      <c r="AA3" s="203">
        <v>2.08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19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0</v>
      </c>
      <c r="AQ3" s="203">
        <v>0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>
        <v>0</v>
      </c>
      <c r="AA4" s="203">
        <v>2.08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19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0</v>
      </c>
      <c r="AQ4" s="203">
        <v>0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>
        <v>0</v>
      </c>
      <c r="AA5" s="203">
        <v>2.08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19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0</v>
      </c>
      <c r="AQ5" s="203">
        <v>0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>
        <v>0</v>
      </c>
      <c r="AA6" s="203">
        <v>2.08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19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0</v>
      </c>
      <c r="AQ6" s="203">
        <v>0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>
        <v>0</v>
      </c>
      <c r="AA7" s="203">
        <v>2.08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19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0</v>
      </c>
      <c r="AQ7" s="203">
        <v>0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>
        <v>0</v>
      </c>
      <c r="AA8" s="203">
        <v>2.08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19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0</v>
      </c>
      <c r="AQ8" s="203">
        <v>0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>
        <v>0</v>
      </c>
      <c r="AA9" s="203">
        <v>2.08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19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0</v>
      </c>
      <c r="AQ9" s="203">
        <v>0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>
        <v>0</v>
      </c>
      <c r="AA10" s="203">
        <v>2.08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19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0</v>
      </c>
      <c r="AQ10" s="203">
        <v>0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>
        <v>0</v>
      </c>
      <c r="AA11" s="203">
        <v>2.08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19.600000000000001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0</v>
      </c>
      <c r="AQ11" s="203">
        <v>0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>
        <v>0</v>
      </c>
      <c r="AA12" s="203">
        <v>2.08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19.600000000000001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0</v>
      </c>
      <c r="AQ12" s="203">
        <v>0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>
        <v>0</v>
      </c>
      <c r="AA13" s="203">
        <v>2.08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19.600000000000001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0</v>
      </c>
      <c r="AQ13" s="203">
        <v>0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>
        <v>0</v>
      </c>
      <c r="AA14" s="203">
        <v>2.08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19.600000000000001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0</v>
      </c>
      <c r="AQ14" s="203">
        <v>0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>
        <v>0</v>
      </c>
      <c r="AA15" s="203">
        <v>2.08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19.600000000000001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0</v>
      </c>
      <c r="AQ15" s="203">
        <v>0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>
        <v>0</v>
      </c>
      <c r="AA16" s="203">
        <v>2.08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19.600000000000001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0</v>
      </c>
      <c r="AQ16" s="203">
        <v>0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>
        <v>0</v>
      </c>
      <c r="AA17" s="203">
        <v>2.08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19.600000000000001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0</v>
      </c>
      <c r="AQ17" s="203">
        <v>0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>
        <v>0</v>
      </c>
      <c r="AA18" s="203">
        <v>2.08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19.600000000000001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0</v>
      </c>
      <c r="AQ18" s="203">
        <v>0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>
        <v>0</v>
      </c>
      <c r="AA19" s="203">
        <v>2.08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19.600000000000001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0</v>
      </c>
      <c r="AQ19" s="203">
        <v>0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>
        <v>0</v>
      </c>
      <c r="AA20" s="203">
        <v>2.08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19.600000000000001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0</v>
      </c>
      <c r="AQ20" s="203">
        <v>0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>
        <v>0</v>
      </c>
      <c r="AA21" s="203">
        <v>2.08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19.600000000000001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0</v>
      </c>
      <c r="AQ21" s="203">
        <v>0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>
        <v>0</v>
      </c>
      <c r="AA22" s="203">
        <v>2.08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19.600000000000001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0</v>
      </c>
      <c r="AQ22" s="203">
        <v>0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19.600000000000001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0</v>
      </c>
      <c r="AQ23" s="203">
        <v>0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19.600000000000001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0</v>
      </c>
      <c r="AQ24" s="203">
        <v>0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19.600000000000001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0</v>
      </c>
      <c r="AQ25" s="203">
        <v>0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19.600000000000001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0</v>
      </c>
      <c r="AQ26" s="203">
        <v>0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19.600000000000001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0</v>
      </c>
      <c r="AQ27" s="203">
        <v>0</v>
      </c>
      <c r="AR27" s="203">
        <v>0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19.600000000000001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0</v>
      </c>
      <c r="AQ28" s="203">
        <v>0</v>
      </c>
      <c r="AR28" s="203">
        <v>0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19.600000000000001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0</v>
      </c>
      <c r="AQ29" s="203">
        <v>0</v>
      </c>
      <c r="AR29" s="203">
        <v>0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>
        <v>0</v>
      </c>
      <c r="AA30" s="203">
        <v>0</v>
      </c>
      <c r="AB30" s="203">
        <v>3.87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19.600000000000001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0</v>
      </c>
      <c r="AQ30" s="203">
        <v>0</v>
      </c>
      <c r="AR30" s="203">
        <v>0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>
        <v>0</v>
      </c>
      <c r="AA31" s="203">
        <v>0</v>
      </c>
      <c r="AB31" s="203">
        <v>3.87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19.600000000000001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0</v>
      </c>
      <c r="AQ31" s="203">
        <v>0</v>
      </c>
      <c r="AR31" s="203">
        <v>0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>
        <v>0</v>
      </c>
      <c r="AA32" s="203">
        <v>0</v>
      </c>
      <c r="AB32" s="203">
        <v>3.87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19.600000000000001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0</v>
      </c>
      <c r="AQ32" s="203">
        <v>0</v>
      </c>
      <c r="AR32" s="203">
        <v>0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>
        <v>0</v>
      </c>
      <c r="AA33" s="203">
        <v>0</v>
      </c>
      <c r="AB33" s="203">
        <v>3.87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19.600000000000001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0</v>
      </c>
      <c r="AQ33" s="203">
        <v>0</v>
      </c>
      <c r="AR33" s="203">
        <v>0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>
        <v>0</v>
      </c>
      <c r="AA34" s="203">
        <v>0</v>
      </c>
      <c r="AB34" s="203">
        <v>3.87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19.600000000000001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0</v>
      </c>
      <c r="AQ34" s="203">
        <v>0</v>
      </c>
      <c r="AR34" s="203">
        <v>0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>
        <v>0</v>
      </c>
      <c r="AA35" s="203">
        <v>0</v>
      </c>
      <c r="AB35" s="203">
        <v>3.87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19.600000000000001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0</v>
      </c>
      <c r="AQ35" s="203">
        <v>0</v>
      </c>
      <c r="AR35" s="203">
        <v>0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>
        <v>0</v>
      </c>
      <c r="AA36" s="203">
        <v>0</v>
      </c>
      <c r="AB36" s="203">
        <v>3.87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19.600000000000001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0</v>
      </c>
      <c r="AQ36" s="203">
        <v>0</v>
      </c>
      <c r="AR36" s="203">
        <v>0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>
        <v>0</v>
      </c>
      <c r="AA37" s="203">
        <v>0</v>
      </c>
      <c r="AB37" s="203">
        <v>3.87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19.600000000000001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0</v>
      </c>
      <c r="AQ37" s="203">
        <v>0</v>
      </c>
      <c r="AR37" s="203">
        <v>0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>
        <v>0</v>
      </c>
      <c r="AA38" s="203">
        <v>0</v>
      </c>
      <c r="AB38" s="203">
        <v>3.87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19.600000000000001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0</v>
      </c>
      <c r="AQ38" s="203">
        <v>0</v>
      </c>
      <c r="AR38" s="203">
        <v>0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>
        <v>0</v>
      </c>
      <c r="AA39" s="203">
        <v>0</v>
      </c>
      <c r="AB39" s="203">
        <v>3.87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19.600000000000001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0</v>
      </c>
      <c r="AQ39" s="203">
        <v>0</v>
      </c>
      <c r="AR39" s="203">
        <v>0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>
        <v>0</v>
      </c>
      <c r="AA40" s="203">
        <v>0</v>
      </c>
      <c r="AB40" s="203">
        <v>3.87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19.600000000000001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0</v>
      </c>
      <c r="AQ40" s="203">
        <v>0</v>
      </c>
      <c r="AR40" s="203">
        <v>0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>
        <v>0</v>
      </c>
      <c r="AA41" s="203">
        <v>2.08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19.600000000000001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0</v>
      </c>
      <c r="AQ41" s="203">
        <v>0</v>
      </c>
      <c r="AR41" s="203">
        <v>0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>
        <v>0</v>
      </c>
      <c r="AA42" s="203">
        <v>2.08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19.600000000000001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0</v>
      </c>
      <c r="AQ42" s="203">
        <v>0</v>
      </c>
      <c r="AR42" s="203">
        <v>0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>
        <v>0</v>
      </c>
      <c r="AA43" s="203">
        <v>2.08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19.600000000000001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0</v>
      </c>
      <c r="AQ43" s="203">
        <v>0</v>
      </c>
      <c r="AR43" s="203">
        <v>0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>
        <v>0</v>
      </c>
      <c r="AA44" s="203">
        <v>2.08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19.600000000000001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0</v>
      </c>
      <c r="AQ44" s="203">
        <v>0</v>
      </c>
      <c r="AR44" s="203">
        <v>0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>
        <v>0</v>
      </c>
      <c r="AA45" s="203">
        <v>2.08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19.600000000000001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0</v>
      </c>
      <c r="AQ45" s="203">
        <v>0</v>
      </c>
      <c r="AR45" s="203">
        <v>0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>
        <v>0</v>
      </c>
      <c r="AA46" s="203">
        <v>2.08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19.600000000000001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0</v>
      </c>
      <c r="AQ46" s="203">
        <v>0</v>
      </c>
      <c r="AR46" s="203">
        <v>0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>
        <v>0</v>
      </c>
      <c r="AA47" s="203">
        <v>2.02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19.600000000000001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0</v>
      </c>
      <c r="AQ47" s="203">
        <v>0</v>
      </c>
      <c r="AR47" s="203">
        <v>0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>
        <v>0</v>
      </c>
      <c r="AA48" s="203">
        <v>1.96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19.600000000000001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0</v>
      </c>
      <c r="AQ48" s="203">
        <v>0</v>
      </c>
      <c r="AR48" s="203">
        <v>0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>
        <v>0</v>
      </c>
      <c r="AA49" s="203">
        <v>1.96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19.600000000000001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0</v>
      </c>
      <c r="AQ49" s="203">
        <v>0</v>
      </c>
      <c r="AR49" s="203">
        <v>0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>
        <v>0</v>
      </c>
      <c r="AA50" s="203">
        <v>1.96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19.600000000000001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0</v>
      </c>
      <c r="AQ50" s="203">
        <v>0</v>
      </c>
      <c r="AR50" s="203">
        <v>0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>
        <v>0</v>
      </c>
      <c r="AA51" s="203">
        <v>1.96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19.600000000000001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0</v>
      </c>
      <c r="AQ51" s="203">
        <v>0</v>
      </c>
      <c r="AR51" s="203">
        <v>0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>
        <v>0</v>
      </c>
      <c r="AA52" s="203">
        <v>1.96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19.600000000000001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0</v>
      </c>
      <c r="AQ52" s="203">
        <v>0</v>
      </c>
      <c r="AR52" s="203">
        <v>0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>
        <v>0</v>
      </c>
      <c r="AA53" s="203">
        <v>1.96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23.35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0</v>
      </c>
      <c r="AQ53" s="203">
        <v>0</v>
      </c>
      <c r="AR53" s="203">
        <v>0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>
        <v>0</v>
      </c>
      <c r="AA54" s="203">
        <v>1.96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23.35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0</v>
      </c>
      <c r="AQ54" s="203">
        <v>0</v>
      </c>
      <c r="AR54" s="203">
        <v>0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>
        <v>0</v>
      </c>
      <c r="AA55" s="203">
        <v>1.96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23.35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0</v>
      </c>
      <c r="AQ55" s="203">
        <v>0</v>
      </c>
      <c r="AR55" s="203">
        <v>0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>
        <v>0</v>
      </c>
      <c r="AA56" s="203">
        <v>1.9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23.35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0</v>
      </c>
      <c r="AQ56" s="203">
        <v>0</v>
      </c>
      <c r="AR56" s="203">
        <v>0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>
        <v>0</v>
      </c>
      <c r="AA57" s="203">
        <v>1.9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23.35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0</v>
      </c>
      <c r="AQ57" s="203">
        <v>0</v>
      </c>
      <c r="AR57" s="203">
        <v>0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>
        <v>0</v>
      </c>
      <c r="AA58" s="203">
        <v>1.9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23.35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0</v>
      </c>
      <c r="AQ58" s="203">
        <v>0</v>
      </c>
      <c r="AR58" s="203">
        <v>0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>
        <v>0</v>
      </c>
      <c r="AA59" s="203">
        <v>1.9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23.35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0</v>
      </c>
      <c r="AQ59" s="203">
        <v>0</v>
      </c>
      <c r="AR59" s="203">
        <v>0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>
        <v>0</v>
      </c>
      <c r="AA60" s="203">
        <v>1.9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23.35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0</v>
      </c>
      <c r="AQ60" s="203">
        <v>0</v>
      </c>
      <c r="AR60" s="203">
        <v>0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>
        <v>0</v>
      </c>
      <c r="AA61" s="203">
        <v>1.9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19.600000000000001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0</v>
      </c>
      <c r="AQ61" s="203">
        <v>0</v>
      </c>
      <c r="AR61" s="203">
        <v>0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>
        <v>0</v>
      </c>
      <c r="AA62" s="203">
        <v>1.9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19.600000000000001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0</v>
      </c>
      <c r="AQ62" s="203">
        <v>0</v>
      </c>
      <c r="AR62" s="203">
        <v>0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>
        <v>0</v>
      </c>
      <c r="AA63" s="203">
        <v>1.9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19.600000000000001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0</v>
      </c>
      <c r="AQ63" s="203">
        <v>0</v>
      </c>
      <c r="AR63" s="203">
        <v>0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>
        <v>0</v>
      </c>
      <c r="AA64" s="203">
        <v>1.9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19.600000000000001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0</v>
      </c>
      <c r="AQ64" s="203">
        <v>0</v>
      </c>
      <c r="AR64" s="203">
        <v>0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>
        <v>0</v>
      </c>
      <c r="AA65" s="203">
        <v>1.9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19.600000000000001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0</v>
      </c>
      <c r="AQ65" s="203">
        <v>0</v>
      </c>
      <c r="AR65" s="203">
        <v>0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>
        <v>0</v>
      </c>
      <c r="AA66" s="203">
        <v>1.9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19.600000000000001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0</v>
      </c>
      <c r="AQ66" s="203">
        <v>0</v>
      </c>
      <c r="AR66" s="203">
        <v>0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>
        <v>0</v>
      </c>
      <c r="AA67" s="203">
        <v>1.9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19.600000000000001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0</v>
      </c>
      <c r="AQ67" s="203">
        <v>0</v>
      </c>
      <c r="AR67" s="203">
        <v>0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>
        <v>0</v>
      </c>
      <c r="AA68" s="203">
        <v>1.9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19.600000000000001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0</v>
      </c>
      <c r="AQ68" s="203">
        <v>0</v>
      </c>
      <c r="AR68" s="203">
        <v>0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>
        <v>0</v>
      </c>
      <c r="AA69" s="203">
        <v>1.9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19.600000000000001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0</v>
      </c>
      <c r="AQ69" s="203">
        <v>0</v>
      </c>
      <c r="AR69" s="203">
        <v>0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>
        <v>0</v>
      </c>
      <c r="AA70" s="203">
        <v>1.9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19.600000000000001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0</v>
      </c>
      <c r="AQ70" s="203">
        <v>0</v>
      </c>
      <c r="AR70" s="203">
        <v>0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>
        <v>0</v>
      </c>
      <c r="AA71" s="203">
        <v>1.96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19.600000000000001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0</v>
      </c>
      <c r="AQ71" s="203">
        <v>0</v>
      </c>
      <c r="AR71" s="203">
        <v>0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>
        <v>0</v>
      </c>
      <c r="AA72" s="203">
        <v>1.96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19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0</v>
      </c>
      <c r="AQ72" s="203">
        <v>0</v>
      </c>
      <c r="AR72" s="203">
        <v>0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>
        <v>0</v>
      </c>
      <c r="AA73" s="203">
        <v>1.96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19.600000000000001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0</v>
      </c>
      <c r="AQ73" s="203">
        <v>0</v>
      </c>
      <c r="AR73" s="203">
        <v>0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>
        <v>0</v>
      </c>
      <c r="AA74" s="203">
        <v>1.96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19.600000000000001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0</v>
      </c>
      <c r="AQ74" s="203">
        <v>0</v>
      </c>
      <c r="AR74" s="203">
        <v>0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>
        <v>0</v>
      </c>
      <c r="AA75" s="203">
        <v>1.96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19.600000000000001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0</v>
      </c>
      <c r="AQ75" s="203">
        <v>0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>
        <v>0</v>
      </c>
      <c r="AA76" s="203">
        <v>1.96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19.600000000000001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0</v>
      </c>
      <c r="AQ76" s="203">
        <v>0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>
        <v>0</v>
      </c>
      <c r="AA77" s="203">
        <v>1.96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19.600000000000001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0</v>
      </c>
      <c r="AQ77" s="203">
        <v>0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>
        <v>0</v>
      </c>
      <c r="AA78" s="203">
        <v>1.96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19.600000000000001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0</v>
      </c>
      <c r="AQ78" s="203">
        <v>0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>
        <v>0</v>
      </c>
      <c r="AA79" s="203">
        <v>1.96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19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0</v>
      </c>
      <c r="AQ79" s="203">
        <v>0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>
        <v>0</v>
      </c>
      <c r="AA80" s="203">
        <v>1.96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19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0</v>
      </c>
      <c r="AQ80" s="203">
        <v>0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>
        <v>0</v>
      </c>
      <c r="AA81" s="203">
        <v>2.02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19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0</v>
      </c>
      <c r="AQ81" s="203">
        <v>0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>
        <v>0</v>
      </c>
      <c r="AA82" s="203">
        <v>2.02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19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0</v>
      </c>
      <c r="AQ82" s="203">
        <v>0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>
        <v>0</v>
      </c>
      <c r="AA83" s="203">
        <v>2.02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19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0</v>
      </c>
      <c r="AQ83" s="203">
        <v>0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>
        <v>0</v>
      </c>
      <c r="AA84" s="203">
        <v>2.02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19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0</v>
      </c>
      <c r="AQ84" s="203">
        <v>0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>
        <v>0</v>
      </c>
      <c r="AA85" s="203">
        <v>2.02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19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0</v>
      </c>
      <c r="AQ85" s="203">
        <v>0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>
        <v>0</v>
      </c>
      <c r="AA86" s="203">
        <v>2.02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19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0</v>
      </c>
      <c r="AQ86" s="203">
        <v>0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>
        <v>0</v>
      </c>
      <c r="AA87" s="203">
        <v>2.08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19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0</v>
      </c>
      <c r="AQ87" s="203">
        <v>0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>
        <v>0</v>
      </c>
      <c r="AA88" s="203">
        <v>2.08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19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0</v>
      </c>
      <c r="AQ88" s="203">
        <v>0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>
        <v>0</v>
      </c>
      <c r="AA89" s="203">
        <v>2.08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19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0</v>
      </c>
      <c r="AQ89" s="203">
        <v>0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>
        <v>0</v>
      </c>
      <c r="AA90" s="203">
        <v>2.08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19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0</v>
      </c>
      <c r="AQ90" s="203">
        <v>0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>
        <v>0</v>
      </c>
      <c r="AA91" s="203">
        <v>2.08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19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0</v>
      </c>
      <c r="AQ91" s="203">
        <v>0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>
        <v>0</v>
      </c>
      <c r="AA92" s="203">
        <v>2.08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19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0</v>
      </c>
      <c r="AQ92" s="203">
        <v>0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>
        <v>0</v>
      </c>
      <c r="AA93" s="203">
        <v>2.08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19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0</v>
      </c>
      <c r="AQ93" s="203">
        <v>0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>
        <v>0</v>
      </c>
      <c r="AA94" s="203">
        <v>2.08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19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0</v>
      </c>
      <c r="AQ94" s="203">
        <v>0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>
        <v>0</v>
      </c>
      <c r="AA95" s="203">
        <v>2.08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19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0</v>
      </c>
      <c r="AQ95" s="203">
        <v>0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>
        <v>0</v>
      </c>
      <c r="AA96" s="203">
        <v>2.08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19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0</v>
      </c>
      <c r="AQ96" s="203">
        <v>0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>
        <v>0</v>
      </c>
      <c r="AA97" s="203">
        <v>2.08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19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0</v>
      </c>
      <c r="AQ97" s="203">
        <v>0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>
        <v>0</v>
      </c>
      <c r="AA98" s="203">
        <v>2.08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19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0</v>
      </c>
      <c r="AQ98" s="203">
        <v>0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3.9240000000000032E-2</v>
      </c>
      <c r="AB99">
        <f t="shared" si="0"/>
        <v>1.0642500000000001E-2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0.47354999999999969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5.84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0</v>
      </c>
      <c r="AQ3" s="203">
        <v>0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5.84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0</v>
      </c>
      <c r="AQ4" s="203">
        <v>0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5.84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0</v>
      </c>
      <c r="AQ5" s="203">
        <v>0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5.84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0</v>
      </c>
      <c r="AQ6" s="203">
        <v>0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5.84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0</v>
      </c>
      <c r="AQ7" s="203">
        <v>0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5.84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0</v>
      </c>
      <c r="AQ8" s="203">
        <v>0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5.84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0</v>
      </c>
      <c r="AQ9" s="203">
        <v>0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5.84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0</v>
      </c>
      <c r="AQ10" s="203">
        <v>0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5.84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0</v>
      </c>
      <c r="AQ11" s="203">
        <v>0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5.84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0</v>
      </c>
      <c r="AQ12" s="203">
        <v>0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5.84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0</v>
      </c>
      <c r="AQ13" s="203">
        <v>0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5.84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0</v>
      </c>
      <c r="AQ14" s="203">
        <v>0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5.84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0</v>
      </c>
      <c r="AQ15" s="203">
        <v>0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5.84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0</v>
      </c>
      <c r="AQ16" s="203">
        <v>0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5.84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0</v>
      </c>
      <c r="AQ17" s="203">
        <v>0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5.84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0</v>
      </c>
      <c r="AQ18" s="203">
        <v>0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5.84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0</v>
      </c>
      <c r="AQ19" s="203">
        <v>0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5.84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0</v>
      </c>
      <c r="AQ20" s="203">
        <v>0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5.84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0</v>
      </c>
      <c r="AQ21" s="203">
        <v>0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5.84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0</v>
      </c>
      <c r="AQ22" s="203">
        <v>0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5.84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0</v>
      </c>
      <c r="AQ23" s="203">
        <v>0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5.84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0</v>
      </c>
      <c r="AQ24" s="203">
        <v>0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5.84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0</v>
      </c>
      <c r="AQ25" s="203">
        <v>0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5.84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0</v>
      </c>
      <c r="AQ26" s="203">
        <v>0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5.84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0</v>
      </c>
      <c r="AQ27" s="203">
        <v>0</v>
      </c>
      <c r="AR27" s="203">
        <v>0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5.84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0</v>
      </c>
      <c r="AQ28" s="203">
        <v>0</v>
      </c>
      <c r="AR28" s="203">
        <v>0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5.84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0</v>
      </c>
      <c r="AQ29" s="203">
        <v>0</v>
      </c>
      <c r="AR29" s="203">
        <v>0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>
        <v>0</v>
      </c>
      <c r="AA30" s="203">
        <v>0</v>
      </c>
      <c r="AB30" s="203">
        <v>3.87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5.84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0</v>
      </c>
      <c r="AQ30" s="203">
        <v>0</v>
      </c>
      <c r="AR30" s="203">
        <v>0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>
        <v>0</v>
      </c>
      <c r="AA31" s="203">
        <v>0</v>
      </c>
      <c r="AB31" s="203">
        <v>3.87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5.84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0</v>
      </c>
      <c r="AQ31" s="203">
        <v>0</v>
      </c>
      <c r="AR31" s="203">
        <v>0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>
        <v>0</v>
      </c>
      <c r="AA32" s="203">
        <v>0</v>
      </c>
      <c r="AB32" s="203">
        <v>3.87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5.84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0</v>
      </c>
      <c r="AQ32" s="203">
        <v>0</v>
      </c>
      <c r="AR32" s="203">
        <v>0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>
        <v>0</v>
      </c>
      <c r="AA33" s="203">
        <v>0</v>
      </c>
      <c r="AB33" s="203">
        <v>3.87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5.84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0</v>
      </c>
      <c r="AQ33" s="203">
        <v>0</v>
      </c>
      <c r="AR33" s="203">
        <v>0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>
        <v>0</v>
      </c>
      <c r="AA34" s="203">
        <v>0</v>
      </c>
      <c r="AB34" s="203">
        <v>3.87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5.84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0</v>
      </c>
      <c r="AQ34" s="203">
        <v>0</v>
      </c>
      <c r="AR34" s="203">
        <v>0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>
        <v>0</v>
      </c>
      <c r="AA35" s="203">
        <v>0</v>
      </c>
      <c r="AB35" s="203">
        <v>3.87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5.84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0</v>
      </c>
      <c r="AQ35" s="203">
        <v>0</v>
      </c>
      <c r="AR35" s="203">
        <v>0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>
        <v>0</v>
      </c>
      <c r="AA36" s="203">
        <v>0</v>
      </c>
      <c r="AB36" s="203">
        <v>3.87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5.84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0</v>
      </c>
      <c r="AQ36" s="203">
        <v>0</v>
      </c>
      <c r="AR36" s="203">
        <v>0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>
        <v>0</v>
      </c>
      <c r="AA37" s="203">
        <v>0</v>
      </c>
      <c r="AB37" s="203">
        <v>3.87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5.84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0</v>
      </c>
      <c r="AQ37" s="203">
        <v>0</v>
      </c>
      <c r="AR37" s="203">
        <v>0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>
        <v>0</v>
      </c>
      <c r="AA38" s="203">
        <v>0</v>
      </c>
      <c r="AB38" s="203">
        <v>3.87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5.84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0</v>
      </c>
      <c r="AQ38" s="203">
        <v>0</v>
      </c>
      <c r="AR38" s="203">
        <v>0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>
        <v>0</v>
      </c>
      <c r="AA39" s="203">
        <v>0</v>
      </c>
      <c r="AB39" s="203">
        <v>3.87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5.84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0</v>
      </c>
      <c r="AQ39" s="203">
        <v>0</v>
      </c>
      <c r="AR39" s="203">
        <v>0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>
        <v>0</v>
      </c>
      <c r="AA40" s="203">
        <v>0</v>
      </c>
      <c r="AB40" s="203">
        <v>3.87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5.84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0</v>
      </c>
      <c r="AQ40" s="203">
        <v>0</v>
      </c>
      <c r="AR40" s="203">
        <v>0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5.84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0</v>
      </c>
      <c r="AQ41" s="203">
        <v>0</v>
      </c>
      <c r="AR41" s="203">
        <v>0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5.84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0</v>
      </c>
      <c r="AQ42" s="203">
        <v>0</v>
      </c>
      <c r="AR42" s="203">
        <v>0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5.84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0</v>
      </c>
      <c r="AQ43" s="203">
        <v>0</v>
      </c>
      <c r="AR43" s="203">
        <v>0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5.84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0</v>
      </c>
      <c r="AQ44" s="203">
        <v>0</v>
      </c>
      <c r="AR44" s="203">
        <v>0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5.84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0</v>
      </c>
      <c r="AQ45" s="203">
        <v>0</v>
      </c>
      <c r="AR45" s="203">
        <v>0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5.84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0</v>
      </c>
      <c r="AQ46" s="203">
        <v>0</v>
      </c>
      <c r="AR46" s="203">
        <v>0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5.84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0</v>
      </c>
      <c r="AQ47" s="203">
        <v>0</v>
      </c>
      <c r="AR47" s="203">
        <v>0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5.84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0</v>
      </c>
      <c r="AQ48" s="203">
        <v>0</v>
      </c>
      <c r="AR48" s="203">
        <v>0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5.84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0</v>
      </c>
      <c r="AQ49" s="203">
        <v>0</v>
      </c>
      <c r="AR49" s="203">
        <v>0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5.84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0</v>
      </c>
      <c r="AQ50" s="203">
        <v>0</v>
      </c>
      <c r="AR50" s="203">
        <v>0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5.84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0</v>
      </c>
      <c r="AQ51" s="203">
        <v>0</v>
      </c>
      <c r="AR51" s="203">
        <v>0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5.84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0</v>
      </c>
      <c r="AQ52" s="203">
        <v>0</v>
      </c>
      <c r="AR52" s="203">
        <v>0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5.84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0</v>
      </c>
      <c r="AQ53" s="203">
        <v>0</v>
      </c>
      <c r="AR53" s="203">
        <v>0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5.84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0</v>
      </c>
      <c r="AQ54" s="203">
        <v>0</v>
      </c>
      <c r="AR54" s="203">
        <v>0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5.84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0</v>
      </c>
      <c r="AQ55" s="203">
        <v>0</v>
      </c>
      <c r="AR55" s="203">
        <v>0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5.84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0</v>
      </c>
      <c r="AQ56" s="203">
        <v>0</v>
      </c>
      <c r="AR56" s="203">
        <v>0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5.84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0</v>
      </c>
      <c r="AQ57" s="203">
        <v>0</v>
      </c>
      <c r="AR57" s="203">
        <v>0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5.84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0</v>
      </c>
      <c r="AQ58" s="203">
        <v>0</v>
      </c>
      <c r="AR58" s="203">
        <v>0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5.84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0</v>
      </c>
      <c r="AQ59" s="203">
        <v>0</v>
      </c>
      <c r="AR59" s="203">
        <v>0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5.84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0</v>
      </c>
      <c r="AQ60" s="203">
        <v>0</v>
      </c>
      <c r="AR60" s="203">
        <v>0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5.84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0</v>
      </c>
      <c r="AQ61" s="203">
        <v>0</v>
      </c>
      <c r="AR61" s="203">
        <v>0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5.84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0</v>
      </c>
      <c r="AQ62" s="203">
        <v>0</v>
      </c>
      <c r="AR62" s="203">
        <v>0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5.84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0</v>
      </c>
      <c r="AQ63" s="203">
        <v>0</v>
      </c>
      <c r="AR63" s="203">
        <v>0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5.84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0</v>
      </c>
      <c r="AQ64" s="203">
        <v>0</v>
      </c>
      <c r="AR64" s="203">
        <v>0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5.84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0</v>
      </c>
      <c r="AQ65" s="203">
        <v>0</v>
      </c>
      <c r="AR65" s="203">
        <v>0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5.84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0</v>
      </c>
      <c r="AQ66" s="203">
        <v>0</v>
      </c>
      <c r="AR66" s="203">
        <v>0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5.84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0</v>
      </c>
      <c r="AQ67" s="203">
        <v>0</v>
      </c>
      <c r="AR67" s="203">
        <v>0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5.84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0</v>
      </c>
      <c r="AQ68" s="203">
        <v>0</v>
      </c>
      <c r="AR68" s="203">
        <v>0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5.84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0</v>
      </c>
      <c r="AQ69" s="203">
        <v>0</v>
      </c>
      <c r="AR69" s="203">
        <v>0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5.84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0</v>
      </c>
      <c r="AQ70" s="203">
        <v>0</v>
      </c>
      <c r="AR70" s="203">
        <v>0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5.84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0</v>
      </c>
      <c r="AQ71" s="203">
        <v>0</v>
      </c>
      <c r="AR71" s="203">
        <v>0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5.84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0</v>
      </c>
      <c r="AQ72" s="203">
        <v>0</v>
      </c>
      <c r="AR72" s="203">
        <v>0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5.84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0</v>
      </c>
      <c r="AQ73" s="203">
        <v>0</v>
      </c>
      <c r="AR73" s="203">
        <v>0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5.84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0</v>
      </c>
      <c r="AQ74" s="203">
        <v>0</v>
      </c>
      <c r="AR74" s="203">
        <v>0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5.84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0</v>
      </c>
      <c r="AQ75" s="203">
        <v>0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5.84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0</v>
      </c>
      <c r="AQ76" s="203">
        <v>0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5.84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0</v>
      </c>
      <c r="AQ77" s="203">
        <v>0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5.84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0</v>
      </c>
      <c r="AQ78" s="203">
        <v>0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5.84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0</v>
      </c>
      <c r="AQ79" s="203">
        <v>0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5.84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0</v>
      </c>
      <c r="AQ80" s="203">
        <v>0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5.84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0</v>
      </c>
      <c r="AQ81" s="203">
        <v>0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5.84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0</v>
      </c>
      <c r="AQ82" s="203">
        <v>0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5.84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0</v>
      </c>
      <c r="AQ83" s="203">
        <v>0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5.84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0</v>
      </c>
      <c r="AQ84" s="203">
        <v>0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5.84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0</v>
      </c>
      <c r="AQ85" s="203">
        <v>0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5.84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0</v>
      </c>
      <c r="AQ86" s="203">
        <v>0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5.84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0</v>
      </c>
      <c r="AQ87" s="203">
        <v>0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5.84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0</v>
      </c>
      <c r="AQ88" s="203">
        <v>0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5.84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0</v>
      </c>
      <c r="AQ89" s="203">
        <v>0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5.84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0</v>
      </c>
      <c r="AQ90" s="203">
        <v>0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5.84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0</v>
      </c>
      <c r="AQ91" s="203">
        <v>0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5.84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0</v>
      </c>
      <c r="AQ92" s="203">
        <v>0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5.84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0</v>
      </c>
      <c r="AQ93" s="203">
        <v>0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5.84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0</v>
      </c>
      <c r="AQ94" s="203">
        <v>0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5.84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0</v>
      </c>
      <c r="AQ95" s="203">
        <v>0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5.84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0</v>
      </c>
      <c r="AQ96" s="203">
        <v>0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5.84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0</v>
      </c>
      <c r="AQ97" s="203">
        <v>0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5.84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0</v>
      </c>
      <c r="AQ98" s="203">
        <v>0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1.0642500000000001E-2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541</v>
      </c>
      <c r="D2" t="s">
        <v>541</v>
      </c>
      <c r="E2" t="s">
        <v>541</v>
      </c>
      <c r="F2" t="s">
        <v>541</v>
      </c>
      <c r="G2" t="s">
        <v>541</v>
      </c>
      <c r="H2" t="s">
        <v>541</v>
      </c>
      <c r="I2" t="s">
        <v>541</v>
      </c>
      <c r="J2" t="s">
        <v>541</v>
      </c>
      <c r="K2" t="s">
        <v>541</v>
      </c>
      <c r="L2" t="s">
        <v>541</v>
      </c>
      <c r="M2" t="s">
        <v>541</v>
      </c>
      <c r="N2" t="s">
        <v>541</v>
      </c>
      <c r="O2" t="s">
        <v>541</v>
      </c>
      <c r="P2" t="s">
        <v>541</v>
      </c>
    </row>
    <row r="3" spans="1:17">
      <c r="A3" t="s">
        <v>45</v>
      </c>
      <c r="C3" s="25">
        <v>37</v>
      </c>
      <c r="D3" s="25">
        <v>0</v>
      </c>
      <c r="E3" s="25">
        <v>0</v>
      </c>
      <c r="F3" s="25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270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</row>
    <row r="4" spans="1:17">
      <c r="A4" t="s">
        <v>46</v>
      </c>
      <c r="C4" s="25">
        <v>37</v>
      </c>
      <c r="D4" s="25">
        <v>0</v>
      </c>
      <c r="E4" s="25">
        <v>0</v>
      </c>
      <c r="F4" s="25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270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</row>
    <row r="5" spans="1:17">
      <c r="A5" t="s">
        <v>47</v>
      </c>
      <c r="C5" s="25">
        <v>37</v>
      </c>
      <c r="D5" s="25">
        <v>0</v>
      </c>
      <c r="E5" s="25">
        <v>0</v>
      </c>
      <c r="F5" s="25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270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</row>
    <row r="6" spans="1:17">
      <c r="A6" t="s">
        <v>48</v>
      </c>
      <c r="C6" s="25">
        <v>37</v>
      </c>
      <c r="D6" s="25">
        <v>0</v>
      </c>
      <c r="E6" s="25">
        <v>0</v>
      </c>
      <c r="F6" s="25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270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</row>
    <row r="7" spans="1:17">
      <c r="A7" t="s">
        <v>49</v>
      </c>
      <c r="C7" s="25">
        <v>37</v>
      </c>
      <c r="D7" s="25">
        <v>0</v>
      </c>
      <c r="E7" s="25">
        <v>0</v>
      </c>
      <c r="F7" s="25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270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</row>
    <row r="8" spans="1:17">
      <c r="A8" t="s">
        <v>50</v>
      </c>
      <c r="C8" s="25">
        <v>37</v>
      </c>
      <c r="D8" s="25">
        <v>0</v>
      </c>
      <c r="E8" s="25">
        <v>0</v>
      </c>
      <c r="F8" s="25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270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</row>
    <row r="9" spans="1:17">
      <c r="A9" t="s">
        <v>51</v>
      </c>
      <c r="C9" s="25">
        <v>37</v>
      </c>
      <c r="D9" s="25">
        <v>0</v>
      </c>
      <c r="E9" s="25">
        <v>0</v>
      </c>
      <c r="F9" s="25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270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</row>
    <row r="10" spans="1:17">
      <c r="A10" t="s">
        <v>52</v>
      </c>
      <c r="C10" s="25">
        <v>37</v>
      </c>
      <c r="D10" s="25">
        <v>0</v>
      </c>
      <c r="E10" s="25">
        <v>0</v>
      </c>
      <c r="F10" s="25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270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</row>
    <row r="11" spans="1:17">
      <c r="A11" t="s">
        <v>53</v>
      </c>
      <c r="C11" s="25">
        <v>37</v>
      </c>
      <c r="D11" s="25">
        <v>0</v>
      </c>
      <c r="E11" s="25">
        <v>0</v>
      </c>
      <c r="F11" s="25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270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</row>
    <row r="12" spans="1:17">
      <c r="A12" t="s">
        <v>54</v>
      </c>
      <c r="C12" s="25">
        <v>37</v>
      </c>
      <c r="D12" s="25">
        <v>0</v>
      </c>
      <c r="E12" s="25">
        <v>0</v>
      </c>
      <c r="F12" s="25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270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</row>
    <row r="13" spans="1:17">
      <c r="A13" t="s">
        <v>55</v>
      </c>
      <c r="C13" s="25">
        <v>37</v>
      </c>
      <c r="D13" s="25">
        <v>0</v>
      </c>
      <c r="E13" s="25">
        <v>0</v>
      </c>
      <c r="F13" s="25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270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</row>
    <row r="14" spans="1:17">
      <c r="A14" t="s">
        <v>56</v>
      </c>
      <c r="C14" s="25">
        <v>37</v>
      </c>
      <c r="D14" s="25">
        <v>0</v>
      </c>
      <c r="E14" s="25">
        <v>0</v>
      </c>
      <c r="F14" s="25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270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</row>
    <row r="15" spans="1:17">
      <c r="A15" t="s">
        <v>57</v>
      </c>
      <c r="C15" s="25">
        <v>37</v>
      </c>
      <c r="D15" s="25">
        <v>0</v>
      </c>
      <c r="E15" s="25">
        <v>0</v>
      </c>
      <c r="F15" s="25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270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</row>
    <row r="16" spans="1:17">
      <c r="A16" t="s">
        <v>58</v>
      </c>
      <c r="C16" s="25">
        <v>37</v>
      </c>
      <c r="D16" s="25">
        <v>0</v>
      </c>
      <c r="E16" s="25">
        <v>0</v>
      </c>
      <c r="F16" s="25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270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</row>
    <row r="17" spans="1:16">
      <c r="A17" t="s">
        <v>59</v>
      </c>
      <c r="C17" s="25">
        <v>37</v>
      </c>
      <c r="D17" s="25">
        <v>0</v>
      </c>
      <c r="E17" s="25">
        <v>0</v>
      </c>
      <c r="F17" s="25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270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</row>
    <row r="18" spans="1:16">
      <c r="A18" t="s">
        <v>60</v>
      </c>
      <c r="C18" s="25">
        <v>37</v>
      </c>
      <c r="D18" s="25">
        <v>0</v>
      </c>
      <c r="E18" s="25">
        <v>0</v>
      </c>
      <c r="F18" s="25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270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</row>
    <row r="19" spans="1:16">
      <c r="A19" t="s">
        <v>61</v>
      </c>
      <c r="C19" s="25">
        <v>37</v>
      </c>
      <c r="D19" s="25">
        <v>0</v>
      </c>
      <c r="E19" s="25">
        <v>0</v>
      </c>
      <c r="F19" s="25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270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</row>
    <row r="20" spans="1:16">
      <c r="A20" t="s">
        <v>62</v>
      </c>
      <c r="C20" s="25">
        <v>37</v>
      </c>
      <c r="D20" s="25">
        <v>0</v>
      </c>
      <c r="E20" s="25">
        <v>0</v>
      </c>
      <c r="F20" s="25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270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</row>
    <row r="21" spans="1:16">
      <c r="A21" t="s">
        <v>63</v>
      </c>
      <c r="C21" s="25">
        <v>37</v>
      </c>
      <c r="D21" s="25">
        <v>0</v>
      </c>
      <c r="E21" s="25">
        <v>0</v>
      </c>
      <c r="F21" s="25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270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</row>
    <row r="22" spans="1:16">
      <c r="A22" t="s">
        <v>64</v>
      </c>
      <c r="C22" s="25">
        <v>37</v>
      </c>
      <c r="D22" s="25">
        <v>0</v>
      </c>
      <c r="E22" s="25">
        <v>0</v>
      </c>
      <c r="F22" s="25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270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</row>
    <row r="23" spans="1:16">
      <c r="A23" t="s">
        <v>65</v>
      </c>
      <c r="C23" s="25">
        <v>0</v>
      </c>
      <c r="D23" s="25">
        <v>0</v>
      </c>
      <c r="E23" s="25">
        <v>0</v>
      </c>
      <c r="F23" s="25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270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</row>
    <row r="24" spans="1:16">
      <c r="A24" t="s">
        <v>66</v>
      </c>
      <c r="C24" s="25">
        <v>0</v>
      </c>
      <c r="D24" s="25">
        <v>0</v>
      </c>
      <c r="E24" s="25">
        <v>0</v>
      </c>
      <c r="F24" s="25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270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</row>
    <row r="25" spans="1:16">
      <c r="A25" t="s">
        <v>67</v>
      </c>
      <c r="C25" s="25">
        <v>0</v>
      </c>
      <c r="D25" s="25">
        <v>0</v>
      </c>
      <c r="E25" s="25">
        <v>0</v>
      </c>
      <c r="F25" s="25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270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</row>
    <row r="26" spans="1:16">
      <c r="A26" t="s">
        <v>68</v>
      </c>
      <c r="C26" s="25">
        <v>0</v>
      </c>
      <c r="D26" s="25">
        <v>0</v>
      </c>
      <c r="E26" s="25">
        <v>0</v>
      </c>
      <c r="F26" s="25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270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</row>
    <row r="27" spans="1:16">
      <c r="A27" t="s">
        <v>69</v>
      </c>
      <c r="C27" s="25">
        <v>0</v>
      </c>
      <c r="D27" s="25">
        <v>0</v>
      </c>
      <c r="E27" s="25">
        <v>0</v>
      </c>
      <c r="F27" s="25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270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</row>
    <row r="28" spans="1:16">
      <c r="A28" t="s">
        <v>70</v>
      </c>
      <c r="C28" s="25">
        <v>0</v>
      </c>
      <c r="D28" s="25">
        <v>0</v>
      </c>
      <c r="E28" s="25">
        <v>0</v>
      </c>
      <c r="F28" s="25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270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</row>
    <row r="29" spans="1:16">
      <c r="A29" t="s">
        <v>71</v>
      </c>
      <c r="C29" s="25">
        <v>0</v>
      </c>
      <c r="D29" s="25">
        <v>0</v>
      </c>
      <c r="E29" s="25">
        <v>0</v>
      </c>
      <c r="F29" s="25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270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</row>
    <row r="30" spans="1:16">
      <c r="A30" t="s">
        <v>72</v>
      </c>
      <c r="C30" s="25">
        <v>0</v>
      </c>
      <c r="D30" s="25">
        <v>28</v>
      </c>
      <c r="E30" s="25">
        <v>0</v>
      </c>
      <c r="F30" s="25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270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</row>
    <row r="31" spans="1:16">
      <c r="A31" t="s">
        <v>73</v>
      </c>
      <c r="C31" s="25">
        <v>0</v>
      </c>
      <c r="D31" s="25">
        <v>28</v>
      </c>
      <c r="E31" s="25">
        <v>0</v>
      </c>
      <c r="F31" s="25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270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</row>
    <row r="32" spans="1:16">
      <c r="A32" t="s">
        <v>74</v>
      </c>
      <c r="C32" s="25">
        <v>0</v>
      </c>
      <c r="D32" s="25">
        <v>28</v>
      </c>
      <c r="E32" s="25">
        <v>0</v>
      </c>
      <c r="F32" s="25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270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</row>
    <row r="33" spans="1:16">
      <c r="A33" t="s">
        <v>75</v>
      </c>
      <c r="C33" s="25">
        <v>0</v>
      </c>
      <c r="D33" s="25">
        <v>28</v>
      </c>
      <c r="E33" s="25">
        <v>0</v>
      </c>
      <c r="F33" s="25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270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</row>
    <row r="34" spans="1:16">
      <c r="A34" t="s">
        <v>76</v>
      </c>
      <c r="C34" s="25">
        <v>0</v>
      </c>
      <c r="D34" s="25">
        <v>28</v>
      </c>
      <c r="E34" s="25">
        <v>0</v>
      </c>
      <c r="F34" s="25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270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</row>
    <row r="35" spans="1:16">
      <c r="A35" t="s">
        <v>77</v>
      </c>
      <c r="C35" s="25">
        <v>0</v>
      </c>
      <c r="D35" s="25">
        <v>28</v>
      </c>
      <c r="E35" s="25">
        <v>0</v>
      </c>
      <c r="F35" s="25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270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</row>
    <row r="36" spans="1:16">
      <c r="A36" t="s">
        <v>78</v>
      </c>
      <c r="C36" s="25">
        <v>0</v>
      </c>
      <c r="D36" s="25">
        <v>28</v>
      </c>
      <c r="E36" s="25">
        <v>0</v>
      </c>
      <c r="F36" s="25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270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6">
      <c r="A37" t="s">
        <v>79</v>
      </c>
      <c r="C37" s="25">
        <v>0</v>
      </c>
      <c r="D37" s="25">
        <v>28</v>
      </c>
      <c r="E37" s="25">
        <v>0</v>
      </c>
      <c r="F37" s="25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270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</row>
    <row r="38" spans="1:16">
      <c r="A38" t="s">
        <v>80</v>
      </c>
      <c r="C38" s="25">
        <v>0</v>
      </c>
      <c r="D38" s="25">
        <v>28</v>
      </c>
      <c r="E38" s="25">
        <v>0</v>
      </c>
      <c r="F38" s="25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270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</row>
    <row r="39" spans="1:16">
      <c r="A39" t="s">
        <v>81</v>
      </c>
      <c r="C39" s="25">
        <v>0</v>
      </c>
      <c r="D39" s="25">
        <v>28</v>
      </c>
      <c r="E39" s="25">
        <v>0</v>
      </c>
      <c r="F39" s="25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270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</row>
    <row r="40" spans="1:16">
      <c r="A40" t="s">
        <v>82</v>
      </c>
      <c r="C40" s="25">
        <v>0</v>
      </c>
      <c r="D40" s="25">
        <v>28</v>
      </c>
      <c r="E40" s="25">
        <v>0</v>
      </c>
      <c r="F40" s="25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270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</row>
    <row r="41" spans="1:16">
      <c r="A41" t="s">
        <v>83</v>
      </c>
      <c r="C41" s="25">
        <v>36</v>
      </c>
      <c r="D41" s="25">
        <v>0</v>
      </c>
      <c r="E41" s="25">
        <v>0</v>
      </c>
      <c r="F41" s="25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270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</row>
    <row r="42" spans="1:16">
      <c r="A42" t="s">
        <v>84</v>
      </c>
      <c r="C42" s="25">
        <v>36</v>
      </c>
      <c r="D42" s="25">
        <v>0</v>
      </c>
      <c r="E42" s="25">
        <v>0</v>
      </c>
      <c r="F42" s="25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270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</row>
    <row r="43" spans="1:16">
      <c r="A43" t="s">
        <v>85</v>
      </c>
      <c r="C43" s="25">
        <v>35</v>
      </c>
      <c r="D43" s="25">
        <v>0</v>
      </c>
      <c r="E43" s="25">
        <v>0</v>
      </c>
      <c r="F43" s="25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270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</row>
    <row r="44" spans="1:16">
      <c r="A44" t="s">
        <v>86</v>
      </c>
      <c r="C44" s="25">
        <v>35</v>
      </c>
      <c r="D44" s="25">
        <v>0</v>
      </c>
      <c r="E44" s="25">
        <v>0</v>
      </c>
      <c r="F44" s="25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270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</row>
    <row r="45" spans="1:16">
      <c r="A45" t="s">
        <v>87</v>
      </c>
      <c r="C45" s="25">
        <v>35</v>
      </c>
      <c r="D45" s="25">
        <v>0</v>
      </c>
      <c r="E45" s="25">
        <v>0</v>
      </c>
      <c r="F45" s="25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270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</row>
    <row r="46" spans="1:16">
      <c r="A46" t="s">
        <v>88</v>
      </c>
      <c r="C46" s="25">
        <v>35</v>
      </c>
      <c r="D46" s="25">
        <v>0</v>
      </c>
      <c r="E46" s="25">
        <v>0</v>
      </c>
      <c r="F46" s="25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270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</row>
    <row r="47" spans="1:16">
      <c r="A47" t="s">
        <v>89</v>
      </c>
      <c r="C47" s="25">
        <v>34</v>
      </c>
      <c r="D47" s="25">
        <v>0</v>
      </c>
      <c r="E47" s="25">
        <v>0</v>
      </c>
      <c r="F47" s="25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270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</row>
    <row r="48" spans="1:16">
      <c r="A48" t="s">
        <v>90</v>
      </c>
      <c r="C48" s="25">
        <v>33</v>
      </c>
      <c r="D48" s="25">
        <v>0</v>
      </c>
      <c r="E48" s="25">
        <v>0</v>
      </c>
      <c r="F48" s="25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270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</row>
    <row r="49" spans="1:16">
      <c r="A49" t="s">
        <v>91</v>
      </c>
      <c r="C49" s="25">
        <v>33</v>
      </c>
      <c r="D49" s="25">
        <v>0</v>
      </c>
      <c r="E49" s="25">
        <v>0</v>
      </c>
      <c r="F49" s="25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270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</row>
    <row r="50" spans="1:16">
      <c r="A50" t="s">
        <v>92</v>
      </c>
      <c r="C50" s="25">
        <v>33</v>
      </c>
      <c r="D50" s="25">
        <v>0</v>
      </c>
      <c r="E50" s="25">
        <v>0</v>
      </c>
      <c r="F50" s="25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270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</row>
    <row r="51" spans="1:16">
      <c r="A51" t="s">
        <v>93</v>
      </c>
      <c r="C51" s="25">
        <v>33</v>
      </c>
      <c r="D51" s="25">
        <v>0</v>
      </c>
      <c r="E51" s="25">
        <v>0</v>
      </c>
      <c r="F51" s="25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270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</row>
    <row r="52" spans="1:16">
      <c r="A52" t="s">
        <v>94</v>
      </c>
      <c r="C52" s="25">
        <v>33</v>
      </c>
      <c r="D52" s="25">
        <v>0</v>
      </c>
      <c r="E52" s="25">
        <v>0</v>
      </c>
      <c r="F52" s="25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270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</row>
    <row r="53" spans="1:16">
      <c r="A53" t="s">
        <v>95</v>
      </c>
      <c r="C53" s="25">
        <v>33</v>
      </c>
      <c r="D53" s="25">
        <v>0</v>
      </c>
      <c r="E53" s="25">
        <v>0</v>
      </c>
      <c r="F53" s="25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320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</row>
    <row r="54" spans="1:16">
      <c r="A54" t="s">
        <v>96</v>
      </c>
      <c r="C54" s="25">
        <v>33</v>
      </c>
      <c r="D54" s="25">
        <v>0</v>
      </c>
      <c r="E54" s="25">
        <v>0</v>
      </c>
      <c r="F54" s="25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320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</row>
    <row r="55" spans="1:16">
      <c r="A55" t="s">
        <v>97</v>
      </c>
      <c r="C55" s="25">
        <v>33</v>
      </c>
      <c r="D55" s="25">
        <v>0</v>
      </c>
      <c r="E55" s="25">
        <v>0</v>
      </c>
      <c r="F55" s="25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320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</row>
    <row r="56" spans="1:16">
      <c r="A56" t="s">
        <v>98</v>
      </c>
      <c r="C56" s="25">
        <v>32</v>
      </c>
      <c r="D56" s="25">
        <v>0</v>
      </c>
      <c r="E56" s="25">
        <v>0</v>
      </c>
      <c r="F56" s="25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320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</row>
    <row r="57" spans="1:16">
      <c r="A57" t="s">
        <v>99</v>
      </c>
      <c r="C57" s="25">
        <v>32</v>
      </c>
      <c r="D57" s="25">
        <v>0</v>
      </c>
      <c r="E57" s="25">
        <v>0</v>
      </c>
      <c r="F57" s="25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320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</row>
    <row r="58" spans="1:16">
      <c r="A58" t="s">
        <v>100</v>
      </c>
      <c r="C58" s="25">
        <v>32</v>
      </c>
      <c r="D58" s="25">
        <v>0</v>
      </c>
      <c r="E58" s="25">
        <v>0</v>
      </c>
      <c r="F58" s="25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320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</row>
    <row r="59" spans="1:16">
      <c r="A59" t="s">
        <v>101</v>
      </c>
      <c r="C59" s="25">
        <v>32</v>
      </c>
      <c r="D59" s="25">
        <v>0</v>
      </c>
      <c r="E59" s="25">
        <v>0</v>
      </c>
      <c r="F59" s="25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320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</row>
    <row r="60" spans="1:16">
      <c r="A60" t="s">
        <v>102</v>
      </c>
      <c r="C60" s="25">
        <v>32</v>
      </c>
      <c r="D60" s="25">
        <v>0</v>
      </c>
      <c r="E60" s="25">
        <v>0</v>
      </c>
      <c r="F60" s="25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320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</row>
    <row r="61" spans="1:16">
      <c r="A61" t="s">
        <v>103</v>
      </c>
      <c r="C61" s="25">
        <v>32</v>
      </c>
      <c r="D61" s="25">
        <v>0</v>
      </c>
      <c r="E61" s="25">
        <v>0</v>
      </c>
      <c r="F61" s="25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270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</row>
    <row r="62" spans="1:16">
      <c r="A62" t="s">
        <v>104</v>
      </c>
      <c r="C62" s="25">
        <v>32</v>
      </c>
      <c r="D62" s="25">
        <v>0</v>
      </c>
      <c r="E62" s="25">
        <v>0</v>
      </c>
      <c r="F62" s="25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270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</row>
    <row r="63" spans="1:16">
      <c r="A63" t="s">
        <v>105</v>
      </c>
      <c r="C63" s="25">
        <v>32</v>
      </c>
      <c r="D63" s="25">
        <v>0</v>
      </c>
      <c r="E63" s="25">
        <v>0</v>
      </c>
      <c r="F63" s="25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270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</row>
    <row r="64" spans="1:16">
      <c r="A64" t="s">
        <v>106</v>
      </c>
      <c r="C64" s="25">
        <v>32</v>
      </c>
      <c r="D64" s="25">
        <v>0</v>
      </c>
      <c r="E64" s="25">
        <v>0</v>
      </c>
      <c r="F64" s="25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270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</row>
    <row r="65" spans="1:16">
      <c r="A65" t="s">
        <v>107</v>
      </c>
      <c r="C65" s="25">
        <v>32</v>
      </c>
      <c r="D65" s="25">
        <v>0</v>
      </c>
      <c r="E65" s="25">
        <v>0</v>
      </c>
      <c r="F65" s="25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270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</row>
    <row r="66" spans="1:16">
      <c r="A66" t="s">
        <v>108</v>
      </c>
      <c r="C66" s="25">
        <v>32</v>
      </c>
      <c r="D66" s="25">
        <v>0</v>
      </c>
      <c r="E66" s="25">
        <v>0</v>
      </c>
      <c r="F66" s="25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270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</row>
    <row r="67" spans="1:16">
      <c r="A67" t="s">
        <v>109</v>
      </c>
      <c r="C67" s="25">
        <v>32</v>
      </c>
      <c r="D67" s="25">
        <v>0</v>
      </c>
      <c r="E67" s="25">
        <v>0</v>
      </c>
      <c r="F67" s="25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270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</row>
    <row r="68" spans="1:16">
      <c r="A68" t="s">
        <v>110</v>
      </c>
      <c r="C68" s="25">
        <v>32</v>
      </c>
      <c r="D68" s="25">
        <v>0</v>
      </c>
      <c r="E68" s="25">
        <v>0</v>
      </c>
      <c r="F68" s="25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270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</row>
    <row r="69" spans="1:16">
      <c r="A69" t="s">
        <v>111</v>
      </c>
      <c r="C69" s="25">
        <v>32</v>
      </c>
      <c r="D69" s="25">
        <v>0</v>
      </c>
      <c r="E69" s="25">
        <v>0</v>
      </c>
      <c r="F69" s="25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270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</row>
    <row r="70" spans="1:16">
      <c r="A70" t="s">
        <v>112</v>
      </c>
      <c r="C70" s="25">
        <v>32</v>
      </c>
      <c r="D70" s="25">
        <v>0</v>
      </c>
      <c r="E70" s="25">
        <v>0</v>
      </c>
      <c r="F70" s="25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270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</row>
    <row r="71" spans="1:16">
      <c r="A71" t="s">
        <v>113</v>
      </c>
      <c r="C71" s="25">
        <v>33</v>
      </c>
      <c r="D71" s="25">
        <v>0</v>
      </c>
      <c r="E71" s="25">
        <v>0</v>
      </c>
      <c r="F71" s="25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270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</row>
    <row r="72" spans="1:16">
      <c r="A72" t="s">
        <v>114</v>
      </c>
      <c r="C72" s="25">
        <v>33</v>
      </c>
      <c r="D72" s="25">
        <v>0</v>
      </c>
      <c r="E72" s="25">
        <v>0</v>
      </c>
      <c r="F72" s="25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270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</row>
    <row r="73" spans="1:16">
      <c r="A73" t="s">
        <v>115</v>
      </c>
      <c r="C73" s="25">
        <v>33</v>
      </c>
      <c r="D73" s="25">
        <v>0</v>
      </c>
      <c r="E73" s="25">
        <v>0</v>
      </c>
      <c r="F73" s="25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270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</row>
    <row r="74" spans="1:16">
      <c r="A74" t="s">
        <v>116</v>
      </c>
      <c r="C74" s="25">
        <v>33</v>
      </c>
      <c r="D74" s="25">
        <v>0</v>
      </c>
      <c r="E74" s="25">
        <v>0</v>
      </c>
      <c r="F74" s="25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270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</row>
    <row r="75" spans="1:16">
      <c r="A75" t="s">
        <v>117</v>
      </c>
      <c r="C75" s="25">
        <v>33</v>
      </c>
      <c r="D75" s="25">
        <v>0</v>
      </c>
      <c r="E75" s="25">
        <v>0</v>
      </c>
      <c r="F75" s="25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270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</row>
    <row r="76" spans="1:16">
      <c r="A76" t="s">
        <v>118</v>
      </c>
      <c r="C76" s="25">
        <v>33</v>
      </c>
      <c r="D76" s="25">
        <v>0</v>
      </c>
      <c r="E76" s="25">
        <v>0</v>
      </c>
      <c r="F76" s="25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270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</row>
    <row r="77" spans="1:16">
      <c r="A77" t="s">
        <v>119</v>
      </c>
      <c r="C77" s="25">
        <v>33</v>
      </c>
      <c r="D77" s="25">
        <v>0</v>
      </c>
      <c r="E77" s="25">
        <v>0</v>
      </c>
      <c r="F77" s="25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270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</row>
    <row r="78" spans="1:16">
      <c r="A78" t="s">
        <v>120</v>
      </c>
      <c r="C78" s="25">
        <v>33</v>
      </c>
      <c r="D78" s="25">
        <v>0</v>
      </c>
      <c r="E78" s="25">
        <v>0</v>
      </c>
      <c r="F78" s="25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270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</row>
    <row r="79" spans="1:16">
      <c r="A79" t="s">
        <v>121</v>
      </c>
      <c r="C79" s="25">
        <v>33</v>
      </c>
      <c r="D79" s="25">
        <v>0</v>
      </c>
      <c r="E79" s="25">
        <v>0</v>
      </c>
      <c r="F79" s="25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270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</row>
    <row r="80" spans="1:16">
      <c r="A80" t="s">
        <v>122</v>
      </c>
      <c r="C80" s="25">
        <v>33</v>
      </c>
      <c r="D80" s="25">
        <v>0</v>
      </c>
      <c r="E80" s="25">
        <v>0</v>
      </c>
      <c r="F80" s="25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270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</row>
    <row r="81" spans="1:16">
      <c r="A81" t="s">
        <v>123</v>
      </c>
      <c r="C81" s="25">
        <v>34</v>
      </c>
      <c r="D81" s="25">
        <v>0</v>
      </c>
      <c r="E81" s="25">
        <v>0</v>
      </c>
      <c r="F81" s="25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270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</row>
    <row r="82" spans="1:16">
      <c r="A82" t="s">
        <v>124</v>
      </c>
      <c r="C82" s="25">
        <v>34</v>
      </c>
      <c r="D82" s="25">
        <v>0</v>
      </c>
      <c r="E82" s="25">
        <v>0</v>
      </c>
      <c r="F82" s="25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270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</row>
    <row r="83" spans="1:16">
      <c r="A83" t="s">
        <v>125</v>
      </c>
      <c r="C83" s="25">
        <v>34</v>
      </c>
      <c r="D83" s="25">
        <v>0</v>
      </c>
      <c r="E83" s="25">
        <v>0</v>
      </c>
      <c r="F83" s="25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270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</row>
    <row r="84" spans="1:16">
      <c r="A84" t="s">
        <v>126</v>
      </c>
      <c r="C84" s="25">
        <v>34</v>
      </c>
      <c r="D84" s="25">
        <v>0</v>
      </c>
      <c r="E84" s="25">
        <v>0</v>
      </c>
      <c r="F84" s="25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270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</row>
    <row r="85" spans="1:16">
      <c r="A85" t="s">
        <v>127</v>
      </c>
      <c r="C85" s="25">
        <v>34</v>
      </c>
      <c r="D85" s="25">
        <v>0</v>
      </c>
      <c r="E85" s="25">
        <v>0</v>
      </c>
      <c r="F85" s="25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270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</row>
    <row r="86" spans="1:16">
      <c r="A86" t="s">
        <v>128</v>
      </c>
      <c r="C86" s="25">
        <v>34</v>
      </c>
      <c r="D86" s="25">
        <v>0</v>
      </c>
      <c r="E86" s="25">
        <v>0</v>
      </c>
      <c r="F86" s="25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270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</row>
    <row r="87" spans="1:16">
      <c r="A87" t="s">
        <v>129</v>
      </c>
      <c r="C87" s="25">
        <v>35</v>
      </c>
      <c r="D87" s="25">
        <v>0</v>
      </c>
      <c r="E87" s="25">
        <v>0</v>
      </c>
      <c r="F87" s="25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270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</row>
    <row r="88" spans="1:16">
      <c r="A88" t="s">
        <v>130</v>
      </c>
      <c r="C88" s="25">
        <v>35</v>
      </c>
      <c r="D88" s="25">
        <v>0</v>
      </c>
      <c r="E88" s="25">
        <v>0</v>
      </c>
      <c r="F88" s="25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270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</row>
    <row r="89" spans="1:16">
      <c r="A89" t="s">
        <v>131</v>
      </c>
      <c r="C89" s="25">
        <v>35</v>
      </c>
      <c r="D89" s="25">
        <v>0</v>
      </c>
      <c r="E89" s="25">
        <v>0</v>
      </c>
      <c r="F89" s="25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270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</row>
    <row r="90" spans="1:16">
      <c r="A90" t="s">
        <v>132</v>
      </c>
      <c r="C90" s="25">
        <v>35</v>
      </c>
      <c r="D90" s="25">
        <v>0</v>
      </c>
      <c r="E90" s="25">
        <v>0</v>
      </c>
      <c r="F90" s="25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270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</row>
    <row r="91" spans="1:16">
      <c r="A91" t="s">
        <v>133</v>
      </c>
      <c r="C91" s="25">
        <v>35</v>
      </c>
      <c r="D91" s="25">
        <v>0</v>
      </c>
      <c r="E91" s="25">
        <v>0</v>
      </c>
      <c r="F91" s="25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270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</row>
    <row r="92" spans="1:16">
      <c r="A92" t="s">
        <v>134</v>
      </c>
      <c r="C92" s="25">
        <v>36</v>
      </c>
      <c r="D92" s="25">
        <v>0</v>
      </c>
      <c r="E92" s="25">
        <v>0</v>
      </c>
      <c r="F92" s="25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270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</row>
    <row r="93" spans="1:16">
      <c r="A93" t="s">
        <v>135</v>
      </c>
      <c r="C93" s="25">
        <v>36</v>
      </c>
      <c r="D93" s="25">
        <v>0</v>
      </c>
      <c r="E93" s="25">
        <v>0</v>
      </c>
      <c r="F93" s="25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270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</row>
    <row r="94" spans="1:16">
      <c r="A94" t="s">
        <v>136</v>
      </c>
      <c r="C94" s="25">
        <v>36</v>
      </c>
      <c r="D94" s="25">
        <v>0</v>
      </c>
      <c r="E94" s="25">
        <v>0</v>
      </c>
      <c r="F94" s="25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270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</row>
    <row r="95" spans="1:16">
      <c r="A95" t="s">
        <v>137</v>
      </c>
      <c r="C95" s="25">
        <v>38</v>
      </c>
      <c r="D95" s="25">
        <v>0</v>
      </c>
      <c r="E95" s="25">
        <v>0</v>
      </c>
      <c r="F95" s="25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270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</row>
    <row r="96" spans="1:16">
      <c r="A96" t="s">
        <v>138</v>
      </c>
      <c r="C96" s="25">
        <v>38</v>
      </c>
      <c r="D96" s="25">
        <v>0</v>
      </c>
      <c r="E96" s="25">
        <v>0</v>
      </c>
      <c r="F96" s="25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270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</row>
    <row r="97" spans="1:17">
      <c r="A97" t="s">
        <v>139</v>
      </c>
      <c r="C97" s="25">
        <v>38</v>
      </c>
      <c r="D97" s="25">
        <v>0</v>
      </c>
      <c r="E97" s="25">
        <v>0</v>
      </c>
      <c r="F97" s="25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270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</row>
    <row r="98" spans="1:17">
      <c r="A98" t="s">
        <v>140</v>
      </c>
      <c r="C98" s="25">
        <v>38</v>
      </c>
      <c r="D98" s="25">
        <v>0</v>
      </c>
      <c r="E98" s="25">
        <v>0</v>
      </c>
      <c r="F98" s="25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270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0.67474999999999996</v>
      </c>
      <c r="D99" s="115">
        <f t="shared" si="0"/>
        <v>7.6999999999999999E-2</v>
      </c>
      <c r="E99" s="115">
        <f t="shared" si="0"/>
        <v>0</v>
      </c>
      <c r="F99" s="115">
        <f t="shared" si="0"/>
        <v>0</v>
      </c>
      <c r="G99" s="115">
        <f t="shared" si="0"/>
        <v>0</v>
      </c>
      <c r="H99" s="115">
        <f t="shared" si="0"/>
        <v>0</v>
      </c>
      <c r="I99" s="115">
        <f t="shared" si="0"/>
        <v>0</v>
      </c>
      <c r="J99" s="115">
        <f t="shared" si="0"/>
        <v>0</v>
      </c>
      <c r="K99" s="115">
        <f t="shared" si="0"/>
        <v>6.58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3">
        <v>0</v>
      </c>
      <c r="C3" s="203">
        <v>0</v>
      </c>
      <c r="D3" s="203">
        <v>18.77</v>
      </c>
      <c r="E3" s="203">
        <v>0</v>
      </c>
      <c r="F3" s="203">
        <v>0</v>
      </c>
      <c r="G3" s="203">
        <v>30.52</v>
      </c>
      <c r="H3" s="203">
        <v>0</v>
      </c>
      <c r="I3" s="203">
        <v>9.6300000000000008</v>
      </c>
      <c r="J3" s="203">
        <v>29.36</v>
      </c>
      <c r="K3" s="203">
        <v>33.090000000000003</v>
      </c>
      <c r="L3" s="203">
        <v>0.34</v>
      </c>
      <c r="M3" s="203">
        <v>2.29</v>
      </c>
      <c r="N3" s="203">
        <v>1.88</v>
      </c>
      <c r="O3" s="203">
        <v>2.65</v>
      </c>
      <c r="P3" s="203">
        <v>7.77</v>
      </c>
      <c r="Q3" s="203">
        <v>0.33</v>
      </c>
      <c r="R3" s="203">
        <v>0.67</v>
      </c>
      <c r="S3" s="203">
        <v>0</v>
      </c>
      <c r="T3" s="203">
        <v>0</v>
      </c>
      <c r="U3" s="203">
        <v>2.16</v>
      </c>
      <c r="V3" s="203">
        <v>0.22</v>
      </c>
      <c r="W3" s="203">
        <v>0.71</v>
      </c>
      <c r="X3" s="203">
        <v>2.35</v>
      </c>
      <c r="Y3" s="203">
        <v>0</v>
      </c>
      <c r="Z3" s="203">
        <v>4.41</v>
      </c>
      <c r="AA3" s="203">
        <v>0</v>
      </c>
      <c r="AB3" s="203">
        <v>0</v>
      </c>
      <c r="AC3" s="203">
        <v>18.18</v>
      </c>
      <c r="AD3" s="203">
        <v>0</v>
      </c>
      <c r="AE3" s="203">
        <v>0</v>
      </c>
      <c r="AF3" s="203">
        <v>0</v>
      </c>
      <c r="AG3" s="203">
        <v>35.36</v>
      </c>
      <c r="AH3" s="203">
        <v>0</v>
      </c>
      <c r="AI3" s="203">
        <v>57.99</v>
      </c>
      <c r="AJ3" s="203">
        <v>0</v>
      </c>
      <c r="AK3" s="203">
        <v>15.61</v>
      </c>
      <c r="AL3" s="203">
        <v>0</v>
      </c>
      <c r="AM3" s="203">
        <v>0</v>
      </c>
      <c r="AN3" s="203">
        <v>0</v>
      </c>
      <c r="AO3" s="203">
        <v>373.54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18.77</v>
      </c>
      <c r="E4" s="203">
        <v>0</v>
      </c>
      <c r="F4" s="203">
        <v>0</v>
      </c>
      <c r="G4" s="203">
        <v>30.52</v>
      </c>
      <c r="H4" s="203">
        <v>0</v>
      </c>
      <c r="I4" s="203">
        <v>9.6300000000000008</v>
      </c>
      <c r="J4" s="203">
        <v>29.36</v>
      </c>
      <c r="K4" s="203">
        <v>62.01</v>
      </c>
      <c r="L4" s="203">
        <v>0.34</v>
      </c>
      <c r="M4" s="203">
        <v>2.29</v>
      </c>
      <c r="N4" s="203">
        <v>1.88</v>
      </c>
      <c r="O4" s="203">
        <v>2.65</v>
      </c>
      <c r="P4" s="203">
        <v>7.77</v>
      </c>
      <c r="Q4" s="203">
        <v>0.33</v>
      </c>
      <c r="R4" s="203">
        <v>0.67</v>
      </c>
      <c r="S4" s="203">
        <v>0</v>
      </c>
      <c r="T4" s="203">
        <v>0</v>
      </c>
      <c r="U4" s="203">
        <v>2.16</v>
      </c>
      <c r="V4" s="203">
        <v>0.22</v>
      </c>
      <c r="W4" s="203">
        <v>0.71</v>
      </c>
      <c r="X4" s="203">
        <v>2.35</v>
      </c>
      <c r="Y4" s="203">
        <v>0</v>
      </c>
      <c r="Z4" s="203">
        <v>4.41</v>
      </c>
      <c r="AA4" s="203">
        <v>0</v>
      </c>
      <c r="AB4" s="203">
        <v>0</v>
      </c>
      <c r="AC4" s="203">
        <v>18.18</v>
      </c>
      <c r="AD4" s="203">
        <v>0</v>
      </c>
      <c r="AE4" s="203">
        <v>0</v>
      </c>
      <c r="AF4" s="203">
        <v>0</v>
      </c>
      <c r="AG4" s="203">
        <v>35.36</v>
      </c>
      <c r="AH4" s="203">
        <v>0</v>
      </c>
      <c r="AI4" s="203">
        <v>57.99</v>
      </c>
      <c r="AJ4" s="203">
        <v>0</v>
      </c>
      <c r="AK4" s="203">
        <v>15.61</v>
      </c>
      <c r="AL4" s="203">
        <v>0</v>
      </c>
      <c r="AM4" s="203">
        <v>0</v>
      </c>
      <c r="AN4" s="203">
        <v>0</v>
      </c>
      <c r="AO4" s="203">
        <v>373.54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18.77</v>
      </c>
      <c r="E5" s="203">
        <v>0</v>
      </c>
      <c r="F5" s="203">
        <v>0</v>
      </c>
      <c r="G5" s="203">
        <v>30.52</v>
      </c>
      <c r="H5" s="203">
        <v>0</v>
      </c>
      <c r="I5" s="203">
        <v>9.6300000000000008</v>
      </c>
      <c r="J5" s="203">
        <v>29.36</v>
      </c>
      <c r="K5" s="203">
        <v>86.11</v>
      </c>
      <c r="L5" s="203">
        <v>0.34</v>
      </c>
      <c r="M5" s="203">
        <v>2.29</v>
      </c>
      <c r="N5" s="203">
        <v>1.88</v>
      </c>
      <c r="O5" s="203">
        <v>2.65</v>
      </c>
      <c r="P5" s="203">
        <v>7.77</v>
      </c>
      <c r="Q5" s="203">
        <v>0.33</v>
      </c>
      <c r="R5" s="203">
        <v>0.67</v>
      </c>
      <c r="S5" s="203">
        <v>0</v>
      </c>
      <c r="T5" s="203">
        <v>0</v>
      </c>
      <c r="U5" s="203">
        <v>2.16</v>
      </c>
      <c r="V5" s="203">
        <v>0.22</v>
      </c>
      <c r="W5" s="203">
        <v>0.74</v>
      </c>
      <c r="X5" s="203">
        <v>2.35</v>
      </c>
      <c r="Y5" s="203">
        <v>0</v>
      </c>
      <c r="Z5" s="203">
        <v>4.41</v>
      </c>
      <c r="AA5" s="203">
        <v>0</v>
      </c>
      <c r="AB5" s="203">
        <v>0</v>
      </c>
      <c r="AC5" s="203">
        <v>18.18</v>
      </c>
      <c r="AD5" s="203">
        <v>0</v>
      </c>
      <c r="AE5" s="203">
        <v>0</v>
      </c>
      <c r="AF5" s="203">
        <v>0</v>
      </c>
      <c r="AG5" s="203">
        <v>35.36</v>
      </c>
      <c r="AH5" s="203">
        <v>0</v>
      </c>
      <c r="AI5" s="203">
        <v>57.99</v>
      </c>
      <c r="AJ5" s="203">
        <v>0</v>
      </c>
      <c r="AK5" s="203">
        <v>15.61</v>
      </c>
      <c r="AL5" s="203">
        <v>0</v>
      </c>
      <c r="AM5" s="203">
        <v>0</v>
      </c>
      <c r="AN5" s="203">
        <v>0</v>
      </c>
      <c r="AO5" s="203">
        <v>373.54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18.77</v>
      </c>
      <c r="E6" s="203">
        <v>0</v>
      </c>
      <c r="F6" s="203">
        <v>0</v>
      </c>
      <c r="G6" s="203">
        <v>30.52</v>
      </c>
      <c r="H6" s="203">
        <v>0</v>
      </c>
      <c r="I6" s="203">
        <v>9.6300000000000008</v>
      </c>
      <c r="J6" s="203">
        <v>29.36</v>
      </c>
      <c r="K6" s="203">
        <v>110.21</v>
      </c>
      <c r="L6" s="203">
        <v>0.34</v>
      </c>
      <c r="M6" s="203">
        <v>2.29</v>
      </c>
      <c r="N6" s="203">
        <v>1.88</v>
      </c>
      <c r="O6" s="203">
        <v>2.65</v>
      </c>
      <c r="P6" s="203">
        <v>7.77</v>
      </c>
      <c r="Q6" s="203">
        <v>0.33</v>
      </c>
      <c r="R6" s="203">
        <v>0.67</v>
      </c>
      <c r="S6" s="203">
        <v>0</v>
      </c>
      <c r="T6" s="203">
        <v>0</v>
      </c>
      <c r="U6" s="203">
        <v>2.16</v>
      </c>
      <c r="V6" s="203">
        <v>0.22</v>
      </c>
      <c r="W6" s="203">
        <v>0.73</v>
      </c>
      <c r="X6" s="203">
        <v>2.35</v>
      </c>
      <c r="Y6" s="203">
        <v>0</v>
      </c>
      <c r="Z6" s="203">
        <v>4.41</v>
      </c>
      <c r="AA6" s="203">
        <v>0</v>
      </c>
      <c r="AB6" s="203">
        <v>0</v>
      </c>
      <c r="AC6" s="203">
        <v>18.18</v>
      </c>
      <c r="AD6" s="203">
        <v>0</v>
      </c>
      <c r="AE6" s="203">
        <v>0</v>
      </c>
      <c r="AF6" s="203">
        <v>0</v>
      </c>
      <c r="AG6" s="203">
        <v>35.36</v>
      </c>
      <c r="AH6" s="203">
        <v>0</v>
      </c>
      <c r="AI6" s="203">
        <v>57.99</v>
      </c>
      <c r="AJ6" s="203">
        <v>0</v>
      </c>
      <c r="AK6" s="203">
        <v>15.61</v>
      </c>
      <c r="AL6" s="203">
        <v>0</v>
      </c>
      <c r="AM6" s="203">
        <v>0</v>
      </c>
      <c r="AN6" s="203">
        <v>0</v>
      </c>
      <c r="AO6" s="203">
        <v>373.54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18.77</v>
      </c>
      <c r="E7" s="203">
        <v>0</v>
      </c>
      <c r="F7" s="203">
        <v>0</v>
      </c>
      <c r="G7" s="203">
        <v>30.52</v>
      </c>
      <c r="H7" s="203">
        <v>0</v>
      </c>
      <c r="I7" s="203">
        <v>9.6300000000000008</v>
      </c>
      <c r="J7" s="203">
        <v>29.36</v>
      </c>
      <c r="K7" s="203">
        <v>118.88</v>
      </c>
      <c r="L7" s="203">
        <v>0.34</v>
      </c>
      <c r="M7" s="203">
        <v>2.29</v>
      </c>
      <c r="N7" s="203">
        <v>1.88</v>
      </c>
      <c r="O7" s="203">
        <v>2.65</v>
      </c>
      <c r="P7" s="203">
        <v>0.99</v>
      </c>
      <c r="Q7" s="203">
        <v>0.33</v>
      </c>
      <c r="R7" s="203">
        <v>0.67</v>
      </c>
      <c r="S7" s="203">
        <v>0</v>
      </c>
      <c r="T7" s="203">
        <v>0</v>
      </c>
      <c r="U7" s="203">
        <v>2.16</v>
      </c>
      <c r="V7" s="203">
        <v>0.22</v>
      </c>
      <c r="W7" s="203">
        <v>0.73</v>
      </c>
      <c r="X7" s="203">
        <v>2.35</v>
      </c>
      <c r="Y7" s="203">
        <v>0</v>
      </c>
      <c r="Z7" s="203">
        <v>3.9</v>
      </c>
      <c r="AA7" s="203">
        <v>0</v>
      </c>
      <c r="AB7" s="203">
        <v>0</v>
      </c>
      <c r="AC7" s="203">
        <v>18.18</v>
      </c>
      <c r="AD7" s="203">
        <v>0</v>
      </c>
      <c r="AE7" s="203">
        <v>0</v>
      </c>
      <c r="AF7" s="203">
        <v>0</v>
      </c>
      <c r="AG7" s="203">
        <v>35.36</v>
      </c>
      <c r="AH7" s="203">
        <v>0</v>
      </c>
      <c r="AI7" s="203">
        <v>57.99</v>
      </c>
      <c r="AJ7" s="203">
        <v>0</v>
      </c>
      <c r="AK7" s="203">
        <v>15.61</v>
      </c>
      <c r="AL7" s="203">
        <v>0</v>
      </c>
      <c r="AM7" s="203">
        <v>0</v>
      </c>
      <c r="AN7" s="203">
        <v>0</v>
      </c>
      <c r="AO7" s="203">
        <v>373.54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18.77</v>
      </c>
      <c r="E8" s="203">
        <v>0</v>
      </c>
      <c r="F8" s="203">
        <v>0</v>
      </c>
      <c r="G8" s="203">
        <v>30.52</v>
      </c>
      <c r="H8" s="203">
        <v>0</v>
      </c>
      <c r="I8" s="203">
        <v>9.6300000000000008</v>
      </c>
      <c r="J8" s="203">
        <v>29.36</v>
      </c>
      <c r="K8" s="203">
        <v>118.88</v>
      </c>
      <c r="L8" s="203">
        <v>0.34</v>
      </c>
      <c r="M8" s="203">
        <v>2.29</v>
      </c>
      <c r="N8" s="203">
        <v>1.88</v>
      </c>
      <c r="O8" s="203">
        <v>2.65</v>
      </c>
      <c r="P8" s="203">
        <v>0.99</v>
      </c>
      <c r="Q8" s="203">
        <v>0.33</v>
      </c>
      <c r="R8" s="203">
        <v>0.67</v>
      </c>
      <c r="S8" s="203">
        <v>0</v>
      </c>
      <c r="T8" s="203">
        <v>0</v>
      </c>
      <c r="U8" s="203">
        <v>2.16</v>
      </c>
      <c r="V8" s="203">
        <v>0.22</v>
      </c>
      <c r="W8" s="203">
        <v>0.73</v>
      </c>
      <c r="X8" s="203">
        <v>2.35</v>
      </c>
      <c r="Y8" s="203">
        <v>0</v>
      </c>
      <c r="Z8" s="203">
        <v>3.9</v>
      </c>
      <c r="AA8" s="203">
        <v>0</v>
      </c>
      <c r="AB8" s="203">
        <v>0</v>
      </c>
      <c r="AC8" s="203">
        <v>18.18</v>
      </c>
      <c r="AD8" s="203">
        <v>0</v>
      </c>
      <c r="AE8" s="203">
        <v>0</v>
      </c>
      <c r="AF8" s="203">
        <v>0</v>
      </c>
      <c r="AG8" s="203">
        <v>35.36</v>
      </c>
      <c r="AH8" s="203">
        <v>0</v>
      </c>
      <c r="AI8" s="203">
        <v>57.99</v>
      </c>
      <c r="AJ8" s="203">
        <v>0</v>
      </c>
      <c r="AK8" s="203">
        <v>15.61</v>
      </c>
      <c r="AL8" s="203">
        <v>0</v>
      </c>
      <c r="AM8" s="203">
        <v>0</v>
      </c>
      <c r="AN8" s="203">
        <v>0</v>
      </c>
      <c r="AO8" s="203">
        <v>373.54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18.77</v>
      </c>
      <c r="E9" s="203">
        <v>0</v>
      </c>
      <c r="F9" s="203">
        <v>0</v>
      </c>
      <c r="G9" s="203">
        <v>30.52</v>
      </c>
      <c r="H9" s="203">
        <v>0</v>
      </c>
      <c r="I9" s="203">
        <v>9.6300000000000008</v>
      </c>
      <c r="J9" s="203">
        <v>29.36</v>
      </c>
      <c r="K9" s="203">
        <v>118.88</v>
      </c>
      <c r="L9" s="203">
        <v>0.34</v>
      </c>
      <c r="M9" s="203">
        <v>2.29</v>
      </c>
      <c r="N9" s="203">
        <v>1.88</v>
      </c>
      <c r="O9" s="203">
        <v>2.65</v>
      </c>
      <c r="P9" s="203">
        <v>0.99</v>
      </c>
      <c r="Q9" s="203">
        <v>0.33</v>
      </c>
      <c r="R9" s="203">
        <v>0.67</v>
      </c>
      <c r="S9" s="203">
        <v>0</v>
      </c>
      <c r="T9" s="203">
        <v>0</v>
      </c>
      <c r="U9" s="203">
        <v>2.16</v>
      </c>
      <c r="V9" s="203">
        <v>0.22</v>
      </c>
      <c r="W9" s="203">
        <v>1.36</v>
      </c>
      <c r="X9" s="203">
        <v>2.35</v>
      </c>
      <c r="Y9" s="203">
        <v>0</v>
      </c>
      <c r="Z9" s="203">
        <v>3.9</v>
      </c>
      <c r="AA9" s="203">
        <v>0</v>
      </c>
      <c r="AB9" s="203">
        <v>0</v>
      </c>
      <c r="AC9" s="203">
        <v>18.18</v>
      </c>
      <c r="AD9" s="203">
        <v>0</v>
      </c>
      <c r="AE9" s="203">
        <v>0</v>
      </c>
      <c r="AF9" s="203">
        <v>0</v>
      </c>
      <c r="AG9" s="203">
        <v>35.36</v>
      </c>
      <c r="AH9" s="203">
        <v>0</v>
      </c>
      <c r="AI9" s="203">
        <v>57.99</v>
      </c>
      <c r="AJ9" s="203">
        <v>0</v>
      </c>
      <c r="AK9" s="203">
        <v>15.61</v>
      </c>
      <c r="AL9" s="203">
        <v>0</v>
      </c>
      <c r="AM9" s="203">
        <v>0</v>
      </c>
      <c r="AN9" s="203">
        <v>0</v>
      </c>
      <c r="AO9" s="203">
        <v>373.54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18.77</v>
      </c>
      <c r="E10" s="203">
        <v>0</v>
      </c>
      <c r="F10" s="203">
        <v>0</v>
      </c>
      <c r="G10" s="203">
        <v>30.52</v>
      </c>
      <c r="H10" s="203">
        <v>0</v>
      </c>
      <c r="I10" s="203">
        <v>9.6300000000000008</v>
      </c>
      <c r="J10" s="203">
        <v>29.36</v>
      </c>
      <c r="K10" s="203">
        <v>118.88</v>
      </c>
      <c r="L10" s="203">
        <v>0.34</v>
      </c>
      <c r="M10" s="203">
        <v>2.29</v>
      </c>
      <c r="N10" s="203">
        <v>1.88</v>
      </c>
      <c r="O10" s="203">
        <v>2.65</v>
      </c>
      <c r="P10" s="203">
        <v>0.99</v>
      </c>
      <c r="Q10" s="203">
        <v>0.33</v>
      </c>
      <c r="R10" s="203">
        <v>0.67</v>
      </c>
      <c r="S10" s="203">
        <v>0</v>
      </c>
      <c r="T10" s="203">
        <v>0</v>
      </c>
      <c r="U10" s="203">
        <v>2.16</v>
      </c>
      <c r="V10" s="203">
        <v>0.22</v>
      </c>
      <c r="W10" s="203">
        <v>1.36</v>
      </c>
      <c r="X10" s="203">
        <v>2.35</v>
      </c>
      <c r="Y10" s="203">
        <v>0</v>
      </c>
      <c r="Z10" s="203">
        <v>3.9</v>
      </c>
      <c r="AA10" s="203">
        <v>0</v>
      </c>
      <c r="AB10" s="203">
        <v>0</v>
      </c>
      <c r="AC10" s="203">
        <v>18.18</v>
      </c>
      <c r="AD10" s="203">
        <v>0</v>
      </c>
      <c r="AE10" s="203">
        <v>0</v>
      </c>
      <c r="AF10" s="203">
        <v>0</v>
      </c>
      <c r="AG10" s="203">
        <v>35.36</v>
      </c>
      <c r="AH10" s="203">
        <v>0</v>
      </c>
      <c r="AI10" s="203">
        <v>57.99</v>
      </c>
      <c r="AJ10" s="203">
        <v>0</v>
      </c>
      <c r="AK10" s="203">
        <v>15.61</v>
      </c>
      <c r="AL10" s="203">
        <v>0</v>
      </c>
      <c r="AM10" s="203">
        <v>0</v>
      </c>
      <c r="AN10" s="203">
        <v>0</v>
      </c>
      <c r="AO10" s="203">
        <v>373.54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18.77</v>
      </c>
      <c r="E11" s="203">
        <v>0</v>
      </c>
      <c r="F11" s="203">
        <v>0</v>
      </c>
      <c r="G11" s="203">
        <v>30.52</v>
      </c>
      <c r="H11" s="203">
        <v>0</v>
      </c>
      <c r="I11" s="203">
        <v>9.6300000000000008</v>
      </c>
      <c r="J11" s="203">
        <v>29.36</v>
      </c>
      <c r="K11" s="203">
        <v>118.47</v>
      </c>
      <c r="L11" s="203">
        <v>0.34</v>
      </c>
      <c r="M11" s="203">
        <v>2.29</v>
      </c>
      <c r="N11" s="203">
        <v>1.88</v>
      </c>
      <c r="O11" s="203">
        <v>2.65</v>
      </c>
      <c r="P11" s="203">
        <v>0.99</v>
      </c>
      <c r="Q11" s="203">
        <v>0.32</v>
      </c>
      <c r="R11" s="203">
        <v>0.67</v>
      </c>
      <c r="S11" s="203">
        <v>0</v>
      </c>
      <c r="T11" s="203">
        <v>0</v>
      </c>
      <c r="U11" s="203">
        <v>2.16</v>
      </c>
      <c r="V11" s="203">
        <v>0.22</v>
      </c>
      <c r="W11" s="203">
        <v>1.36</v>
      </c>
      <c r="X11" s="203">
        <v>2.35</v>
      </c>
      <c r="Y11" s="203">
        <v>0</v>
      </c>
      <c r="Z11" s="203">
        <v>3.9</v>
      </c>
      <c r="AA11" s="203">
        <v>0</v>
      </c>
      <c r="AB11" s="203">
        <v>0</v>
      </c>
      <c r="AC11" s="203">
        <v>18.18</v>
      </c>
      <c r="AD11" s="203">
        <v>0</v>
      </c>
      <c r="AE11" s="203">
        <v>0</v>
      </c>
      <c r="AF11" s="203">
        <v>0</v>
      </c>
      <c r="AG11" s="203">
        <v>35.36</v>
      </c>
      <c r="AH11" s="203">
        <v>0</v>
      </c>
      <c r="AI11" s="203">
        <v>57.99</v>
      </c>
      <c r="AJ11" s="203">
        <v>0</v>
      </c>
      <c r="AK11" s="203">
        <v>15.61</v>
      </c>
      <c r="AL11" s="203">
        <v>0</v>
      </c>
      <c r="AM11" s="203">
        <v>0</v>
      </c>
      <c r="AN11" s="203">
        <v>0</v>
      </c>
      <c r="AO11" s="203">
        <v>373.54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18.77</v>
      </c>
      <c r="E12" s="203">
        <v>0</v>
      </c>
      <c r="F12" s="203">
        <v>0</v>
      </c>
      <c r="G12" s="203">
        <v>30.52</v>
      </c>
      <c r="H12" s="203">
        <v>0</v>
      </c>
      <c r="I12" s="203">
        <v>9.6300000000000008</v>
      </c>
      <c r="J12" s="203">
        <v>29.36</v>
      </c>
      <c r="K12" s="203">
        <v>118.89</v>
      </c>
      <c r="L12" s="203">
        <v>0.34</v>
      </c>
      <c r="M12" s="203">
        <v>2.29</v>
      </c>
      <c r="N12" s="203">
        <v>1.88</v>
      </c>
      <c r="O12" s="203">
        <v>2.65</v>
      </c>
      <c r="P12" s="203">
        <v>0.99</v>
      </c>
      <c r="Q12" s="203">
        <v>0.32</v>
      </c>
      <c r="R12" s="203">
        <v>0.67</v>
      </c>
      <c r="S12" s="203">
        <v>0</v>
      </c>
      <c r="T12" s="203">
        <v>0</v>
      </c>
      <c r="U12" s="203">
        <v>2.16</v>
      </c>
      <c r="V12" s="203">
        <v>0.22</v>
      </c>
      <c r="W12" s="203">
        <v>1.36</v>
      </c>
      <c r="X12" s="203">
        <v>2.35</v>
      </c>
      <c r="Y12" s="203">
        <v>0</v>
      </c>
      <c r="Z12" s="203">
        <v>3.9</v>
      </c>
      <c r="AA12" s="203">
        <v>0</v>
      </c>
      <c r="AB12" s="203">
        <v>0</v>
      </c>
      <c r="AC12" s="203">
        <v>18.18</v>
      </c>
      <c r="AD12" s="203">
        <v>0</v>
      </c>
      <c r="AE12" s="203">
        <v>0</v>
      </c>
      <c r="AF12" s="203">
        <v>0</v>
      </c>
      <c r="AG12" s="203">
        <v>35.36</v>
      </c>
      <c r="AH12" s="203">
        <v>0</v>
      </c>
      <c r="AI12" s="203">
        <v>57.99</v>
      </c>
      <c r="AJ12" s="203">
        <v>0</v>
      </c>
      <c r="AK12" s="203">
        <v>15.61</v>
      </c>
      <c r="AL12" s="203">
        <v>0</v>
      </c>
      <c r="AM12" s="203">
        <v>0</v>
      </c>
      <c r="AN12" s="203">
        <v>0</v>
      </c>
      <c r="AO12" s="203">
        <v>373.54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18.77</v>
      </c>
      <c r="E13" s="203">
        <v>0</v>
      </c>
      <c r="F13" s="203">
        <v>0</v>
      </c>
      <c r="G13" s="203">
        <v>30.52</v>
      </c>
      <c r="H13" s="203">
        <v>0</v>
      </c>
      <c r="I13" s="203">
        <v>9.6300000000000008</v>
      </c>
      <c r="J13" s="203">
        <v>29.36</v>
      </c>
      <c r="K13" s="203">
        <v>118.89</v>
      </c>
      <c r="L13" s="203">
        <v>4.53</v>
      </c>
      <c r="M13" s="203">
        <v>2.29</v>
      </c>
      <c r="N13" s="203">
        <v>1.88</v>
      </c>
      <c r="O13" s="203">
        <v>2.65</v>
      </c>
      <c r="P13" s="203">
        <v>0.99</v>
      </c>
      <c r="Q13" s="203">
        <v>3.98</v>
      </c>
      <c r="R13" s="203">
        <v>8.5</v>
      </c>
      <c r="S13" s="203">
        <v>0</v>
      </c>
      <c r="T13" s="203">
        <v>0</v>
      </c>
      <c r="U13" s="203">
        <v>2.16</v>
      </c>
      <c r="V13" s="203">
        <v>0.22</v>
      </c>
      <c r="W13" s="203">
        <v>1.36</v>
      </c>
      <c r="X13" s="203">
        <v>2.35</v>
      </c>
      <c r="Y13" s="203">
        <v>0</v>
      </c>
      <c r="Z13" s="203">
        <v>22.39</v>
      </c>
      <c r="AA13" s="203">
        <v>0</v>
      </c>
      <c r="AB13" s="203">
        <v>0</v>
      </c>
      <c r="AC13" s="203">
        <v>18.18</v>
      </c>
      <c r="AD13" s="203">
        <v>0</v>
      </c>
      <c r="AE13" s="203">
        <v>0</v>
      </c>
      <c r="AF13" s="203">
        <v>0</v>
      </c>
      <c r="AG13" s="203">
        <v>35.36</v>
      </c>
      <c r="AH13" s="203">
        <v>0</v>
      </c>
      <c r="AI13" s="203">
        <v>57.99</v>
      </c>
      <c r="AJ13" s="203">
        <v>0</v>
      </c>
      <c r="AK13" s="203">
        <v>15.61</v>
      </c>
      <c r="AL13" s="203">
        <v>0</v>
      </c>
      <c r="AM13" s="203">
        <v>0</v>
      </c>
      <c r="AN13" s="203">
        <v>0</v>
      </c>
      <c r="AO13" s="203">
        <v>373.54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18.77</v>
      </c>
      <c r="E14" s="203">
        <v>0</v>
      </c>
      <c r="F14" s="203">
        <v>0</v>
      </c>
      <c r="G14" s="203">
        <v>30.52</v>
      </c>
      <c r="H14" s="203">
        <v>0</v>
      </c>
      <c r="I14" s="203">
        <v>9.6300000000000008</v>
      </c>
      <c r="J14" s="203">
        <v>29.36</v>
      </c>
      <c r="K14" s="203">
        <v>118.89</v>
      </c>
      <c r="L14" s="203">
        <v>4.53</v>
      </c>
      <c r="M14" s="203">
        <v>2.29</v>
      </c>
      <c r="N14" s="203">
        <v>1.88</v>
      </c>
      <c r="O14" s="203">
        <v>2.65</v>
      </c>
      <c r="P14" s="203">
        <v>0.99</v>
      </c>
      <c r="Q14" s="203">
        <v>3.98</v>
      </c>
      <c r="R14" s="203">
        <v>8.5</v>
      </c>
      <c r="S14" s="203">
        <v>0</v>
      </c>
      <c r="T14" s="203">
        <v>0</v>
      </c>
      <c r="U14" s="203">
        <v>2.16</v>
      </c>
      <c r="V14" s="203">
        <v>0.22</v>
      </c>
      <c r="W14" s="203">
        <v>1.36</v>
      </c>
      <c r="X14" s="203">
        <v>2.35</v>
      </c>
      <c r="Y14" s="203">
        <v>0</v>
      </c>
      <c r="Z14" s="203">
        <v>22.39</v>
      </c>
      <c r="AA14" s="203">
        <v>0</v>
      </c>
      <c r="AB14" s="203">
        <v>0</v>
      </c>
      <c r="AC14" s="203">
        <v>18.18</v>
      </c>
      <c r="AD14" s="203">
        <v>0</v>
      </c>
      <c r="AE14" s="203">
        <v>0</v>
      </c>
      <c r="AF14" s="203">
        <v>0</v>
      </c>
      <c r="AG14" s="203">
        <v>35.36</v>
      </c>
      <c r="AH14" s="203">
        <v>0</v>
      </c>
      <c r="AI14" s="203">
        <v>57.99</v>
      </c>
      <c r="AJ14" s="203">
        <v>0</v>
      </c>
      <c r="AK14" s="203">
        <v>15.61</v>
      </c>
      <c r="AL14" s="203">
        <v>0</v>
      </c>
      <c r="AM14" s="203">
        <v>0</v>
      </c>
      <c r="AN14" s="203">
        <v>0</v>
      </c>
      <c r="AO14" s="203">
        <v>373.54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18.77</v>
      </c>
      <c r="E15" s="203">
        <v>0</v>
      </c>
      <c r="F15" s="203">
        <v>0</v>
      </c>
      <c r="G15" s="203">
        <v>30.52</v>
      </c>
      <c r="H15" s="203">
        <v>0</v>
      </c>
      <c r="I15" s="203">
        <v>9.6300000000000008</v>
      </c>
      <c r="J15" s="203">
        <v>29.36</v>
      </c>
      <c r="K15" s="203">
        <v>118.89</v>
      </c>
      <c r="L15" s="203">
        <v>4.53</v>
      </c>
      <c r="M15" s="203">
        <v>2.29</v>
      </c>
      <c r="N15" s="203">
        <v>1.88</v>
      </c>
      <c r="O15" s="203">
        <v>2.65</v>
      </c>
      <c r="P15" s="203">
        <v>0.99</v>
      </c>
      <c r="Q15" s="203">
        <v>3.98</v>
      </c>
      <c r="R15" s="203">
        <v>8.5</v>
      </c>
      <c r="S15" s="203">
        <v>0</v>
      </c>
      <c r="T15" s="203">
        <v>0</v>
      </c>
      <c r="U15" s="203">
        <v>2.16</v>
      </c>
      <c r="V15" s="203">
        <v>0.22</v>
      </c>
      <c r="W15" s="203">
        <v>1.36</v>
      </c>
      <c r="X15" s="203">
        <v>2.35</v>
      </c>
      <c r="Y15" s="203">
        <v>0</v>
      </c>
      <c r="Z15" s="203">
        <v>50.57</v>
      </c>
      <c r="AA15" s="203">
        <v>0</v>
      </c>
      <c r="AB15" s="203">
        <v>0</v>
      </c>
      <c r="AC15" s="203">
        <v>18.18</v>
      </c>
      <c r="AD15" s="203">
        <v>0</v>
      </c>
      <c r="AE15" s="203">
        <v>0</v>
      </c>
      <c r="AF15" s="203">
        <v>0</v>
      </c>
      <c r="AG15" s="203">
        <v>35.36</v>
      </c>
      <c r="AH15" s="203">
        <v>0</v>
      </c>
      <c r="AI15" s="203">
        <v>57.99</v>
      </c>
      <c r="AJ15" s="203">
        <v>0</v>
      </c>
      <c r="AK15" s="203">
        <v>15.61</v>
      </c>
      <c r="AL15" s="203">
        <v>0</v>
      </c>
      <c r="AM15" s="203">
        <v>0</v>
      </c>
      <c r="AN15" s="203">
        <v>0</v>
      </c>
      <c r="AO15" s="203">
        <v>373.54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18.77</v>
      </c>
      <c r="E16" s="203">
        <v>0</v>
      </c>
      <c r="F16" s="203">
        <v>0</v>
      </c>
      <c r="G16" s="203">
        <v>30.52</v>
      </c>
      <c r="H16" s="203">
        <v>0</v>
      </c>
      <c r="I16" s="203">
        <v>9.6300000000000008</v>
      </c>
      <c r="J16" s="203">
        <v>29.36</v>
      </c>
      <c r="K16" s="203">
        <v>118.89</v>
      </c>
      <c r="L16" s="203">
        <v>4.53</v>
      </c>
      <c r="M16" s="203">
        <v>2.29</v>
      </c>
      <c r="N16" s="203">
        <v>1.88</v>
      </c>
      <c r="O16" s="203">
        <v>2.65</v>
      </c>
      <c r="P16" s="203">
        <v>0.99</v>
      </c>
      <c r="Q16" s="203">
        <v>3.98</v>
      </c>
      <c r="R16" s="203">
        <v>8.5</v>
      </c>
      <c r="S16" s="203">
        <v>0</v>
      </c>
      <c r="T16" s="203">
        <v>0</v>
      </c>
      <c r="U16" s="203">
        <v>2.16</v>
      </c>
      <c r="V16" s="203">
        <v>0.22</v>
      </c>
      <c r="W16" s="203">
        <v>1.36</v>
      </c>
      <c r="X16" s="203">
        <v>2.35</v>
      </c>
      <c r="Y16" s="203">
        <v>0</v>
      </c>
      <c r="Z16" s="203">
        <v>50.57</v>
      </c>
      <c r="AA16" s="203">
        <v>0</v>
      </c>
      <c r="AB16" s="203">
        <v>0</v>
      </c>
      <c r="AC16" s="203">
        <v>18.18</v>
      </c>
      <c r="AD16" s="203">
        <v>0</v>
      </c>
      <c r="AE16" s="203">
        <v>0</v>
      </c>
      <c r="AF16" s="203">
        <v>0</v>
      </c>
      <c r="AG16" s="203">
        <v>35.36</v>
      </c>
      <c r="AH16" s="203">
        <v>0</v>
      </c>
      <c r="AI16" s="203">
        <v>57.99</v>
      </c>
      <c r="AJ16" s="203">
        <v>0</v>
      </c>
      <c r="AK16" s="203">
        <v>15.61</v>
      </c>
      <c r="AL16" s="203">
        <v>0</v>
      </c>
      <c r="AM16" s="203">
        <v>0</v>
      </c>
      <c r="AN16" s="203">
        <v>0</v>
      </c>
      <c r="AO16" s="203">
        <v>373.54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18.77</v>
      </c>
      <c r="E17" s="203">
        <v>0</v>
      </c>
      <c r="F17" s="203">
        <v>0</v>
      </c>
      <c r="G17" s="203">
        <v>30.52</v>
      </c>
      <c r="H17" s="203">
        <v>0</v>
      </c>
      <c r="I17" s="203">
        <v>9.6300000000000008</v>
      </c>
      <c r="J17" s="203">
        <v>29.36</v>
      </c>
      <c r="K17" s="203">
        <v>118.89</v>
      </c>
      <c r="L17" s="203">
        <v>4.53</v>
      </c>
      <c r="M17" s="203">
        <v>2.29</v>
      </c>
      <c r="N17" s="203">
        <v>1.88</v>
      </c>
      <c r="O17" s="203">
        <v>2.65</v>
      </c>
      <c r="P17" s="203">
        <v>0.99</v>
      </c>
      <c r="Q17" s="203">
        <v>3.98</v>
      </c>
      <c r="R17" s="203">
        <v>8.5</v>
      </c>
      <c r="S17" s="203">
        <v>0</v>
      </c>
      <c r="T17" s="203">
        <v>0</v>
      </c>
      <c r="U17" s="203">
        <v>2.16</v>
      </c>
      <c r="V17" s="203">
        <v>0.22</v>
      </c>
      <c r="W17" s="203">
        <v>1.36</v>
      </c>
      <c r="X17" s="203">
        <v>2.35</v>
      </c>
      <c r="Y17" s="203">
        <v>0</v>
      </c>
      <c r="Z17" s="203">
        <v>50.57</v>
      </c>
      <c r="AA17" s="203">
        <v>0</v>
      </c>
      <c r="AB17" s="203">
        <v>0</v>
      </c>
      <c r="AC17" s="203">
        <v>18.18</v>
      </c>
      <c r="AD17" s="203">
        <v>0</v>
      </c>
      <c r="AE17" s="203">
        <v>0</v>
      </c>
      <c r="AF17" s="203">
        <v>0</v>
      </c>
      <c r="AG17" s="203">
        <v>35.36</v>
      </c>
      <c r="AH17" s="203">
        <v>0</v>
      </c>
      <c r="AI17" s="203">
        <v>57.99</v>
      </c>
      <c r="AJ17" s="203">
        <v>0</v>
      </c>
      <c r="AK17" s="203">
        <v>15.61</v>
      </c>
      <c r="AL17" s="203">
        <v>0</v>
      </c>
      <c r="AM17" s="203">
        <v>0</v>
      </c>
      <c r="AN17" s="203">
        <v>0</v>
      </c>
      <c r="AO17" s="203">
        <v>373.54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18.77</v>
      </c>
      <c r="E18" s="203">
        <v>0</v>
      </c>
      <c r="F18" s="203">
        <v>0</v>
      </c>
      <c r="G18" s="203">
        <v>30.52</v>
      </c>
      <c r="H18" s="203">
        <v>0</v>
      </c>
      <c r="I18" s="203">
        <v>9.6300000000000008</v>
      </c>
      <c r="J18" s="203">
        <v>29.36</v>
      </c>
      <c r="K18" s="203">
        <v>118.89</v>
      </c>
      <c r="L18" s="203">
        <v>4.53</v>
      </c>
      <c r="M18" s="203">
        <v>2.29</v>
      </c>
      <c r="N18" s="203">
        <v>1.88</v>
      </c>
      <c r="O18" s="203">
        <v>2.65</v>
      </c>
      <c r="P18" s="203">
        <v>0.99</v>
      </c>
      <c r="Q18" s="203">
        <v>3.98</v>
      </c>
      <c r="R18" s="203">
        <v>8.5</v>
      </c>
      <c r="S18" s="203">
        <v>0</v>
      </c>
      <c r="T18" s="203">
        <v>0</v>
      </c>
      <c r="U18" s="203">
        <v>2.16</v>
      </c>
      <c r="V18" s="203">
        <v>0.22</v>
      </c>
      <c r="W18" s="203">
        <v>1.36</v>
      </c>
      <c r="X18" s="203">
        <v>2.35</v>
      </c>
      <c r="Y18" s="203">
        <v>0</v>
      </c>
      <c r="Z18" s="203">
        <v>50.57</v>
      </c>
      <c r="AA18" s="203">
        <v>0</v>
      </c>
      <c r="AB18" s="203">
        <v>0</v>
      </c>
      <c r="AC18" s="203">
        <v>18.18</v>
      </c>
      <c r="AD18" s="203">
        <v>0</v>
      </c>
      <c r="AE18" s="203">
        <v>0</v>
      </c>
      <c r="AF18" s="203">
        <v>0</v>
      </c>
      <c r="AG18" s="203">
        <v>35.36</v>
      </c>
      <c r="AH18" s="203">
        <v>0</v>
      </c>
      <c r="AI18" s="203">
        <v>57.99</v>
      </c>
      <c r="AJ18" s="203">
        <v>0</v>
      </c>
      <c r="AK18" s="203">
        <v>15.61</v>
      </c>
      <c r="AL18" s="203">
        <v>0</v>
      </c>
      <c r="AM18" s="203">
        <v>0</v>
      </c>
      <c r="AN18" s="203">
        <v>0</v>
      </c>
      <c r="AO18" s="203">
        <v>373.54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18.77</v>
      </c>
      <c r="E19" s="203">
        <v>0</v>
      </c>
      <c r="F19" s="203">
        <v>0</v>
      </c>
      <c r="G19" s="203">
        <v>30.52</v>
      </c>
      <c r="H19" s="203">
        <v>0</v>
      </c>
      <c r="I19" s="203">
        <v>9.6300000000000008</v>
      </c>
      <c r="J19" s="203">
        <v>29.36</v>
      </c>
      <c r="K19" s="203">
        <v>118.89</v>
      </c>
      <c r="L19" s="203">
        <v>4.53</v>
      </c>
      <c r="M19" s="203">
        <v>2.29</v>
      </c>
      <c r="N19" s="203">
        <v>1.88</v>
      </c>
      <c r="O19" s="203">
        <v>2.65</v>
      </c>
      <c r="P19" s="203">
        <v>0.99</v>
      </c>
      <c r="Q19" s="203">
        <v>3.98</v>
      </c>
      <c r="R19" s="203">
        <v>8.5</v>
      </c>
      <c r="S19" s="203">
        <v>0</v>
      </c>
      <c r="T19" s="203">
        <v>0</v>
      </c>
      <c r="U19" s="203">
        <v>2.16</v>
      </c>
      <c r="V19" s="203">
        <v>0.22</v>
      </c>
      <c r="W19" s="203">
        <v>1.36</v>
      </c>
      <c r="X19" s="203">
        <v>2.35</v>
      </c>
      <c r="Y19" s="203">
        <v>0</v>
      </c>
      <c r="Z19" s="203">
        <v>50.57</v>
      </c>
      <c r="AA19" s="203">
        <v>0</v>
      </c>
      <c r="AB19" s="203">
        <v>0</v>
      </c>
      <c r="AC19" s="203">
        <v>18.18</v>
      </c>
      <c r="AD19" s="203">
        <v>0</v>
      </c>
      <c r="AE19" s="203">
        <v>0</v>
      </c>
      <c r="AF19" s="203">
        <v>0</v>
      </c>
      <c r="AG19" s="203">
        <v>35.36</v>
      </c>
      <c r="AH19" s="203">
        <v>0</v>
      </c>
      <c r="AI19" s="203">
        <v>57.99</v>
      </c>
      <c r="AJ19" s="203">
        <v>0</v>
      </c>
      <c r="AK19" s="203">
        <v>15.61</v>
      </c>
      <c r="AL19" s="203">
        <v>0</v>
      </c>
      <c r="AM19" s="203">
        <v>0</v>
      </c>
      <c r="AN19" s="203">
        <v>0</v>
      </c>
      <c r="AO19" s="203">
        <v>373.54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18.77</v>
      </c>
      <c r="E20" s="203">
        <v>0</v>
      </c>
      <c r="F20" s="203">
        <v>0</v>
      </c>
      <c r="G20" s="203">
        <v>30.52</v>
      </c>
      <c r="H20" s="203">
        <v>0</v>
      </c>
      <c r="I20" s="203">
        <v>9.6300000000000008</v>
      </c>
      <c r="J20" s="203">
        <v>29.36</v>
      </c>
      <c r="K20" s="203">
        <v>118.89</v>
      </c>
      <c r="L20" s="203">
        <v>4.53</v>
      </c>
      <c r="M20" s="203">
        <v>2.29</v>
      </c>
      <c r="N20" s="203">
        <v>1.88</v>
      </c>
      <c r="O20" s="203">
        <v>2.65</v>
      </c>
      <c r="P20" s="203">
        <v>0.99</v>
      </c>
      <c r="Q20" s="203">
        <v>3.98</v>
      </c>
      <c r="R20" s="203">
        <v>8.5</v>
      </c>
      <c r="S20" s="203">
        <v>0</v>
      </c>
      <c r="T20" s="203">
        <v>0</v>
      </c>
      <c r="U20" s="203">
        <v>2.16</v>
      </c>
      <c r="V20" s="203">
        <v>0.22</v>
      </c>
      <c r="W20" s="203">
        <v>1.36</v>
      </c>
      <c r="X20" s="203">
        <v>2.35</v>
      </c>
      <c r="Y20" s="203">
        <v>0</v>
      </c>
      <c r="Z20" s="203">
        <v>50.57</v>
      </c>
      <c r="AA20" s="203">
        <v>0</v>
      </c>
      <c r="AB20" s="203">
        <v>0</v>
      </c>
      <c r="AC20" s="203">
        <v>18.18</v>
      </c>
      <c r="AD20" s="203">
        <v>0</v>
      </c>
      <c r="AE20" s="203">
        <v>0</v>
      </c>
      <c r="AF20" s="203">
        <v>0</v>
      </c>
      <c r="AG20" s="203">
        <v>35.36</v>
      </c>
      <c r="AH20" s="203">
        <v>0</v>
      </c>
      <c r="AI20" s="203">
        <v>57.99</v>
      </c>
      <c r="AJ20" s="203">
        <v>0</v>
      </c>
      <c r="AK20" s="203">
        <v>15.61</v>
      </c>
      <c r="AL20" s="203">
        <v>0</v>
      </c>
      <c r="AM20" s="203">
        <v>0</v>
      </c>
      <c r="AN20" s="203">
        <v>0</v>
      </c>
      <c r="AO20" s="203">
        <v>373.54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18.77</v>
      </c>
      <c r="E21" s="203">
        <v>0</v>
      </c>
      <c r="F21" s="203">
        <v>0</v>
      </c>
      <c r="G21" s="203">
        <v>30.52</v>
      </c>
      <c r="H21" s="203">
        <v>0</v>
      </c>
      <c r="I21" s="203">
        <v>9.6300000000000008</v>
      </c>
      <c r="J21" s="203">
        <v>29.36</v>
      </c>
      <c r="K21" s="203">
        <v>118.89</v>
      </c>
      <c r="L21" s="203">
        <v>4.53</v>
      </c>
      <c r="M21" s="203">
        <v>2.29</v>
      </c>
      <c r="N21" s="203">
        <v>1.88</v>
      </c>
      <c r="O21" s="203">
        <v>2.65</v>
      </c>
      <c r="P21" s="203">
        <v>0.99</v>
      </c>
      <c r="Q21" s="203">
        <v>3.98</v>
      </c>
      <c r="R21" s="203">
        <v>8.5</v>
      </c>
      <c r="S21" s="203">
        <v>0</v>
      </c>
      <c r="T21" s="203">
        <v>0</v>
      </c>
      <c r="U21" s="203">
        <v>2.16</v>
      </c>
      <c r="V21" s="203">
        <v>0.22</v>
      </c>
      <c r="W21" s="203">
        <v>1.36</v>
      </c>
      <c r="X21" s="203">
        <v>2.35</v>
      </c>
      <c r="Y21" s="203">
        <v>0</v>
      </c>
      <c r="Z21" s="203">
        <v>50.57</v>
      </c>
      <c r="AA21" s="203">
        <v>0</v>
      </c>
      <c r="AB21" s="203">
        <v>0</v>
      </c>
      <c r="AC21" s="203">
        <v>18.18</v>
      </c>
      <c r="AD21" s="203">
        <v>0</v>
      </c>
      <c r="AE21" s="203">
        <v>0</v>
      </c>
      <c r="AF21" s="203">
        <v>0</v>
      </c>
      <c r="AG21" s="203">
        <v>35.36</v>
      </c>
      <c r="AH21" s="203">
        <v>0</v>
      </c>
      <c r="AI21" s="203">
        <v>57.99</v>
      </c>
      <c r="AJ21" s="203">
        <v>0</v>
      </c>
      <c r="AK21" s="203">
        <v>15.61</v>
      </c>
      <c r="AL21" s="203">
        <v>0</v>
      </c>
      <c r="AM21" s="203">
        <v>0</v>
      </c>
      <c r="AN21" s="203">
        <v>0</v>
      </c>
      <c r="AO21" s="203">
        <v>373.54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18.77</v>
      </c>
      <c r="E22" s="203">
        <v>0</v>
      </c>
      <c r="F22" s="203">
        <v>0</v>
      </c>
      <c r="G22" s="203">
        <v>30.52</v>
      </c>
      <c r="H22" s="203">
        <v>0</v>
      </c>
      <c r="I22" s="203">
        <v>9.6300000000000008</v>
      </c>
      <c r="J22" s="203">
        <v>29.36</v>
      </c>
      <c r="K22" s="203">
        <v>118.89</v>
      </c>
      <c r="L22" s="203">
        <v>4.53</v>
      </c>
      <c r="M22" s="203">
        <v>2.29</v>
      </c>
      <c r="N22" s="203">
        <v>1.88</v>
      </c>
      <c r="O22" s="203">
        <v>2.65</v>
      </c>
      <c r="P22" s="203">
        <v>0.99</v>
      </c>
      <c r="Q22" s="203">
        <v>3.98</v>
      </c>
      <c r="R22" s="203">
        <v>8.5</v>
      </c>
      <c r="S22" s="203">
        <v>0</v>
      </c>
      <c r="T22" s="203">
        <v>0</v>
      </c>
      <c r="U22" s="203">
        <v>2.16</v>
      </c>
      <c r="V22" s="203">
        <v>0.22</v>
      </c>
      <c r="W22" s="203">
        <v>1.36</v>
      </c>
      <c r="X22" s="203">
        <v>2.35</v>
      </c>
      <c r="Y22" s="203">
        <v>0</v>
      </c>
      <c r="Z22" s="203">
        <v>50.57</v>
      </c>
      <c r="AA22" s="203">
        <v>0</v>
      </c>
      <c r="AB22" s="203">
        <v>0</v>
      </c>
      <c r="AC22" s="203">
        <v>18.18</v>
      </c>
      <c r="AD22" s="203">
        <v>0</v>
      </c>
      <c r="AE22" s="203">
        <v>0</v>
      </c>
      <c r="AF22" s="203">
        <v>0</v>
      </c>
      <c r="AG22" s="203">
        <v>35.36</v>
      </c>
      <c r="AH22" s="203">
        <v>0</v>
      </c>
      <c r="AI22" s="203">
        <v>57.99</v>
      </c>
      <c r="AJ22" s="203">
        <v>0</v>
      </c>
      <c r="AK22" s="203">
        <v>15.61</v>
      </c>
      <c r="AL22" s="203">
        <v>0</v>
      </c>
      <c r="AM22" s="203">
        <v>0</v>
      </c>
      <c r="AN22" s="203">
        <v>0</v>
      </c>
      <c r="AO22" s="203">
        <v>373.54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18.77</v>
      </c>
      <c r="E23" s="203">
        <v>0</v>
      </c>
      <c r="F23" s="203">
        <v>0</v>
      </c>
      <c r="G23" s="203">
        <v>30.52</v>
      </c>
      <c r="H23" s="203">
        <v>0</v>
      </c>
      <c r="I23" s="203">
        <v>9.6300000000000008</v>
      </c>
      <c r="J23" s="203">
        <v>29.36</v>
      </c>
      <c r="K23" s="203">
        <v>118.89</v>
      </c>
      <c r="L23" s="203">
        <v>4.53</v>
      </c>
      <c r="M23" s="203">
        <v>2.29</v>
      </c>
      <c r="N23" s="203">
        <v>1.88</v>
      </c>
      <c r="O23" s="203">
        <v>2.65</v>
      </c>
      <c r="P23" s="203">
        <v>0.99</v>
      </c>
      <c r="Q23" s="203">
        <v>3.98</v>
      </c>
      <c r="R23" s="203">
        <v>8.5</v>
      </c>
      <c r="S23" s="203">
        <v>0</v>
      </c>
      <c r="T23" s="203">
        <v>0</v>
      </c>
      <c r="U23" s="203">
        <v>2.16</v>
      </c>
      <c r="V23" s="203">
        <v>0.22</v>
      </c>
      <c r="W23" s="203">
        <v>1.36</v>
      </c>
      <c r="X23" s="203">
        <v>2.35</v>
      </c>
      <c r="Y23" s="203">
        <v>0</v>
      </c>
      <c r="Z23" s="203">
        <v>50.57</v>
      </c>
      <c r="AA23" s="203">
        <v>0</v>
      </c>
      <c r="AB23" s="203">
        <v>0</v>
      </c>
      <c r="AC23" s="203">
        <v>33.22</v>
      </c>
      <c r="AD23" s="203">
        <v>0</v>
      </c>
      <c r="AE23" s="203">
        <v>0</v>
      </c>
      <c r="AF23" s="203">
        <v>0</v>
      </c>
      <c r="AG23" s="203">
        <v>35.36</v>
      </c>
      <c r="AH23" s="203">
        <v>0</v>
      </c>
      <c r="AI23" s="203">
        <v>57.99</v>
      </c>
      <c r="AJ23" s="203">
        <v>0</v>
      </c>
      <c r="AK23" s="203">
        <v>15.61</v>
      </c>
      <c r="AL23" s="203">
        <v>0</v>
      </c>
      <c r="AM23" s="203">
        <v>0</v>
      </c>
      <c r="AN23" s="203">
        <v>0</v>
      </c>
      <c r="AO23" s="203">
        <v>373.54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18.77</v>
      </c>
      <c r="E24" s="203">
        <v>0</v>
      </c>
      <c r="F24" s="203">
        <v>0</v>
      </c>
      <c r="G24" s="203">
        <v>30.52</v>
      </c>
      <c r="H24" s="203">
        <v>0</v>
      </c>
      <c r="I24" s="203">
        <v>9.6300000000000008</v>
      </c>
      <c r="J24" s="203">
        <v>29.36</v>
      </c>
      <c r="K24" s="203">
        <v>118.89</v>
      </c>
      <c r="L24" s="203">
        <v>4.53</v>
      </c>
      <c r="M24" s="203">
        <v>2.29</v>
      </c>
      <c r="N24" s="203">
        <v>1.88</v>
      </c>
      <c r="O24" s="203">
        <v>2.65</v>
      </c>
      <c r="P24" s="203">
        <v>0.99</v>
      </c>
      <c r="Q24" s="203">
        <v>3.98</v>
      </c>
      <c r="R24" s="203">
        <v>8.5</v>
      </c>
      <c r="S24" s="203">
        <v>0</v>
      </c>
      <c r="T24" s="203">
        <v>0</v>
      </c>
      <c r="U24" s="203">
        <v>2.16</v>
      </c>
      <c r="V24" s="203">
        <v>0.22</v>
      </c>
      <c r="W24" s="203">
        <v>1.36</v>
      </c>
      <c r="X24" s="203">
        <v>2.35</v>
      </c>
      <c r="Y24" s="203">
        <v>0</v>
      </c>
      <c r="Z24" s="203">
        <v>50.57</v>
      </c>
      <c r="AA24" s="203">
        <v>0</v>
      </c>
      <c r="AB24" s="203">
        <v>0</v>
      </c>
      <c r="AC24" s="203">
        <v>0</v>
      </c>
      <c r="AD24" s="203">
        <v>60</v>
      </c>
      <c r="AE24" s="203">
        <v>0</v>
      </c>
      <c r="AF24" s="203">
        <v>0</v>
      </c>
      <c r="AG24" s="203">
        <v>35.36</v>
      </c>
      <c r="AH24" s="203">
        <v>0</v>
      </c>
      <c r="AI24" s="203">
        <v>57.99</v>
      </c>
      <c r="AJ24" s="203">
        <v>0</v>
      </c>
      <c r="AK24" s="203">
        <v>15.61</v>
      </c>
      <c r="AL24" s="203">
        <v>0</v>
      </c>
      <c r="AM24" s="203">
        <v>0</v>
      </c>
      <c r="AN24" s="203">
        <v>0</v>
      </c>
      <c r="AO24" s="203">
        <v>373.54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18.77</v>
      </c>
      <c r="E25" s="203">
        <v>0</v>
      </c>
      <c r="F25" s="203">
        <v>0</v>
      </c>
      <c r="G25" s="203">
        <v>30.52</v>
      </c>
      <c r="H25" s="203">
        <v>0</v>
      </c>
      <c r="I25" s="203">
        <v>9.6300000000000008</v>
      </c>
      <c r="J25" s="203">
        <v>29.36</v>
      </c>
      <c r="K25" s="203">
        <v>118.89</v>
      </c>
      <c r="L25" s="203">
        <v>4.53</v>
      </c>
      <c r="M25" s="203">
        <v>2.29</v>
      </c>
      <c r="N25" s="203">
        <v>1.88</v>
      </c>
      <c r="O25" s="203">
        <v>2.65</v>
      </c>
      <c r="P25" s="203">
        <v>0.99</v>
      </c>
      <c r="Q25" s="203">
        <v>3.98</v>
      </c>
      <c r="R25" s="203">
        <v>8.5</v>
      </c>
      <c r="S25" s="203">
        <v>0</v>
      </c>
      <c r="T25" s="203">
        <v>0</v>
      </c>
      <c r="U25" s="203">
        <v>2.16</v>
      </c>
      <c r="V25" s="203">
        <v>0.22</v>
      </c>
      <c r="W25" s="203">
        <v>1.36</v>
      </c>
      <c r="X25" s="203">
        <v>2.35</v>
      </c>
      <c r="Y25" s="203">
        <v>0</v>
      </c>
      <c r="Z25" s="203">
        <v>50.57</v>
      </c>
      <c r="AA25" s="203">
        <v>0</v>
      </c>
      <c r="AB25" s="203">
        <v>0</v>
      </c>
      <c r="AC25" s="203">
        <v>0</v>
      </c>
      <c r="AD25" s="203">
        <v>60</v>
      </c>
      <c r="AE25" s="203">
        <v>0</v>
      </c>
      <c r="AF25" s="203">
        <v>0</v>
      </c>
      <c r="AG25" s="203">
        <v>35.36</v>
      </c>
      <c r="AH25" s="203">
        <v>0</v>
      </c>
      <c r="AI25" s="203">
        <v>57.99</v>
      </c>
      <c r="AJ25" s="203">
        <v>0</v>
      </c>
      <c r="AK25" s="203">
        <v>15.61</v>
      </c>
      <c r="AL25" s="203">
        <v>0</v>
      </c>
      <c r="AM25" s="203">
        <v>0</v>
      </c>
      <c r="AN25" s="203">
        <v>0</v>
      </c>
      <c r="AO25" s="203">
        <v>373.54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18.77</v>
      </c>
      <c r="E26" s="203">
        <v>0</v>
      </c>
      <c r="F26" s="203">
        <v>0</v>
      </c>
      <c r="G26" s="203">
        <v>30.52</v>
      </c>
      <c r="H26" s="203">
        <v>0</v>
      </c>
      <c r="I26" s="203">
        <v>9.6300000000000008</v>
      </c>
      <c r="J26" s="203">
        <v>29.36</v>
      </c>
      <c r="K26" s="203">
        <v>118.89</v>
      </c>
      <c r="L26" s="203">
        <v>4.53</v>
      </c>
      <c r="M26" s="203">
        <v>2.29</v>
      </c>
      <c r="N26" s="203">
        <v>1.88</v>
      </c>
      <c r="O26" s="203">
        <v>2.65</v>
      </c>
      <c r="P26" s="203">
        <v>0.99</v>
      </c>
      <c r="Q26" s="203">
        <v>3.98</v>
      </c>
      <c r="R26" s="203">
        <v>8.5</v>
      </c>
      <c r="S26" s="203">
        <v>0</v>
      </c>
      <c r="T26" s="203">
        <v>0</v>
      </c>
      <c r="U26" s="203">
        <v>2.16</v>
      </c>
      <c r="V26" s="203">
        <v>0.22</v>
      </c>
      <c r="W26" s="203">
        <v>1.36</v>
      </c>
      <c r="X26" s="203">
        <v>2.35</v>
      </c>
      <c r="Y26" s="203">
        <v>0</v>
      </c>
      <c r="Z26" s="203">
        <v>50.57</v>
      </c>
      <c r="AA26" s="203">
        <v>0</v>
      </c>
      <c r="AB26" s="203">
        <v>0</v>
      </c>
      <c r="AC26" s="203">
        <v>0</v>
      </c>
      <c r="AD26" s="203">
        <v>60</v>
      </c>
      <c r="AE26" s="203">
        <v>0</v>
      </c>
      <c r="AF26" s="203">
        <v>0</v>
      </c>
      <c r="AG26" s="203">
        <v>35.36</v>
      </c>
      <c r="AH26" s="203">
        <v>0</v>
      </c>
      <c r="AI26" s="203">
        <v>57.99</v>
      </c>
      <c r="AJ26" s="203">
        <v>0</v>
      </c>
      <c r="AK26" s="203">
        <v>15.61</v>
      </c>
      <c r="AL26" s="203">
        <v>0</v>
      </c>
      <c r="AM26" s="203">
        <v>0</v>
      </c>
      <c r="AN26" s="203">
        <v>0</v>
      </c>
      <c r="AO26" s="203">
        <v>373.54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18.309999999999999</v>
      </c>
      <c r="E27" s="203">
        <v>0</v>
      </c>
      <c r="F27" s="203">
        <v>0</v>
      </c>
      <c r="G27" s="203">
        <v>30.52</v>
      </c>
      <c r="H27" s="203">
        <v>0</v>
      </c>
      <c r="I27" s="203">
        <v>9.6300000000000008</v>
      </c>
      <c r="J27" s="203">
        <v>29.36</v>
      </c>
      <c r="K27" s="203">
        <v>118.89</v>
      </c>
      <c r="L27" s="203">
        <v>4.53</v>
      </c>
      <c r="M27" s="203">
        <v>2.29</v>
      </c>
      <c r="N27" s="203">
        <v>1.88</v>
      </c>
      <c r="O27" s="203">
        <v>2.65</v>
      </c>
      <c r="P27" s="203">
        <v>0.99</v>
      </c>
      <c r="Q27" s="203">
        <v>3.98</v>
      </c>
      <c r="R27" s="203">
        <v>8.5</v>
      </c>
      <c r="S27" s="203">
        <v>0</v>
      </c>
      <c r="T27" s="203">
        <v>0</v>
      </c>
      <c r="U27" s="203">
        <v>2.16</v>
      </c>
      <c r="V27" s="203">
        <v>0.22</v>
      </c>
      <c r="W27" s="203">
        <v>0.71</v>
      </c>
      <c r="X27" s="203">
        <v>2.35</v>
      </c>
      <c r="Y27" s="203">
        <v>0</v>
      </c>
      <c r="Z27" s="203">
        <v>50.57</v>
      </c>
      <c r="AA27" s="203">
        <v>0</v>
      </c>
      <c r="AB27" s="203">
        <v>0</v>
      </c>
      <c r="AC27" s="203">
        <v>0</v>
      </c>
      <c r="AD27" s="203">
        <v>60</v>
      </c>
      <c r="AE27" s="203">
        <v>0</v>
      </c>
      <c r="AF27" s="203">
        <v>0</v>
      </c>
      <c r="AG27" s="203">
        <v>35.36</v>
      </c>
      <c r="AH27" s="203">
        <v>0</v>
      </c>
      <c r="AI27" s="203">
        <v>57.99</v>
      </c>
      <c r="AJ27" s="203">
        <v>0</v>
      </c>
      <c r="AK27" s="203">
        <v>15.61</v>
      </c>
      <c r="AL27" s="203">
        <v>0</v>
      </c>
      <c r="AM27" s="203">
        <v>0</v>
      </c>
      <c r="AN27" s="203">
        <v>0</v>
      </c>
      <c r="AO27" s="203">
        <v>373.54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18.309999999999999</v>
      </c>
      <c r="E28" s="203">
        <v>0</v>
      </c>
      <c r="F28" s="203">
        <v>0</v>
      </c>
      <c r="G28" s="203">
        <v>30.52</v>
      </c>
      <c r="H28" s="203">
        <v>0</v>
      </c>
      <c r="I28" s="203">
        <v>9.6300000000000008</v>
      </c>
      <c r="J28" s="203">
        <v>29.36</v>
      </c>
      <c r="K28" s="203">
        <v>118.89</v>
      </c>
      <c r="L28" s="203">
        <v>4.53</v>
      </c>
      <c r="M28" s="203">
        <v>2.29</v>
      </c>
      <c r="N28" s="203">
        <v>1.88</v>
      </c>
      <c r="O28" s="203">
        <v>2.65</v>
      </c>
      <c r="P28" s="203">
        <v>0.99</v>
      </c>
      <c r="Q28" s="203">
        <v>3.98</v>
      </c>
      <c r="R28" s="203">
        <v>8.5</v>
      </c>
      <c r="S28" s="203">
        <v>0</v>
      </c>
      <c r="T28" s="203">
        <v>0</v>
      </c>
      <c r="U28" s="203">
        <v>2.16</v>
      </c>
      <c r="V28" s="203">
        <v>0.22</v>
      </c>
      <c r="W28" s="203">
        <v>0.71</v>
      </c>
      <c r="X28" s="203">
        <v>2.35</v>
      </c>
      <c r="Y28" s="203">
        <v>0</v>
      </c>
      <c r="Z28" s="203">
        <v>50.57</v>
      </c>
      <c r="AA28" s="203">
        <v>0</v>
      </c>
      <c r="AB28" s="203">
        <v>0</v>
      </c>
      <c r="AC28" s="203">
        <v>0</v>
      </c>
      <c r="AD28" s="203">
        <v>60</v>
      </c>
      <c r="AE28" s="203">
        <v>0</v>
      </c>
      <c r="AF28" s="203">
        <v>0</v>
      </c>
      <c r="AG28" s="203">
        <v>35.36</v>
      </c>
      <c r="AH28" s="203">
        <v>0</v>
      </c>
      <c r="AI28" s="203">
        <v>57.99</v>
      </c>
      <c r="AJ28" s="203">
        <v>0</v>
      </c>
      <c r="AK28" s="203">
        <v>15.61</v>
      </c>
      <c r="AL28" s="203">
        <v>0</v>
      </c>
      <c r="AM28" s="203">
        <v>0</v>
      </c>
      <c r="AN28" s="203">
        <v>0</v>
      </c>
      <c r="AO28" s="203">
        <v>373.54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18.309999999999999</v>
      </c>
      <c r="E29" s="203">
        <v>0</v>
      </c>
      <c r="F29" s="203">
        <v>0</v>
      </c>
      <c r="G29" s="203">
        <v>30.52</v>
      </c>
      <c r="H29" s="203">
        <v>0</v>
      </c>
      <c r="I29" s="203">
        <v>9.6300000000000008</v>
      </c>
      <c r="J29" s="203">
        <v>29.36</v>
      </c>
      <c r="K29" s="203">
        <v>118.89</v>
      </c>
      <c r="L29" s="203">
        <v>4.53</v>
      </c>
      <c r="M29" s="203">
        <v>2.29</v>
      </c>
      <c r="N29" s="203">
        <v>1.88</v>
      </c>
      <c r="O29" s="203">
        <v>2.65</v>
      </c>
      <c r="P29" s="203">
        <v>0.99</v>
      </c>
      <c r="Q29" s="203">
        <v>3.98</v>
      </c>
      <c r="R29" s="203">
        <v>8.5</v>
      </c>
      <c r="S29" s="203">
        <v>0</v>
      </c>
      <c r="T29" s="203">
        <v>0</v>
      </c>
      <c r="U29" s="203">
        <v>2.16</v>
      </c>
      <c r="V29" s="203">
        <v>0.22</v>
      </c>
      <c r="W29" s="203">
        <v>0.71</v>
      </c>
      <c r="X29" s="203">
        <v>2.35</v>
      </c>
      <c r="Y29" s="203">
        <v>0</v>
      </c>
      <c r="Z29" s="203">
        <v>50.57</v>
      </c>
      <c r="AA29" s="203">
        <v>0</v>
      </c>
      <c r="AB29" s="203">
        <v>0</v>
      </c>
      <c r="AC29" s="203">
        <v>0</v>
      </c>
      <c r="AD29" s="203">
        <v>60</v>
      </c>
      <c r="AE29" s="203">
        <v>0</v>
      </c>
      <c r="AF29" s="203">
        <v>0</v>
      </c>
      <c r="AG29" s="203">
        <v>35.36</v>
      </c>
      <c r="AH29" s="203">
        <v>0</v>
      </c>
      <c r="AI29" s="203">
        <v>57.99</v>
      </c>
      <c r="AJ29" s="203">
        <v>0</v>
      </c>
      <c r="AK29" s="203">
        <v>15.61</v>
      </c>
      <c r="AL29" s="203">
        <v>0</v>
      </c>
      <c r="AM29" s="203">
        <v>0</v>
      </c>
      <c r="AN29" s="203">
        <v>0</v>
      </c>
      <c r="AO29" s="203">
        <v>373.54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18.309999999999999</v>
      </c>
      <c r="E30" s="203">
        <v>0</v>
      </c>
      <c r="F30" s="203">
        <v>0</v>
      </c>
      <c r="G30" s="203">
        <v>30.52</v>
      </c>
      <c r="H30" s="203">
        <v>0</v>
      </c>
      <c r="I30" s="203">
        <v>9.6300000000000008</v>
      </c>
      <c r="J30" s="203">
        <v>29.36</v>
      </c>
      <c r="K30" s="203">
        <v>118.89</v>
      </c>
      <c r="L30" s="203">
        <v>4.53</v>
      </c>
      <c r="M30" s="203">
        <v>2.29</v>
      </c>
      <c r="N30" s="203">
        <v>1.88</v>
      </c>
      <c r="O30" s="203">
        <v>2.65</v>
      </c>
      <c r="P30" s="203">
        <v>0.99</v>
      </c>
      <c r="Q30" s="203">
        <v>3.98</v>
      </c>
      <c r="R30" s="203">
        <v>8.5</v>
      </c>
      <c r="S30" s="203">
        <v>0</v>
      </c>
      <c r="T30" s="203">
        <v>0</v>
      </c>
      <c r="U30" s="203">
        <v>2.16</v>
      </c>
      <c r="V30" s="203">
        <v>0.22</v>
      </c>
      <c r="W30" s="203">
        <v>0.71</v>
      </c>
      <c r="X30" s="203">
        <v>2.35</v>
      </c>
      <c r="Y30" s="203">
        <v>0</v>
      </c>
      <c r="Z30" s="203">
        <v>50.57</v>
      </c>
      <c r="AA30" s="203">
        <v>0</v>
      </c>
      <c r="AB30" s="203">
        <v>0</v>
      </c>
      <c r="AC30" s="203">
        <v>0</v>
      </c>
      <c r="AD30" s="203">
        <v>47.54</v>
      </c>
      <c r="AE30" s="203">
        <v>0</v>
      </c>
      <c r="AF30" s="203">
        <v>0</v>
      </c>
      <c r="AG30" s="203">
        <v>35.36</v>
      </c>
      <c r="AH30" s="203">
        <v>0</v>
      </c>
      <c r="AI30" s="203">
        <v>57.99</v>
      </c>
      <c r="AJ30" s="203">
        <v>0</v>
      </c>
      <c r="AK30" s="203">
        <v>15.61</v>
      </c>
      <c r="AL30" s="203">
        <v>0</v>
      </c>
      <c r="AM30" s="203">
        <v>0</v>
      </c>
      <c r="AN30" s="203">
        <v>0</v>
      </c>
      <c r="AO30" s="203">
        <v>373.54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18.309999999999999</v>
      </c>
      <c r="E31" s="203">
        <v>0</v>
      </c>
      <c r="F31" s="203">
        <v>0</v>
      </c>
      <c r="G31" s="203">
        <v>30.52</v>
      </c>
      <c r="H31" s="203">
        <v>0</v>
      </c>
      <c r="I31" s="203">
        <v>9.6300000000000008</v>
      </c>
      <c r="J31" s="203">
        <v>29.36</v>
      </c>
      <c r="K31" s="203">
        <v>118.89</v>
      </c>
      <c r="L31" s="203">
        <v>4.53</v>
      </c>
      <c r="M31" s="203">
        <v>2.29</v>
      </c>
      <c r="N31" s="203">
        <v>1.88</v>
      </c>
      <c r="O31" s="203">
        <v>2.65</v>
      </c>
      <c r="P31" s="203">
        <v>0.99</v>
      </c>
      <c r="Q31" s="203">
        <v>3.98</v>
      </c>
      <c r="R31" s="203">
        <v>8.5</v>
      </c>
      <c r="S31" s="203">
        <v>0</v>
      </c>
      <c r="T31" s="203">
        <v>0</v>
      </c>
      <c r="U31" s="203">
        <v>2.16</v>
      </c>
      <c r="V31" s="203">
        <v>0.22</v>
      </c>
      <c r="W31" s="203">
        <v>0.71</v>
      </c>
      <c r="X31" s="203">
        <v>2.35</v>
      </c>
      <c r="Y31" s="203">
        <v>0</v>
      </c>
      <c r="Z31" s="203">
        <v>50.57</v>
      </c>
      <c r="AA31" s="203">
        <v>0</v>
      </c>
      <c r="AB31" s="203">
        <v>0</v>
      </c>
      <c r="AC31" s="203">
        <v>16.61</v>
      </c>
      <c r="AD31" s="203">
        <v>17.54</v>
      </c>
      <c r="AE31" s="203">
        <v>0</v>
      </c>
      <c r="AF31" s="203">
        <v>0</v>
      </c>
      <c r="AG31" s="203">
        <v>35.36</v>
      </c>
      <c r="AH31" s="203">
        <v>0</v>
      </c>
      <c r="AI31" s="203">
        <v>57.99</v>
      </c>
      <c r="AJ31" s="203">
        <v>0</v>
      </c>
      <c r="AK31" s="203">
        <v>15.61</v>
      </c>
      <c r="AL31" s="203">
        <v>0</v>
      </c>
      <c r="AM31" s="203">
        <v>0</v>
      </c>
      <c r="AN31" s="203">
        <v>0</v>
      </c>
      <c r="AO31" s="203">
        <v>373.54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18.309999999999999</v>
      </c>
      <c r="E32" s="203">
        <v>0</v>
      </c>
      <c r="F32" s="203">
        <v>0</v>
      </c>
      <c r="G32" s="203">
        <v>30.52</v>
      </c>
      <c r="H32" s="203">
        <v>0</v>
      </c>
      <c r="I32" s="203">
        <v>9.6300000000000008</v>
      </c>
      <c r="J32" s="203">
        <v>29.36</v>
      </c>
      <c r="K32" s="203">
        <v>118.89</v>
      </c>
      <c r="L32" s="203">
        <v>4.53</v>
      </c>
      <c r="M32" s="203">
        <v>2.29</v>
      </c>
      <c r="N32" s="203">
        <v>1.88</v>
      </c>
      <c r="O32" s="203">
        <v>2.65</v>
      </c>
      <c r="P32" s="203">
        <v>0.99</v>
      </c>
      <c r="Q32" s="203">
        <v>3.98</v>
      </c>
      <c r="R32" s="203">
        <v>8.5</v>
      </c>
      <c r="S32" s="203">
        <v>0</v>
      </c>
      <c r="T32" s="203">
        <v>0</v>
      </c>
      <c r="U32" s="203">
        <v>2.16</v>
      </c>
      <c r="V32" s="203">
        <v>0.22</v>
      </c>
      <c r="W32" s="203">
        <v>0.71</v>
      </c>
      <c r="X32" s="203">
        <v>2.35</v>
      </c>
      <c r="Y32" s="203">
        <v>0</v>
      </c>
      <c r="Z32" s="203">
        <v>50.57</v>
      </c>
      <c r="AA32" s="203">
        <v>0</v>
      </c>
      <c r="AB32" s="203">
        <v>0</v>
      </c>
      <c r="AC32" s="203">
        <v>16.61</v>
      </c>
      <c r="AD32" s="203">
        <v>17.54</v>
      </c>
      <c r="AE32" s="203">
        <v>0</v>
      </c>
      <c r="AF32" s="203">
        <v>0</v>
      </c>
      <c r="AG32" s="203">
        <v>35.36</v>
      </c>
      <c r="AH32" s="203">
        <v>0</v>
      </c>
      <c r="AI32" s="203">
        <v>57.99</v>
      </c>
      <c r="AJ32" s="203">
        <v>0</v>
      </c>
      <c r="AK32" s="203">
        <v>15.61</v>
      </c>
      <c r="AL32" s="203">
        <v>0</v>
      </c>
      <c r="AM32" s="203">
        <v>0</v>
      </c>
      <c r="AN32" s="203">
        <v>0</v>
      </c>
      <c r="AO32" s="203">
        <v>373.54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18.309999999999999</v>
      </c>
      <c r="E33" s="203">
        <v>0</v>
      </c>
      <c r="F33" s="203">
        <v>0</v>
      </c>
      <c r="G33" s="203">
        <v>30.52</v>
      </c>
      <c r="H33" s="203">
        <v>0</v>
      </c>
      <c r="I33" s="203">
        <v>9.6300000000000008</v>
      </c>
      <c r="J33" s="203">
        <v>29.36</v>
      </c>
      <c r="K33" s="203">
        <v>118.89</v>
      </c>
      <c r="L33" s="203">
        <v>4.53</v>
      </c>
      <c r="M33" s="203">
        <v>2.29</v>
      </c>
      <c r="N33" s="203">
        <v>1.88</v>
      </c>
      <c r="O33" s="203">
        <v>2.65</v>
      </c>
      <c r="P33" s="203">
        <v>0.99</v>
      </c>
      <c r="Q33" s="203">
        <v>3.98</v>
      </c>
      <c r="R33" s="203">
        <v>8.5</v>
      </c>
      <c r="S33" s="203">
        <v>0</v>
      </c>
      <c r="T33" s="203">
        <v>0</v>
      </c>
      <c r="U33" s="203">
        <v>2.16</v>
      </c>
      <c r="V33" s="203">
        <v>0.22</v>
      </c>
      <c r="W33" s="203">
        <v>0.71</v>
      </c>
      <c r="X33" s="203">
        <v>2.35</v>
      </c>
      <c r="Y33" s="203">
        <v>0</v>
      </c>
      <c r="Z33" s="203">
        <v>50.57</v>
      </c>
      <c r="AA33" s="203">
        <v>0</v>
      </c>
      <c r="AB33" s="203">
        <v>0</v>
      </c>
      <c r="AC33" s="203">
        <v>16.61</v>
      </c>
      <c r="AD33" s="203">
        <v>17.54</v>
      </c>
      <c r="AE33" s="203">
        <v>0</v>
      </c>
      <c r="AF33" s="203">
        <v>0</v>
      </c>
      <c r="AG33" s="203">
        <v>35.36</v>
      </c>
      <c r="AH33" s="203">
        <v>0</v>
      </c>
      <c r="AI33" s="203">
        <v>57.99</v>
      </c>
      <c r="AJ33" s="203">
        <v>0</v>
      </c>
      <c r="AK33" s="203">
        <v>15.61</v>
      </c>
      <c r="AL33" s="203">
        <v>0</v>
      </c>
      <c r="AM33" s="203">
        <v>0</v>
      </c>
      <c r="AN33" s="203">
        <v>0</v>
      </c>
      <c r="AO33" s="203">
        <v>373.54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18.309999999999999</v>
      </c>
      <c r="E34" s="203">
        <v>0</v>
      </c>
      <c r="F34" s="203">
        <v>0</v>
      </c>
      <c r="G34" s="203">
        <v>30.52</v>
      </c>
      <c r="H34" s="203">
        <v>0</v>
      </c>
      <c r="I34" s="203">
        <v>9.6300000000000008</v>
      </c>
      <c r="J34" s="203">
        <v>29.36</v>
      </c>
      <c r="K34" s="203">
        <v>118.89</v>
      </c>
      <c r="L34" s="203">
        <v>4.53</v>
      </c>
      <c r="M34" s="203">
        <v>2.29</v>
      </c>
      <c r="N34" s="203">
        <v>1.88</v>
      </c>
      <c r="O34" s="203">
        <v>2.65</v>
      </c>
      <c r="P34" s="203">
        <v>0.99</v>
      </c>
      <c r="Q34" s="203">
        <v>3.98</v>
      </c>
      <c r="R34" s="203">
        <v>8.5</v>
      </c>
      <c r="S34" s="203">
        <v>0</v>
      </c>
      <c r="T34" s="203">
        <v>0</v>
      </c>
      <c r="U34" s="203">
        <v>2.16</v>
      </c>
      <c r="V34" s="203">
        <v>0.22</v>
      </c>
      <c r="W34" s="203">
        <v>0.71</v>
      </c>
      <c r="X34" s="203">
        <v>2.35</v>
      </c>
      <c r="Y34" s="203">
        <v>0</v>
      </c>
      <c r="Z34" s="203">
        <v>50.57</v>
      </c>
      <c r="AA34" s="203">
        <v>0</v>
      </c>
      <c r="AB34" s="203">
        <v>0</v>
      </c>
      <c r="AC34" s="203">
        <v>16.61</v>
      </c>
      <c r="AD34" s="203">
        <v>17.54</v>
      </c>
      <c r="AE34" s="203">
        <v>0</v>
      </c>
      <c r="AF34" s="203">
        <v>0</v>
      </c>
      <c r="AG34" s="203">
        <v>35.36</v>
      </c>
      <c r="AH34" s="203">
        <v>0</v>
      </c>
      <c r="AI34" s="203">
        <v>57.99</v>
      </c>
      <c r="AJ34" s="203">
        <v>0</v>
      </c>
      <c r="AK34" s="203">
        <v>15.61</v>
      </c>
      <c r="AL34" s="203">
        <v>0</v>
      </c>
      <c r="AM34" s="203">
        <v>0</v>
      </c>
      <c r="AN34" s="203">
        <v>0</v>
      </c>
      <c r="AO34" s="203">
        <v>373.54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18.309999999999999</v>
      </c>
      <c r="E35" s="203">
        <v>0</v>
      </c>
      <c r="F35" s="203">
        <v>0</v>
      </c>
      <c r="G35" s="203">
        <v>30.43</v>
      </c>
      <c r="H35" s="203">
        <v>0</v>
      </c>
      <c r="I35" s="203">
        <v>9.6300000000000008</v>
      </c>
      <c r="J35" s="203">
        <v>29.36</v>
      </c>
      <c r="K35" s="203">
        <v>118.89</v>
      </c>
      <c r="L35" s="203">
        <v>4.53</v>
      </c>
      <c r="M35" s="203">
        <v>2.29</v>
      </c>
      <c r="N35" s="203">
        <v>1.88</v>
      </c>
      <c r="O35" s="203">
        <v>2.65</v>
      </c>
      <c r="P35" s="203">
        <v>0.99</v>
      </c>
      <c r="Q35" s="203">
        <v>3.98</v>
      </c>
      <c r="R35" s="203">
        <v>8.5</v>
      </c>
      <c r="S35" s="203">
        <v>0</v>
      </c>
      <c r="T35" s="203">
        <v>0</v>
      </c>
      <c r="U35" s="203">
        <v>2.16</v>
      </c>
      <c r="V35" s="203">
        <v>0.52</v>
      </c>
      <c r="W35" s="203">
        <v>0.71</v>
      </c>
      <c r="X35" s="203">
        <v>2.35</v>
      </c>
      <c r="Y35" s="203">
        <v>0</v>
      </c>
      <c r="Z35" s="203">
        <v>3.9</v>
      </c>
      <c r="AA35" s="203">
        <v>0</v>
      </c>
      <c r="AB35" s="203">
        <v>0</v>
      </c>
      <c r="AC35" s="203">
        <v>16.61</v>
      </c>
      <c r="AD35" s="203">
        <v>17.54</v>
      </c>
      <c r="AE35" s="203">
        <v>0</v>
      </c>
      <c r="AF35" s="203">
        <v>0</v>
      </c>
      <c r="AG35" s="203">
        <v>35.36</v>
      </c>
      <c r="AH35" s="203">
        <v>0</v>
      </c>
      <c r="AI35" s="203">
        <v>57.99</v>
      </c>
      <c r="AJ35" s="203">
        <v>0</v>
      </c>
      <c r="AK35" s="203">
        <v>15.61</v>
      </c>
      <c r="AL35" s="203">
        <v>0</v>
      </c>
      <c r="AM35" s="203">
        <v>0</v>
      </c>
      <c r="AN35" s="203">
        <v>0</v>
      </c>
      <c r="AO35" s="203">
        <v>373.54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18.309999999999999</v>
      </c>
      <c r="E36" s="203">
        <v>0</v>
      </c>
      <c r="F36" s="203">
        <v>0</v>
      </c>
      <c r="G36" s="203">
        <v>30.43</v>
      </c>
      <c r="H36" s="203">
        <v>0</v>
      </c>
      <c r="I36" s="203">
        <v>9.6300000000000008</v>
      </c>
      <c r="J36" s="203">
        <v>29.36</v>
      </c>
      <c r="K36" s="203">
        <v>118.89</v>
      </c>
      <c r="L36" s="203">
        <v>4.53</v>
      </c>
      <c r="M36" s="203">
        <v>2.29</v>
      </c>
      <c r="N36" s="203">
        <v>1.88</v>
      </c>
      <c r="O36" s="203">
        <v>2.65</v>
      </c>
      <c r="P36" s="203">
        <v>0.99</v>
      </c>
      <c r="Q36" s="203">
        <v>3.98</v>
      </c>
      <c r="R36" s="203">
        <v>8.5</v>
      </c>
      <c r="S36" s="203">
        <v>0</v>
      </c>
      <c r="T36" s="203">
        <v>0</v>
      </c>
      <c r="U36" s="203">
        <v>2.16</v>
      </c>
      <c r="V36" s="203">
        <v>0.64</v>
      </c>
      <c r="W36" s="203">
        <v>0.71</v>
      </c>
      <c r="X36" s="203">
        <v>2.35</v>
      </c>
      <c r="Y36" s="203">
        <v>0</v>
      </c>
      <c r="Z36" s="203">
        <v>3.9</v>
      </c>
      <c r="AA36" s="203">
        <v>0</v>
      </c>
      <c r="AB36" s="203">
        <v>0</v>
      </c>
      <c r="AC36" s="203">
        <v>16.61</v>
      </c>
      <c r="AD36" s="203">
        <v>17.54</v>
      </c>
      <c r="AE36" s="203">
        <v>0</v>
      </c>
      <c r="AF36" s="203">
        <v>0</v>
      </c>
      <c r="AG36" s="203">
        <v>35.36</v>
      </c>
      <c r="AH36" s="203">
        <v>0</v>
      </c>
      <c r="AI36" s="203">
        <v>57.99</v>
      </c>
      <c r="AJ36" s="203">
        <v>0</v>
      </c>
      <c r="AK36" s="203">
        <v>15.61</v>
      </c>
      <c r="AL36" s="203">
        <v>0</v>
      </c>
      <c r="AM36" s="203">
        <v>0</v>
      </c>
      <c r="AN36" s="203">
        <v>0</v>
      </c>
      <c r="AO36" s="203">
        <v>373.54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18.309999999999999</v>
      </c>
      <c r="E37" s="203">
        <v>0</v>
      </c>
      <c r="F37" s="203">
        <v>0</v>
      </c>
      <c r="G37" s="203">
        <v>30.43</v>
      </c>
      <c r="H37" s="203">
        <v>0</v>
      </c>
      <c r="I37" s="203">
        <v>9.6300000000000008</v>
      </c>
      <c r="J37" s="203">
        <v>29.36</v>
      </c>
      <c r="K37" s="203">
        <v>118.89</v>
      </c>
      <c r="L37" s="203">
        <v>4.53</v>
      </c>
      <c r="M37" s="203">
        <v>2.29</v>
      </c>
      <c r="N37" s="203">
        <v>1.88</v>
      </c>
      <c r="O37" s="203">
        <v>2.65</v>
      </c>
      <c r="P37" s="203">
        <v>0.99</v>
      </c>
      <c r="Q37" s="203">
        <v>3.98</v>
      </c>
      <c r="R37" s="203">
        <v>8.5</v>
      </c>
      <c r="S37" s="203">
        <v>0</v>
      </c>
      <c r="T37" s="203">
        <v>0</v>
      </c>
      <c r="U37" s="203">
        <v>2.16</v>
      </c>
      <c r="V37" s="203">
        <v>0.82</v>
      </c>
      <c r="W37" s="203">
        <v>0.71</v>
      </c>
      <c r="X37" s="203">
        <v>2.35</v>
      </c>
      <c r="Y37" s="203">
        <v>0</v>
      </c>
      <c r="Z37" s="203">
        <v>3.9</v>
      </c>
      <c r="AA37" s="203">
        <v>0</v>
      </c>
      <c r="AB37" s="203">
        <v>0</v>
      </c>
      <c r="AC37" s="203">
        <v>16.61</v>
      </c>
      <c r="AD37" s="203">
        <v>17.54</v>
      </c>
      <c r="AE37" s="203">
        <v>0</v>
      </c>
      <c r="AF37" s="203">
        <v>0</v>
      </c>
      <c r="AG37" s="203">
        <v>35.36</v>
      </c>
      <c r="AH37" s="203">
        <v>0</v>
      </c>
      <c r="AI37" s="203">
        <v>57.99</v>
      </c>
      <c r="AJ37" s="203">
        <v>0</v>
      </c>
      <c r="AK37" s="203">
        <v>15.61</v>
      </c>
      <c r="AL37" s="203">
        <v>0</v>
      </c>
      <c r="AM37" s="203">
        <v>0</v>
      </c>
      <c r="AN37" s="203">
        <v>0</v>
      </c>
      <c r="AO37" s="203">
        <v>373.54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18.309999999999999</v>
      </c>
      <c r="E38" s="203">
        <v>0</v>
      </c>
      <c r="F38" s="203">
        <v>0</v>
      </c>
      <c r="G38" s="203">
        <v>30.43</v>
      </c>
      <c r="H38" s="203">
        <v>0</v>
      </c>
      <c r="I38" s="203">
        <v>9.6300000000000008</v>
      </c>
      <c r="J38" s="203">
        <v>29.36</v>
      </c>
      <c r="K38" s="203">
        <v>118.89</v>
      </c>
      <c r="L38" s="203">
        <v>4.53</v>
      </c>
      <c r="M38" s="203">
        <v>2.29</v>
      </c>
      <c r="N38" s="203">
        <v>1.88</v>
      </c>
      <c r="O38" s="203">
        <v>2.65</v>
      </c>
      <c r="P38" s="203">
        <v>0.99</v>
      </c>
      <c r="Q38" s="203">
        <v>3.98</v>
      </c>
      <c r="R38" s="203">
        <v>8.5</v>
      </c>
      <c r="S38" s="203">
        <v>0</v>
      </c>
      <c r="T38" s="203">
        <v>0</v>
      </c>
      <c r="U38" s="203">
        <v>2.16</v>
      </c>
      <c r="V38" s="203">
        <v>1.1299999999999999</v>
      </c>
      <c r="W38" s="203">
        <v>0.71</v>
      </c>
      <c r="X38" s="203">
        <v>2.35</v>
      </c>
      <c r="Y38" s="203">
        <v>0</v>
      </c>
      <c r="Z38" s="203">
        <v>3.9</v>
      </c>
      <c r="AA38" s="203">
        <v>0</v>
      </c>
      <c r="AB38" s="203">
        <v>0</v>
      </c>
      <c r="AC38" s="203">
        <v>16.61</v>
      </c>
      <c r="AD38" s="203">
        <v>17.54</v>
      </c>
      <c r="AE38" s="203">
        <v>0</v>
      </c>
      <c r="AF38" s="203">
        <v>0</v>
      </c>
      <c r="AG38" s="203">
        <v>35.36</v>
      </c>
      <c r="AH38" s="203">
        <v>0</v>
      </c>
      <c r="AI38" s="203">
        <v>57.99</v>
      </c>
      <c r="AJ38" s="203">
        <v>0</v>
      </c>
      <c r="AK38" s="203">
        <v>15.61</v>
      </c>
      <c r="AL38" s="203">
        <v>0</v>
      </c>
      <c r="AM38" s="203">
        <v>0</v>
      </c>
      <c r="AN38" s="203">
        <v>0</v>
      </c>
      <c r="AO38" s="203">
        <v>373.54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18.309999999999999</v>
      </c>
      <c r="E39" s="203">
        <v>0</v>
      </c>
      <c r="F39" s="203">
        <v>0</v>
      </c>
      <c r="G39" s="203">
        <v>30.43</v>
      </c>
      <c r="H39" s="203">
        <v>0</v>
      </c>
      <c r="I39" s="203">
        <v>9.6300000000000008</v>
      </c>
      <c r="J39" s="203">
        <v>29.36</v>
      </c>
      <c r="K39" s="203">
        <v>118.89</v>
      </c>
      <c r="L39" s="203">
        <v>0.34</v>
      </c>
      <c r="M39" s="203">
        <v>2.29</v>
      </c>
      <c r="N39" s="203">
        <v>1.88</v>
      </c>
      <c r="O39" s="203">
        <v>2.65</v>
      </c>
      <c r="P39" s="203">
        <v>0.99</v>
      </c>
      <c r="Q39" s="203">
        <v>0.33</v>
      </c>
      <c r="R39" s="203">
        <v>0.67</v>
      </c>
      <c r="S39" s="203">
        <v>0</v>
      </c>
      <c r="T39" s="203">
        <v>0</v>
      </c>
      <c r="U39" s="203">
        <v>2.12</v>
      </c>
      <c r="V39" s="203">
        <v>1.1299999999999999</v>
      </c>
      <c r="W39" s="203">
        <v>0.71</v>
      </c>
      <c r="X39" s="203">
        <v>2.35</v>
      </c>
      <c r="Y39" s="203">
        <v>0</v>
      </c>
      <c r="Z39" s="203">
        <v>3.9</v>
      </c>
      <c r="AA39" s="203">
        <v>0</v>
      </c>
      <c r="AB39" s="203">
        <v>0</v>
      </c>
      <c r="AC39" s="203">
        <v>16.61</v>
      </c>
      <c r="AD39" s="203">
        <v>17.54</v>
      </c>
      <c r="AE39" s="203">
        <v>0</v>
      </c>
      <c r="AF39" s="203">
        <v>0</v>
      </c>
      <c r="AG39" s="203">
        <v>35.36</v>
      </c>
      <c r="AH39" s="203">
        <v>0</v>
      </c>
      <c r="AI39" s="203">
        <v>57.99</v>
      </c>
      <c r="AJ39" s="203">
        <v>0</v>
      </c>
      <c r="AK39" s="203">
        <v>15.61</v>
      </c>
      <c r="AL39" s="203">
        <v>0</v>
      </c>
      <c r="AM39" s="203">
        <v>0</v>
      </c>
      <c r="AN39" s="203">
        <v>0</v>
      </c>
      <c r="AO39" s="203">
        <v>369.65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18.309999999999999</v>
      </c>
      <c r="E40" s="203">
        <v>0</v>
      </c>
      <c r="F40" s="203">
        <v>0</v>
      </c>
      <c r="G40" s="203">
        <v>30.43</v>
      </c>
      <c r="H40" s="203">
        <v>0</v>
      </c>
      <c r="I40" s="203">
        <v>9.6300000000000008</v>
      </c>
      <c r="J40" s="203">
        <v>29.36</v>
      </c>
      <c r="K40" s="203">
        <v>118.89</v>
      </c>
      <c r="L40" s="203">
        <v>0.34</v>
      </c>
      <c r="M40" s="203">
        <v>2.29</v>
      </c>
      <c r="N40" s="203">
        <v>1.88</v>
      </c>
      <c r="O40" s="203">
        <v>2.65</v>
      </c>
      <c r="P40" s="203">
        <v>0.99</v>
      </c>
      <c r="Q40" s="203">
        <v>0.33</v>
      </c>
      <c r="R40" s="203">
        <v>0.67</v>
      </c>
      <c r="S40" s="203">
        <v>0</v>
      </c>
      <c r="T40" s="203">
        <v>0</v>
      </c>
      <c r="U40" s="203">
        <v>2.0699999999999998</v>
      </c>
      <c r="V40" s="203">
        <v>1.44</v>
      </c>
      <c r="W40" s="203">
        <v>0.71</v>
      </c>
      <c r="X40" s="203">
        <v>2.35</v>
      </c>
      <c r="Y40" s="203">
        <v>0</v>
      </c>
      <c r="Z40" s="203">
        <v>3.9</v>
      </c>
      <c r="AA40" s="203">
        <v>0</v>
      </c>
      <c r="AB40" s="203">
        <v>0</v>
      </c>
      <c r="AC40" s="203">
        <v>16.61</v>
      </c>
      <c r="AD40" s="203">
        <v>17.54</v>
      </c>
      <c r="AE40" s="203">
        <v>0</v>
      </c>
      <c r="AF40" s="203">
        <v>0</v>
      </c>
      <c r="AG40" s="203">
        <v>35.36</v>
      </c>
      <c r="AH40" s="203">
        <v>0</v>
      </c>
      <c r="AI40" s="203">
        <v>57.99</v>
      </c>
      <c r="AJ40" s="203">
        <v>0</v>
      </c>
      <c r="AK40" s="203">
        <v>15.61</v>
      </c>
      <c r="AL40" s="203">
        <v>0</v>
      </c>
      <c r="AM40" s="203">
        <v>0</v>
      </c>
      <c r="AN40" s="203">
        <v>0</v>
      </c>
      <c r="AO40" s="203">
        <v>369.65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18.309999999999999</v>
      </c>
      <c r="E41" s="203">
        <v>0</v>
      </c>
      <c r="F41" s="203">
        <v>0</v>
      </c>
      <c r="G41" s="203">
        <v>30.43</v>
      </c>
      <c r="H41" s="203">
        <v>0</v>
      </c>
      <c r="I41" s="203">
        <v>9.6300000000000008</v>
      </c>
      <c r="J41" s="203">
        <v>29.36</v>
      </c>
      <c r="K41" s="203">
        <v>118.89</v>
      </c>
      <c r="L41" s="203">
        <v>0.34</v>
      </c>
      <c r="M41" s="203">
        <v>2.29</v>
      </c>
      <c r="N41" s="203">
        <v>1.88</v>
      </c>
      <c r="O41" s="203">
        <v>2.65</v>
      </c>
      <c r="P41" s="203">
        <v>0.99</v>
      </c>
      <c r="Q41" s="203">
        <v>0.33</v>
      </c>
      <c r="R41" s="203">
        <v>0.67</v>
      </c>
      <c r="S41" s="203">
        <v>0</v>
      </c>
      <c r="T41" s="203">
        <v>0</v>
      </c>
      <c r="U41" s="203">
        <v>2.0699999999999998</v>
      </c>
      <c r="V41" s="203">
        <v>1.45</v>
      </c>
      <c r="W41" s="203">
        <v>0.71</v>
      </c>
      <c r="X41" s="203">
        <v>2.35</v>
      </c>
      <c r="Y41" s="203">
        <v>0</v>
      </c>
      <c r="Z41" s="203">
        <v>3.9</v>
      </c>
      <c r="AA41" s="203">
        <v>0</v>
      </c>
      <c r="AB41" s="203">
        <v>0</v>
      </c>
      <c r="AC41" s="203">
        <v>18.62</v>
      </c>
      <c r="AD41" s="203">
        <v>0</v>
      </c>
      <c r="AE41" s="203">
        <v>0</v>
      </c>
      <c r="AF41" s="203">
        <v>0</v>
      </c>
      <c r="AG41" s="203">
        <v>35.36</v>
      </c>
      <c r="AH41" s="203">
        <v>5.66</v>
      </c>
      <c r="AI41" s="203">
        <v>57.99</v>
      </c>
      <c r="AJ41" s="203">
        <v>0</v>
      </c>
      <c r="AK41" s="203">
        <v>15.61</v>
      </c>
      <c r="AL41" s="203">
        <v>0</v>
      </c>
      <c r="AM41" s="203">
        <v>0</v>
      </c>
      <c r="AN41" s="203">
        <v>0</v>
      </c>
      <c r="AO41" s="203">
        <v>369.65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18.309999999999999</v>
      </c>
      <c r="E42" s="203">
        <v>0</v>
      </c>
      <c r="F42" s="203">
        <v>0</v>
      </c>
      <c r="G42" s="203">
        <v>30.43</v>
      </c>
      <c r="H42" s="203">
        <v>0</v>
      </c>
      <c r="I42" s="203">
        <v>9.6300000000000008</v>
      </c>
      <c r="J42" s="203">
        <v>29.36</v>
      </c>
      <c r="K42" s="203">
        <v>118.89</v>
      </c>
      <c r="L42" s="203">
        <v>0.34</v>
      </c>
      <c r="M42" s="203">
        <v>2.29</v>
      </c>
      <c r="N42" s="203">
        <v>1.88</v>
      </c>
      <c r="O42" s="203">
        <v>2.65</v>
      </c>
      <c r="P42" s="203">
        <v>0.99</v>
      </c>
      <c r="Q42" s="203">
        <v>0.33</v>
      </c>
      <c r="R42" s="203">
        <v>0.67</v>
      </c>
      <c r="S42" s="203">
        <v>0</v>
      </c>
      <c r="T42" s="203">
        <v>0</v>
      </c>
      <c r="U42" s="203">
        <v>2.0699999999999998</v>
      </c>
      <c r="V42" s="203">
        <v>1.75</v>
      </c>
      <c r="W42" s="203">
        <v>0.71</v>
      </c>
      <c r="X42" s="203">
        <v>2.35</v>
      </c>
      <c r="Y42" s="203">
        <v>0</v>
      </c>
      <c r="Z42" s="203">
        <v>3.9</v>
      </c>
      <c r="AA42" s="203">
        <v>0</v>
      </c>
      <c r="AB42" s="203">
        <v>0</v>
      </c>
      <c r="AC42" s="203">
        <v>18.62</v>
      </c>
      <c r="AD42" s="203">
        <v>0</v>
      </c>
      <c r="AE42" s="203">
        <v>0</v>
      </c>
      <c r="AF42" s="203">
        <v>0</v>
      </c>
      <c r="AG42" s="203">
        <v>35.36</v>
      </c>
      <c r="AH42" s="203">
        <v>5.66</v>
      </c>
      <c r="AI42" s="203">
        <v>57.99</v>
      </c>
      <c r="AJ42" s="203">
        <v>0</v>
      </c>
      <c r="AK42" s="203">
        <v>15.61</v>
      </c>
      <c r="AL42" s="203">
        <v>0</v>
      </c>
      <c r="AM42" s="203">
        <v>0</v>
      </c>
      <c r="AN42" s="203">
        <v>0</v>
      </c>
      <c r="AO42" s="203">
        <v>369.65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18.22</v>
      </c>
      <c r="E43" s="203">
        <v>0</v>
      </c>
      <c r="F43" s="203">
        <v>0</v>
      </c>
      <c r="G43" s="203">
        <v>30.43</v>
      </c>
      <c r="H43" s="203">
        <v>0</v>
      </c>
      <c r="I43" s="203">
        <v>9.6300000000000008</v>
      </c>
      <c r="J43" s="203">
        <v>29.36</v>
      </c>
      <c r="K43" s="203">
        <v>86.11</v>
      </c>
      <c r="L43" s="203">
        <v>0.34</v>
      </c>
      <c r="M43" s="203">
        <v>1.65</v>
      </c>
      <c r="N43" s="203">
        <v>1.88</v>
      </c>
      <c r="O43" s="203">
        <v>2.65</v>
      </c>
      <c r="P43" s="203">
        <v>0.99</v>
      </c>
      <c r="Q43" s="203">
        <v>0.33</v>
      </c>
      <c r="R43" s="203">
        <v>0.67</v>
      </c>
      <c r="S43" s="203">
        <v>0</v>
      </c>
      <c r="T43" s="203">
        <v>0</v>
      </c>
      <c r="U43" s="203">
        <v>2.0699999999999998</v>
      </c>
      <c r="V43" s="203">
        <v>1.75</v>
      </c>
      <c r="W43" s="203">
        <v>0.71</v>
      </c>
      <c r="X43" s="203">
        <v>2.35</v>
      </c>
      <c r="Y43" s="203">
        <v>0</v>
      </c>
      <c r="Z43" s="203">
        <v>4.42</v>
      </c>
      <c r="AA43" s="203">
        <v>0</v>
      </c>
      <c r="AB43" s="203">
        <v>0</v>
      </c>
      <c r="AC43" s="203">
        <v>19.21</v>
      </c>
      <c r="AD43" s="203">
        <v>0</v>
      </c>
      <c r="AE43" s="203">
        <v>0</v>
      </c>
      <c r="AF43" s="203">
        <v>0</v>
      </c>
      <c r="AG43" s="203">
        <v>35.36</v>
      </c>
      <c r="AH43" s="203">
        <v>11.32</v>
      </c>
      <c r="AI43" s="203">
        <v>57.99</v>
      </c>
      <c r="AJ43" s="203">
        <v>0</v>
      </c>
      <c r="AK43" s="203">
        <v>15.61</v>
      </c>
      <c r="AL43" s="203">
        <v>0</v>
      </c>
      <c r="AM43" s="203">
        <v>0</v>
      </c>
      <c r="AN43" s="203">
        <v>0</v>
      </c>
      <c r="AO43" s="203">
        <v>369.65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18.22</v>
      </c>
      <c r="E44" s="203">
        <v>0</v>
      </c>
      <c r="F44" s="203">
        <v>0</v>
      </c>
      <c r="G44" s="203">
        <v>30.43</v>
      </c>
      <c r="H44" s="203">
        <v>0</v>
      </c>
      <c r="I44" s="203">
        <v>9.6300000000000008</v>
      </c>
      <c r="J44" s="203">
        <v>29.36</v>
      </c>
      <c r="K44" s="203">
        <v>52.37</v>
      </c>
      <c r="L44" s="203">
        <v>0.34</v>
      </c>
      <c r="M44" s="203">
        <v>1.65</v>
      </c>
      <c r="N44" s="203">
        <v>1.88</v>
      </c>
      <c r="O44" s="203">
        <v>2.65</v>
      </c>
      <c r="P44" s="203">
        <v>0.99</v>
      </c>
      <c r="Q44" s="203">
        <v>0.33</v>
      </c>
      <c r="R44" s="203">
        <v>0.67</v>
      </c>
      <c r="S44" s="203">
        <v>0</v>
      </c>
      <c r="T44" s="203">
        <v>0</v>
      </c>
      <c r="U44" s="203">
        <v>2.0699999999999998</v>
      </c>
      <c r="V44" s="203">
        <v>2.06</v>
      </c>
      <c r="W44" s="203">
        <v>0.71</v>
      </c>
      <c r="X44" s="203">
        <v>2.35</v>
      </c>
      <c r="Y44" s="203">
        <v>0</v>
      </c>
      <c r="Z44" s="203">
        <v>4.42</v>
      </c>
      <c r="AA44" s="203">
        <v>0</v>
      </c>
      <c r="AB44" s="203">
        <v>0</v>
      </c>
      <c r="AC44" s="203">
        <v>19.21</v>
      </c>
      <c r="AD44" s="203">
        <v>0</v>
      </c>
      <c r="AE44" s="203">
        <v>0</v>
      </c>
      <c r="AF44" s="203">
        <v>0</v>
      </c>
      <c r="AG44" s="203">
        <v>35.36</v>
      </c>
      <c r="AH44" s="203">
        <v>11.32</v>
      </c>
      <c r="AI44" s="203">
        <v>57.99</v>
      </c>
      <c r="AJ44" s="203">
        <v>0</v>
      </c>
      <c r="AK44" s="203">
        <v>15.61</v>
      </c>
      <c r="AL44" s="203">
        <v>0</v>
      </c>
      <c r="AM44" s="203">
        <v>0</v>
      </c>
      <c r="AN44" s="203">
        <v>0</v>
      </c>
      <c r="AO44" s="203">
        <v>369.65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18.22</v>
      </c>
      <c r="E45" s="203">
        <v>0</v>
      </c>
      <c r="F45" s="203">
        <v>0</v>
      </c>
      <c r="G45" s="203">
        <v>30.43</v>
      </c>
      <c r="H45" s="203">
        <v>0</v>
      </c>
      <c r="I45" s="203">
        <v>9.6300000000000008</v>
      </c>
      <c r="J45" s="203">
        <v>29.36</v>
      </c>
      <c r="K45" s="203">
        <v>18.63</v>
      </c>
      <c r="L45" s="203">
        <v>0.34</v>
      </c>
      <c r="M45" s="203">
        <v>1.65</v>
      </c>
      <c r="N45" s="203">
        <v>1.88</v>
      </c>
      <c r="O45" s="203">
        <v>2.65</v>
      </c>
      <c r="P45" s="203">
        <v>0.99</v>
      </c>
      <c r="Q45" s="203">
        <v>0.33</v>
      </c>
      <c r="R45" s="203">
        <v>0.67</v>
      </c>
      <c r="S45" s="203">
        <v>0</v>
      </c>
      <c r="T45" s="203">
        <v>0</v>
      </c>
      <c r="U45" s="203">
        <v>2.0699999999999998</v>
      </c>
      <c r="V45" s="203">
        <v>2.36</v>
      </c>
      <c r="W45" s="203">
        <v>0.71</v>
      </c>
      <c r="X45" s="203">
        <v>2.35</v>
      </c>
      <c r="Y45" s="203">
        <v>0</v>
      </c>
      <c r="Z45" s="203">
        <v>4.42</v>
      </c>
      <c r="AA45" s="203">
        <v>0</v>
      </c>
      <c r="AB45" s="203">
        <v>0</v>
      </c>
      <c r="AC45" s="203">
        <v>19.21</v>
      </c>
      <c r="AD45" s="203">
        <v>0</v>
      </c>
      <c r="AE45" s="203">
        <v>0</v>
      </c>
      <c r="AF45" s="203">
        <v>0</v>
      </c>
      <c r="AG45" s="203">
        <v>35.36</v>
      </c>
      <c r="AH45" s="203">
        <v>16.97</v>
      </c>
      <c r="AI45" s="203">
        <v>57.99</v>
      </c>
      <c r="AJ45" s="203">
        <v>0</v>
      </c>
      <c r="AK45" s="203">
        <v>15.61</v>
      </c>
      <c r="AL45" s="203">
        <v>0</v>
      </c>
      <c r="AM45" s="203">
        <v>0</v>
      </c>
      <c r="AN45" s="203">
        <v>0</v>
      </c>
      <c r="AO45" s="203">
        <v>369.65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18.22</v>
      </c>
      <c r="E46" s="203">
        <v>0</v>
      </c>
      <c r="F46" s="203">
        <v>0</v>
      </c>
      <c r="G46" s="203">
        <v>30.43</v>
      </c>
      <c r="H46" s="203">
        <v>0</v>
      </c>
      <c r="I46" s="203">
        <v>9.6300000000000008</v>
      </c>
      <c r="J46" s="203">
        <v>29.36</v>
      </c>
      <c r="K46" s="203">
        <v>9.18</v>
      </c>
      <c r="L46" s="203">
        <v>0.34</v>
      </c>
      <c r="M46" s="203">
        <v>1.65</v>
      </c>
      <c r="N46" s="203">
        <v>1.88</v>
      </c>
      <c r="O46" s="203">
        <v>2.65</v>
      </c>
      <c r="P46" s="203">
        <v>0.99</v>
      </c>
      <c r="Q46" s="203">
        <v>0.33</v>
      </c>
      <c r="R46" s="203">
        <v>0.67</v>
      </c>
      <c r="S46" s="203">
        <v>0</v>
      </c>
      <c r="T46" s="203">
        <v>0</v>
      </c>
      <c r="U46" s="203">
        <v>2.0699999999999998</v>
      </c>
      <c r="V46" s="203">
        <v>2.67</v>
      </c>
      <c r="W46" s="203">
        <v>0.71</v>
      </c>
      <c r="X46" s="203">
        <v>2.35</v>
      </c>
      <c r="Y46" s="203">
        <v>0</v>
      </c>
      <c r="Z46" s="203">
        <v>4.42</v>
      </c>
      <c r="AA46" s="203">
        <v>0</v>
      </c>
      <c r="AB46" s="203">
        <v>0</v>
      </c>
      <c r="AC46" s="203">
        <v>19.21</v>
      </c>
      <c r="AD46" s="203">
        <v>0</v>
      </c>
      <c r="AE46" s="203">
        <v>0</v>
      </c>
      <c r="AF46" s="203">
        <v>0</v>
      </c>
      <c r="AG46" s="203">
        <v>35.36</v>
      </c>
      <c r="AH46" s="203">
        <v>22.63</v>
      </c>
      <c r="AI46" s="203">
        <v>57.99</v>
      </c>
      <c r="AJ46" s="203">
        <v>0</v>
      </c>
      <c r="AK46" s="203">
        <v>15.61</v>
      </c>
      <c r="AL46" s="203">
        <v>0</v>
      </c>
      <c r="AM46" s="203">
        <v>0</v>
      </c>
      <c r="AN46" s="203">
        <v>0</v>
      </c>
      <c r="AO46" s="203">
        <v>369.65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18.22</v>
      </c>
      <c r="E47" s="203">
        <v>0</v>
      </c>
      <c r="F47" s="203">
        <v>0</v>
      </c>
      <c r="G47" s="203">
        <v>30.43</v>
      </c>
      <c r="H47" s="203">
        <v>0</v>
      </c>
      <c r="I47" s="203">
        <v>9.6300000000000008</v>
      </c>
      <c r="J47" s="203">
        <v>29.36</v>
      </c>
      <c r="K47" s="203">
        <v>9.18</v>
      </c>
      <c r="L47" s="203">
        <v>0.34</v>
      </c>
      <c r="M47" s="203">
        <v>1.65</v>
      </c>
      <c r="N47" s="203">
        <v>1.88</v>
      </c>
      <c r="O47" s="203">
        <v>2.65</v>
      </c>
      <c r="P47" s="203">
        <v>0.99</v>
      </c>
      <c r="Q47" s="203">
        <v>0.32</v>
      </c>
      <c r="R47" s="203">
        <v>0.67</v>
      </c>
      <c r="S47" s="203">
        <v>0</v>
      </c>
      <c r="T47" s="203">
        <v>0</v>
      </c>
      <c r="U47" s="203">
        <v>2.0699999999999998</v>
      </c>
      <c r="V47" s="203">
        <v>2.97</v>
      </c>
      <c r="W47" s="203">
        <v>0.71</v>
      </c>
      <c r="X47" s="203">
        <v>2.34</v>
      </c>
      <c r="Y47" s="203">
        <v>0</v>
      </c>
      <c r="Z47" s="203">
        <v>4.42</v>
      </c>
      <c r="AA47" s="203">
        <v>0</v>
      </c>
      <c r="AB47" s="203">
        <v>0</v>
      </c>
      <c r="AC47" s="203">
        <v>19.61</v>
      </c>
      <c r="AD47" s="203">
        <v>0</v>
      </c>
      <c r="AE47" s="203">
        <v>0</v>
      </c>
      <c r="AF47" s="203">
        <v>0</v>
      </c>
      <c r="AG47" s="203">
        <v>35.36</v>
      </c>
      <c r="AH47" s="203">
        <v>22.63</v>
      </c>
      <c r="AI47" s="203">
        <v>57.99</v>
      </c>
      <c r="AJ47" s="203">
        <v>0</v>
      </c>
      <c r="AK47" s="203">
        <v>15.61</v>
      </c>
      <c r="AL47" s="203">
        <v>0</v>
      </c>
      <c r="AM47" s="203">
        <v>0</v>
      </c>
      <c r="AN47" s="203">
        <v>0</v>
      </c>
      <c r="AO47" s="203">
        <v>369.65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18.22</v>
      </c>
      <c r="E48" s="203">
        <v>0</v>
      </c>
      <c r="F48" s="203">
        <v>0</v>
      </c>
      <c r="G48" s="203">
        <v>30.43</v>
      </c>
      <c r="H48" s="203">
        <v>0</v>
      </c>
      <c r="I48" s="203">
        <v>9.6300000000000008</v>
      </c>
      <c r="J48" s="203">
        <v>29.36</v>
      </c>
      <c r="K48" s="203">
        <v>9.18</v>
      </c>
      <c r="L48" s="203">
        <v>0.34</v>
      </c>
      <c r="M48" s="203">
        <v>1.65</v>
      </c>
      <c r="N48" s="203">
        <v>1.88</v>
      </c>
      <c r="O48" s="203">
        <v>2.65</v>
      </c>
      <c r="P48" s="203">
        <v>0.99</v>
      </c>
      <c r="Q48" s="203">
        <v>0.32</v>
      </c>
      <c r="R48" s="203">
        <v>0.67</v>
      </c>
      <c r="S48" s="203">
        <v>0</v>
      </c>
      <c r="T48" s="203">
        <v>0</v>
      </c>
      <c r="U48" s="203">
        <v>2.0699999999999998</v>
      </c>
      <c r="V48" s="203">
        <v>3.09</v>
      </c>
      <c r="W48" s="203">
        <v>0.71</v>
      </c>
      <c r="X48" s="203">
        <v>2.34</v>
      </c>
      <c r="Y48" s="203">
        <v>0</v>
      </c>
      <c r="Z48" s="203">
        <v>4.42</v>
      </c>
      <c r="AA48" s="203">
        <v>0</v>
      </c>
      <c r="AB48" s="203">
        <v>0</v>
      </c>
      <c r="AC48" s="203">
        <v>20.010000000000002</v>
      </c>
      <c r="AD48" s="203">
        <v>0</v>
      </c>
      <c r="AE48" s="203">
        <v>0</v>
      </c>
      <c r="AF48" s="203">
        <v>0</v>
      </c>
      <c r="AG48" s="203">
        <v>35.36</v>
      </c>
      <c r="AH48" s="203">
        <v>0</v>
      </c>
      <c r="AI48" s="203">
        <v>57.99</v>
      </c>
      <c r="AJ48" s="203">
        <v>0</v>
      </c>
      <c r="AK48" s="203">
        <v>15.61</v>
      </c>
      <c r="AL48" s="203">
        <v>0</v>
      </c>
      <c r="AM48" s="203">
        <v>0</v>
      </c>
      <c r="AN48" s="203">
        <v>0</v>
      </c>
      <c r="AO48" s="203">
        <v>369.65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18.22</v>
      </c>
      <c r="E49" s="203">
        <v>0</v>
      </c>
      <c r="F49" s="203">
        <v>0</v>
      </c>
      <c r="G49" s="203">
        <v>30.43</v>
      </c>
      <c r="H49" s="203">
        <v>0</v>
      </c>
      <c r="I49" s="203">
        <v>9.6300000000000008</v>
      </c>
      <c r="J49" s="203">
        <v>29.36</v>
      </c>
      <c r="K49" s="203">
        <v>9.18</v>
      </c>
      <c r="L49" s="203">
        <v>0.34</v>
      </c>
      <c r="M49" s="203">
        <v>1.65</v>
      </c>
      <c r="N49" s="203">
        <v>1.88</v>
      </c>
      <c r="O49" s="203">
        <v>2.65</v>
      </c>
      <c r="P49" s="203">
        <v>0.99</v>
      </c>
      <c r="Q49" s="203">
        <v>0.32</v>
      </c>
      <c r="R49" s="203">
        <v>0.67</v>
      </c>
      <c r="S49" s="203">
        <v>0</v>
      </c>
      <c r="T49" s="203">
        <v>0</v>
      </c>
      <c r="U49" s="203">
        <v>2.0699999999999998</v>
      </c>
      <c r="V49" s="203">
        <v>3.09</v>
      </c>
      <c r="W49" s="203">
        <v>0.71</v>
      </c>
      <c r="X49" s="203">
        <v>2.34</v>
      </c>
      <c r="Y49" s="203">
        <v>0</v>
      </c>
      <c r="Z49" s="203">
        <v>4.42</v>
      </c>
      <c r="AA49" s="203">
        <v>0</v>
      </c>
      <c r="AB49" s="203">
        <v>0</v>
      </c>
      <c r="AC49" s="203">
        <v>20.010000000000002</v>
      </c>
      <c r="AD49" s="203">
        <v>0</v>
      </c>
      <c r="AE49" s="203">
        <v>0</v>
      </c>
      <c r="AF49" s="203">
        <v>0</v>
      </c>
      <c r="AG49" s="203">
        <v>35.36</v>
      </c>
      <c r="AH49" s="203">
        <v>0</v>
      </c>
      <c r="AI49" s="203">
        <v>57.99</v>
      </c>
      <c r="AJ49" s="203">
        <v>0</v>
      </c>
      <c r="AK49" s="203">
        <v>15.61</v>
      </c>
      <c r="AL49" s="203">
        <v>0</v>
      </c>
      <c r="AM49" s="203">
        <v>0</v>
      </c>
      <c r="AN49" s="203">
        <v>0</v>
      </c>
      <c r="AO49" s="203">
        <v>369.65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18.22</v>
      </c>
      <c r="E50" s="203">
        <v>0</v>
      </c>
      <c r="F50" s="203">
        <v>0</v>
      </c>
      <c r="G50" s="203">
        <v>30.43</v>
      </c>
      <c r="H50" s="203">
        <v>0</v>
      </c>
      <c r="I50" s="203">
        <v>9.6300000000000008</v>
      </c>
      <c r="J50" s="203">
        <v>29.36</v>
      </c>
      <c r="K50" s="203">
        <v>9.18</v>
      </c>
      <c r="L50" s="203">
        <v>0.34</v>
      </c>
      <c r="M50" s="203">
        <v>1.65</v>
      </c>
      <c r="N50" s="203">
        <v>1.88</v>
      </c>
      <c r="O50" s="203">
        <v>2.65</v>
      </c>
      <c r="P50" s="203">
        <v>0.99</v>
      </c>
      <c r="Q50" s="203">
        <v>0.32</v>
      </c>
      <c r="R50" s="203">
        <v>0.67</v>
      </c>
      <c r="S50" s="203">
        <v>0</v>
      </c>
      <c r="T50" s="203">
        <v>0</v>
      </c>
      <c r="U50" s="203">
        <v>2.0699999999999998</v>
      </c>
      <c r="V50" s="203">
        <v>3.09</v>
      </c>
      <c r="W50" s="203">
        <v>0.71</v>
      </c>
      <c r="X50" s="203">
        <v>2.34</v>
      </c>
      <c r="Y50" s="203">
        <v>0</v>
      </c>
      <c r="Z50" s="203">
        <v>4.42</v>
      </c>
      <c r="AA50" s="203">
        <v>0</v>
      </c>
      <c r="AB50" s="203">
        <v>0</v>
      </c>
      <c r="AC50" s="203">
        <v>20.010000000000002</v>
      </c>
      <c r="AD50" s="203">
        <v>0</v>
      </c>
      <c r="AE50" s="203">
        <v>0</v>
      </c>
      <c r="AF50" s="203">
        <v>0</v>
      </c>
      <c r="AG50" s="203">
        <v>35.36</v>
      </c>
      <c r="AH50" s="203">
        <v>0</v>
      </c>
      <c r="AI50" s="203">
        <v>57.99</v>
      </c>
      <c r="AJ50" s="203">
        <v>0</v>
      </c>
      <c r="AK50" s="203">
        <v>15.61</v>
      </c>
      <c r="AL50" s="203">
        <v>0</v>
      </c>
      <c r="AM50" s="203">
        <v>0</v>
      </c>
      <c r="AN50" s="203">
        <v>0</v>
      </c>
      <c r="AO50" s="203">
        <v>369.65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18.079999999999998</v>
      </c>
      <c r="E51" s="203">
        <v>0</v>
      </c>
      <c r="F51" s="203">
        <v>0</v>
      </c>
      <c r="G51" s="203">
        <v>30.29</v>
      </c>
      <c r="H51" s="203">
        <v>0</v>
      </c>
      <c r="I51" s="203">
        <v>9.6300000000000008</v>
      </c>
      <c r="J51" s="203">
        <v>28.88</v>
      </c>
      <c r="K51" s="203">
        <v>54.81</v>
      </c>
      <c r="L51" s="203">
        <v>0.34</v>
      </c>
      <c r="M51" s="203">
        <v>1.65</v>
      </c>
      <c r="N51" s="203">
        <v>1.88</v>
      </c>
      <c r="O51" s="203">
        <v>2.65</v>
      </c>
      <c r="P51" s="203">
        <v>0.99</v>
      </c>
      <c r="Q51" s="203">
        <v>0.32</v>
      </c>
      <c r="R51" s="203">
        <v>0.67</v>
      </c>
      <c r="S51" s="203">
        <v>0</v>
      </c>
      <c r="T51" s="203">
        <v>0</v>
      </c>
      <c r="U51" s="203">
        <v>2.0699999999999998</v>
      </c>
      <c r="V51" s="203">
        <v>3.09</v>
      </c>
      <c r="W51" s="203">
        <v>0.71</v>
      </c>
      <c r="X51" s="203">
        <v>2.34</v>
      </c>
      <c r="Y51" s="203">
        <v>0</v>
      </c>
      <c r="Z51" s="203">
        <v>4.42</v>
      </c>
      <c r="AA51" s="203">
        <v>0</v>
      </c>
      <c r="AB51" s="203">
        <v>0</v>
      </c>
      <c r="AC51" s="203">
        <v>20.010000000000002</v>
      </c>
      <c r="AD51" s="203">
        <v>0</v>
      </c>
      <c r="AE51" s="203">
        <v>0</v>
      </c>
      <c r="AF51" s="203">
        <v>0</v>
      </c>
      <c r="AG51" s="203">
        <v>35.36</v>
      </c>
      <c r="AH51" s="203">
        <v>0</v>
      </c>
      <c r="AI51" s="203">
        <v>57.99</v>
      </c>
      <c r="AJ51" s="203">
        <v>0</v>
      </c>
      <c r="AK51" s="203">
        <v>15.61</v>
      </c>
      <c r="AL51" s="203">
        <v>0</v>
      </c>
      <c r="AM51" s="203">
        <v>0</v>
      </c>
      <c r="AN51" s="203">
        <v>0</v>
      </c>
      <c r="AO51" s="203">
        <v>365.75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18.079999999999998</v>
      </c>
      <c r="E52" s="203">
        <v>0</v>
      </c>
      <c r="F52" s="203">
        <v>0</v>
      </c>
      <c r="G52" s="203">
        <v>30.29</v>
      </c>
      <c r="H52" s="203">
        <v>0</v>
      </c>
      <c r="I52" s="203">
        <v>9.6300000000000008</v>
      </c>
      <c r="J52" s="203">
        <v>28.88</v>
      </c>
      <c r="K52" s="203">
        <v>62.01</v>
      </c>
      <c r="L52" s="203">
        <v>0.34</v>
      </c>
      <c r="M52" s="203">
        <v>1.65</v>
      </c>
      <c r="N52" s="203">
        <v>1.88</v>
      </c>
      <c r="O52" s="203">
        <v>2.65</v>
      </c>
      <c r="P52" s="203">
        <v>0.99</v>
      </c>
      <c r="Q52" s="203">
        <v>0.32</v>
      </c>
      <c r="R52" s="203">
        <v>0.67</v>
      </c>
      <c r="S52" s="203">
        <v>0</v>
      </c>
      <c r="T52" s="203">
        <v>0</v>
      </c>
      <c r="U52" s="203">
        <v>2.0699999999999998</v>
      </c>
      <c r="V52" s="203">
        <v>3.09</v>
      </c>
      <c r="W52" s="203">
        <v>0.71</v>
      </c>
      <c r="X52" s="203">
        <v>2.34</v>
      </c>
      <c r="Y52" s="203">
        <v>0</v>
      </c>
      <c r="Z52" s="203">
        <v>4.42</v>
      </c>
      <c r="AA52" s="203">
        <v>0</v>
      </c>
      <c r="AB52" s="203">
        <v>0</v>
      </c>
      <c r="AC52" s="203">
        <v>20.010000000000002</v>
      </c>
      <c r="AD52" s="203">
        <v>0</v>
      </c>
      <c r="AE52" s="203">
        <v>0</v>
      </c>
      <c r="AF52" s="203">
        <v>0</v>
      </c>
      <c r="AG52" s="203">
        <v>35.36</v>
      </c>
      <c r="AH52" s="203">
        <v>0</v>
      </c>
      <c r="AI52" s="203">
        <v>57.99</v>
      </c>
      <c r="AJ52" s="203">
        <v>0</v>
      </c>
      <c r="AK52" s="203">
        <v>15.61</v>
      </c>
      <c r="AL52" s="203">
        <v>0</v>
      </c>
      <c r="AM52" s="203">
        <v>0</v>
      </c>
      <c r="AN52" s="203">
        <v>0</v>
      </c>
      <c r="AO52" s="203">
        <v>365.75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18.079999999999998</v>
      </c>
      <c r="E53" s="203">
        <v>0</v>
      </c>
      <c r="F53" s="203">
        <v>0</v>
      </c>
      <c r="G53" s="203">
        <v>30.29</v>
      </c>
      <c r="H53" s="203">
        <v>0</v>
      </c>
      <c r="I53" s="203">
        <v>9.6300000000000008</v>
      </c>
      <c r="J53" s="203">
        <v>28.88</v>
      </c>
      <c r="K53" s="203">
        <v>62.01</v>
      </c>
      <c r="L53" s="203">
        <v>0.34</v>
      </c>
      <c r="M53" s="203">
        <v>1.65</v>
      </c>
      <c r="N53" s="203">
        <v>1.88</v>
      </c>
      <c r="O53" s="203">
        <v>2.65</v>
      </c>
      <c r="P53" s="203">
        <v>0.99</v>
      </c>
      <c r="Q53" s="203">
        <v>0.32</v>
      </c>
      <c r="R53" s="203">
        <v>0.67</v>
      </c>
      <c r="S53" s="203">
        <v>0</v>
      </c>
      <c r="T53" s="203">
        <v>0</v>
      </c>
      <c r="U53" s="203">
        <v>2.0699999999999998</v>
      </c>
      <c r="V53" s="203">
        <v>3.09</v>
      </c>
      <c r="W53" s="203">
        <v>0.71</v>
      </c>
      <c r="X53" s="203">
        <v>2.34</v>
      </c>
      <c r="Y53" s="203">
        <v>0</v>
      </c>
      <c r="Z53" s="203">
        <v>4.42</v>
      </c>
      <c r="AA53" s="203">
        <v>0</v>
      </c>
      <c r="AB53" s="203">
        <v>0</v>
      </c>
      <c r="AC53" s="203">
        <v>20.010000000000002</v>
      </c>
      <c r="AD53" s="203">
        <v>0</v>
      </c>
      <c r="AE53" s="203">
        <v>0</v>
      </c>
      <c r="AF53" s="203">
        <v>0</v>
      </c>
      <c r="AG53" s="203">
        <v>35.36</v>
      </c>
      <c r="AH53" s="203">
        <v>0</v>
      </c>
      <c r="AI53" s="203">
        <v>57.99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365.75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18.079999999999998</v>
      </c>
      <c r="E54" s="203">
        <v>0</v>
      </c>
      <c r="F54" s="203">
        <v>0</v>
      </c>
      <c r="G54" s="203">
        <v>30.29</v>
      </c>
      <c r="H54" s="203">
        <v>0</v>
      </c>
      <c r="I54" s="203">
        <v>9.6300000000000008</v>
      </c>
      <c r="J54" s="203">
        <v>28.88</v>
      </c>
      <c r="K54" s="203">
        <v>62.01</v>
      </c>
      <c r="L54" s="203">
        <v>0.34</v>
      </c>
      <c r="M54" s="203">
        <v>1.65</v>
      </c>
      <c r="N54" s="203">
        <v>1.88</v>
      </c>
      <c r="O54" s="203">
        <v>2.65</v>
      </c>
      <c r="P54" s="203">
        <v>0.99</v>
      </c>
      <c r="Q54" s="203">
        <v>0.32</v>
      </c>
      <c r="R54" s="203">
        <v>0.67</v>
      </c>
      <c r="S54" s="203">
        <v>0</v>
      </c>
      <c r="T54" s="203">
        <v>0</v>
      </c>
      <c r="U54" s="203">
        <v>2.0699999999999998</v>
      </c>
      <c r="V54" s="203">
        <v>3.09</v>
      </c>
      <c r="W54" s="203">
        <v>0.71</v>
      </c>
      <c r="X54" s="203">
        <v>2.34</v>
      </c>
      <c r="Y54" s="203">
        <v>0</v>
      </c>
      <c r="Z54" s="203">
        <v>4.42</v>
      </c>
      <c r="AA54" s="203">
        <v>0</v>
      </c>
      <c r="AB54" s="203">
        <v>0</v>
      </c>
      <c r="AC54" s="203">
        <v>20.010000000000002</v>
      </c>
      <c r="AD54" s="203">
        <v>0</v>
      </c>
      <c r="AE54" s="203">
        <v>0</v>
      </c>
      <c r="AF54" s="203">
        <v>0</v>
      </c>
      <c r="AG54" s="203">
        <v>35.36</v>
      </c>
      <c r="AH54" s="203">
        <v>0</v>
      </c>
      <c r="AI54" s="203">
        <v>57.99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365.75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18.079999999999998</v>
      </c>
      <c r="E55" s="203">
        <v>0</v>
      </c>
      <c r="F55" s="203">
        <v>0</v>
      </c>
      <c r="G55" s="203">
        <v>30.29</v>
      </c>
      <c r="H55" s="203">
        <v>0</v>
      </c>
      <c r="I55" s="203">
        <v>9.6300000000000008</v>
      </c>
      <c r="J55" s="203">
        <v>28.88</v>
      </c>
      <c r="K55" s="203">
        <v>52.37</v>
      </c>
      <c r="L55" s="203">
        <v>0.34</v>
      </c>
      <c r="M55" s="203">
        <v>1.65</v>
      </c>
      <c r="N55" s="203">
        <v>1.88</v>
      </c>
      <c r="O55" s="203">
        <v>2.65</v>
      </c>
      <c r="P55" s="203">
        <v>0.99</v>
      </c>
      <c r="Q55" s="203">
        <v>0.32</v>
      </c>
      <c r="R55" s="203">
        <v>0.67</v>
      </c>
      <c r="S55" s="203">
        <v>0</v>
      </c>
      <c r="T55" s="203">
        <v>0</v>
      </c>
      <c r="U55" s="203">
        <v>2.0699999999999998</v>
      </c>
      <c r="V55" s="203">
        <v>3.09</v>
      </c>
      <c r="W55" s="203">
        <v>0.71</v>
      </c>
      <c r="X55" s="203">
        <v>2.34</v>
      </c>
      <c r="Y55" s="203">
        <v>0</v>
      </c>
      <c r="Z55" s="203">
        <v>4.42</v>
      </c>
      <c r="AA55" s="203">
        <v>0</v>
      </c>
      <c r="AB55" s="203">
        <v>0</v>
      </c>
      <c r="AC55" s="203">
        <v>20.010000000000002</v>
      </c>
      <c r="AD55" s="203">
        <v>0</v>
      </c>
      <c r="AE55" s="203">
        <v>0</v>
      </c>
      <c r="AF55" s="203">
        <v>0</v>
      </c>
      <c r="AG55" s="203">
        <v>35.36</v>
      </c>
      <c r="AH55" s="203">
        <v>0</v>
      </c>
      <c r="AI55" s="203">
        <v>57.99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365.75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18.079999999999998</v>
      </c>
      <c r="E56" s="203">
        <v>0</v>
      </c>
      <c r="F56" s="203">
        <v>0</v>
      </c>
      <c r="G56" s="203">
        <v>30.29</v>
      </c>
      <c r="H56" s="203">
        <v>0</v>
      </c>
      <c r="I56" s="203">
        <v>9.6300000000000008</v>
      </c>
      <c r="J56" s="203">
        <v>28.88</v>
      </c>
      <c r="K56" s="203">
        <v>52.37</v>
      </c>
      <c r="L56" s="203">
        <v>0.34</v>
      </c>
      <c r="M56" s="203">
        <v>1.65</v>
      </c>
      <c r="N56" s="203">
        <v>1.88</v>
      </c>
      <c r="O56" s="203">
        <v>2.65</v>
      </c>
      <c r="P56" s="203">
        <v>0.99</v>
      </c>
      <c r="Q56" s="203">
        <v>0.32</v>
      </c>
      <c r="R56" s="203">
        <v>0.67</v>
      </c>
      <c r="S56" s="203">
        <v>0</v>
      </c>
      <c r="T56" s="203">
        <v>0</v>
      </c>
      <c r="U56" s="203">
        <v>2.0699999999999998</v>
      </c>
      <c r="V56" s="203">
        <v>3.09</v>
      </c>
      <c r="W56" s="203">
        <v>0.71</v>
      </c>
      <c r="X56" s="203">
        <v>2.34</v>
      </c>
      <c r="Y56" s="203">
        <v>0</v>
      </c>
      <c r="Z56" s="203">
        <v>4.42</v>
      </c>
      <c r="AA56" s="203">
        <v>0</v>
      </c>
      <c r="AB56" s="203">
        <v>0</v>
      </c>
      <c r="AC56" s="203">
        <v>20.41</v>
      </c>
      <c r="AD56" s="203">
        <v>0</v>
      </c>
      <c r="AE56" s="203">
        <v>0</v>
      </c>
      <c r="AF56" s="203">
        <v>0</v>
      </c>
      <c r="AG56" s="203">
        <v>35.36</v>
      </c>
      <c r="AH56" s="203">
        <v>0</v>
      </c>
      <c r="AI56" s="203">
        <v>57.99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365.75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18.079999999999998</v>
      </c>
      <c r="E57" s="203">
        <v>0</v>
      </c>
      <c r="F57" s="203">
        <v>0</v>
      </c>
      <c r="G57" s="203">
        <v>30.29</v>
      </c>
      <c r="H57" s="203">
        <v>0</v>
      </c>
      <c r="I57" s="203">
        <v>9.6300000000000008</v>
      </c>
      <c r="J57" s="203">
        <v>28.88</v>
      </c>
      <c r="K57" s="203">
        <v>52.37</v>
      </c>
      <c r="L57" s="203">
        <v>0.34</v>
      </c>
      <c r="M57" s="203">
        <v>1.65</v>
      </c>
      <c r="N57" s="203">
        <v>1.88</v>
      </c>
      <c r="O57" s="203">
        <v>2.65</v>
      </c>
      <c r="P57" s="203">
        <v>0.99</v>
      </c>
      <c r="Q57" s="203">
        <v>0.32</v>
      </c>
      <c r="R57" s="203">
        <v>0.67</v>
      </c>
      <c r="S57" s="203">
        <v>0</v>
      </c>
      <c r="T57" s="203">
        <v>0</v>
      </c>
      <c r="U57" s="203">
        <v>2.0699999999999998</v>
      </c>
      <c r="V57" s="203">
        <v>0.33</v>
      </c>
      <c r="W57" s="203">
        <v>0.71</v>
      </c>
      <c r="X57" s="203">
        <v>2.34</v>
      </c>
      <c r="Y57" s="203">
        <v>0</v>
      </c>
      <c r="Z57" s="203">
        <v>4.42</v>
      </c>
      <c r="AA57" s="203">
        <v>0</v>
      </c>
      <c r="AB57" s="203">
        <v>0</v>
      </c>
      <c r="AC57" s="203">
        <v>20.41</v>
      </c>
      <c r="AD57" s="203">
        <v>0</v>
      </c>
      <c r="AE57" s="203">
        <v>0</v>
      </c>
      <c r="AF57" s="203">
        <v>0</v>
      </c>
      <c r="AG57" s="203">
        <v>35.36</v>
      </c>
      <c r="AH57" s="203">
        <v>0</v>
      </c>
      <c r="AI57" s="203">
        <v>57.99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365.75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18.079999999999998</v>
      </c>
      <c r="E58" s="203">
        <v>0</v>
      </c>
      <c r="F58" s="203">
        <v>0</v>
      </c>
      <c r="G58" s="203">
        <v>30.29</v>
      </c>
      <c r="H58" s="203">
        <v>0</v>
      </c>
      <c r="I58" s="203">
        <v>9.6300000000000008</v>
      </c>
      <c r="J58" s="203">
        <v>28.88</v>
      </c>
      <c r="K58" s="203">
        <v>62.01</v>
      </c>
      <c r="L58" s="203">
        <v>0.34</v>
      </c>
      <c r="M58" s="203">
        <v>1.65</v>
      </c>
      <c r="N58" s="203">
        <v>1.88</v>
      </c>
      <c r="O58" s="203">
        <v>2.65</v>
      </c>
      <c r="P58" s="203">
        <v>0.99</v>
      </c>
      <c r="Q58" s="203">
        <v>0.32</v>
      </c>
      <c r="R58" s="203">
        <v>0.67</v>
      </c>
      <c r="S58" s="203">
        <v>0</v>
      </c>
      <c r="T58" s="203">
        <v>0</v>
      </c>
      <c r="U58" s="203">
        <v>2.0699999999999998</v>
      </c>
      <c r="V58" s="203">
        <v>0.33</v>
      </c>
      <c r="W58" s="203">
        <v>0.71</v>
      </c>
      <c r="X58" s="203">
        <v>2.34</v>
      </c>
      <c r="Y58" s="203">
        <v>0</v>
      </c>
      <c r="Z58" s="203">
        <v>4.42</v>
      </c>
      <c r="AA58" s="203">
        <v>0</v>
      </c>
      <c r="AB58" s="203">
        <v>0</v>
      </c>
      <c r="AC58" s="203">
        <v>20.41</v>
      </c>
      <c r="AD58" s="203">
        <v>0</v>
      </c>
      <c r="AE58" s="203">
        <v>0</v>
      </c>
      <c r="AF58" s="203">
        <v>0</v>
      </c>
      <c r="AG58" s="203">
        <v>35.36</v>
      </c>
      <c r="AH58" s="203">
        <v>0</v>
      </c>
      <c r="AI58" s="203">
        <v>57.99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365.75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18.079999999999998</v>
      </c>
      <c r="E59" s="203">
        <v>0</v>
      </c>
      <c r="F59" s="203">
        <v>0</v>
      </c>
      <c r="G59" s="203">
        <v>30.29</v>
      </c>
      <c r="H59" s="203">
        <v>0</v>
      </c>
      <c r="I59" s="203">
        <v>9.6300000000000008</v>
      </c>
      <c r="J59" s="203">
        <v>28.88</v>
      </c>
      <c r="K59" s="203">
        <v>71.650000000000006</v>
      </c>
      <c r="L59" s="203">
        <v>0.34</v>
      </c>
      <c r="M59" s="203">
        <v>1.65</v>
      </c>
      <c r="N59" s="203">
        <v>1.88</v>
      </c>
      <c r="O59" s="203">
        <v>2.65</v>
      </c>
      <c r="P59" s="203">
        <v>0.99</v>
      </c>
      <c r="Q59" s="203">
        <v>0.33</v>
      </c>
      <c r="R59" s="203">
        <v>0.67</v>
      </c>
      <c r="S59" s="203">
        <v>0</v>
      </c>
      <c r="T59" s="203">
        <v>0</v>
      </c>
      <c r="U59" s="203">
        <v>2.0699999999999998</v>
      </c>
      <c r="V59" s="203">
        <v>0.33</v>
      </c>
      <c r="W59" s="203">
        <v>0.71</v>
      </c>
      <c r="X59" s="203">
        <v>2.34</v>
      </c>
      <c r="Y59" s="203">
        <v>0</v>
      </c>
      <c r="Z59" s="203">
        <v>3.57</v>
      </c>
      <c r="AA59" s="203">
        <v>0</v>
      </c>
      <c r="AB59" s="203">
        <v>0</v>
      </c>
      <c r="AC59" s="203">
        <v>20.41</v>
      </c>
      <c r="AD59" s="203">
        <v>0</v>
      </c>
      <c r="AE59" s="203">
        <v>0</v>
      </c>
      <c r="AF59" s="203">
        <v>0</v>
      </c>
      <c r="AG59" s="203">
        <v>35.36</v>
      </c>
      <c r="AH59" s="203">
        <v>0</v>
      </c>
      <c r="AI59" s="203">
        <v>57.99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365.75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18.079999999999998</v>
      </c>
      <c r="E60" s="203">
        <v>0</v>
      </c>
      <c r="F60" s="203">
        <v>0</v>
      </c>
      <c r="G60" s="203">
        <v>30.29</v>
      </c>
      <c r="H60" s="203">
        <v>0</v>
      </c>
      <c r="I60" s="203">
        <v>9.6300000000000008</v>
      </c>
      <c r="J60" s="203">
        <v>28.88</v>
      </c>
      <c r="K60" s="203">
        <v>81.290000000000006</v>
      </c>
      <c r="L60" s="203">
        <v>0.34</v>
      </c>
      <c r="M60" s="203">
        <v>1.65</v>
      </c>
      <c r="N60" s="203">
        <v>1.88</v>
      </c>
      <c r="O60" s="203">
        <v>2.65</v>
      </c>
      <c r="P60" s="203">
        <v>0.99</v>
      </c>
      <c r="Q60" s="203">
        <v>0.33</v>
      </c>
      <c r="R60" s="203">
        <v>0.67</v>
      </c>
      <c r="S60" s="203">
        <v>0</v>
      </c>
      <c r="T60" s="203">
        <v>0</v>
      </c>
      <c r="U60" s="203">
        <v>2.0699999999999998</v>
      </c>
      <c r="V60" s="203">
        <v>0.33</v>
      </c>
      <c r="W60" s="203">
        <v>0.71</v>
      </c>
      <c r="X60" s="203">
        <v>2.34</v>
      </c>
      <c r="Y60" s="203">
        <v>0</v>
      </c>
      <c r="Z60" s="203">
        <v>3.57</v>
      </c>
      <c r="AA60" s="203">
        <v>0</v>
      </c>
      <c r="AB60" s="203">
        <v>0</v>
      </c>
      <c r="AC60" s="203">
        <v>20.41</v>
      </c>
      <c r="AD60" s="203">
        <v>0</v>
      </c>
      <c r="AE60" s="203">
        <v>0</v>
      </c>
      <c r="AF60" s="203">
        <v>0</v>
      </c>
      <c r="AG60" s="203">
        <v>35.36</v>
      </c>
      <c r="AH60" s="203">
        <v>0</v>
      </c>
      <c r="AI60" s="203">
        <v>57.99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365.75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18.079999999999998</v>
      </c>
      <c r="E61" s="203">
        <v>0</v>
      </c>
      <c r="F61" s="203">
        <v>0</v>
      </c>
      <c r="G61" s="203">
        <v>30.29</v>
      </c>
      <c r="H61" s="203">
        <v>0</v>
      </c>
      <c r="I61" s="203">
        <v>9.6300000000000008</v>
      </c>
      <c r="J61" s="203">
        <v>28.88</v>
      </c>
      <c r="K61" s="203">
        <v>62.01</v>
      </c>
      <c r="L61" s="203">
        <v>0.34</v>
      </c>
      <c r="M61" s="203">
        <v>1.65</v>
      </c>
      <c r="N61" s="203">
        <v>1.88</v>
      </c>
      <c r="O61" s="203">
        <v>2.65</v>
      </c>
      <c r="P61" s="203">
        <v>0.99</v>
      </c>
      <c r="Q61" s="203">
        <v>0.32</v>
      </c>
      <c r="R61" s="203">
        <v>0.67</v>
      </c>
      <c r="S61" s="203">
        <v>0</v>
      </c>
      <c r="T61" s="203">
        <v>0</v>
      </c>
      <c r="U61" s="203">
        <v>2.0699999999999998</v>
      </c>
      <c r="V61" s="203">
        <v>0.33</v>
      </c>
      <c r="W61" s="203">
        <v>0.71</v>
      </c>
      <c r="X61" s="203">
        <v>2.35</v>
      </c>
      <c r="Y61" s="203">
        <v>0</v>
      </c>
      <c r="Z61" s="203">
        <v>7.92</v>
      </c>
      <c r="AA61" s="203">
        <v>0</v>
      </c>
      <c r="AB61" s="203">
        <v>0</v>
      </c>
      <c r="AC61" s="203">
        <v>20.41</v>
      </c>
      <c r="AD61" s="203">
        <v>0</v>
      </c>
      <c r="AE61" s="203">
        <v>0</v>
      </c>
      <c r="AF61" s="203">
        <v>0</v>
      </c>
      <c r="AG61" s="203">
        <v>35.36</v>
      </c>
      <c r="AH61" s="203">
        <v>0</v>
      </c>
      <c r="AI61" s="203">
        <v>57.99</v>
      </c>
      <c r="AJ61" s="203">
        <v>0</v>
      </c>
      <c r="AK61" s="203">
        <v>15.61</v>
      </c>
      <c r="AL61" s="203">
        <v>0</v>
      </c>
      <c r="AM61" s="203">
        <v>0</v>
      </c>
      <c r="AN61" s="203">
        <v>0</v>
      </c>
      <c r="AO61" s="203">
        <v>365.75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18.079999999999998</v>
      </c>
      <c r="E62" s="203">
        <v>0</v>
      </c>
      <c r="F62" s="203">
        <v>0</v>
      </c>
      <c r="G62" s="203">
        <v>30.29</v>
      </c>
      <c r="H62" s="203">
        <v>0</v>
      </c>
      <c r="I62" s="203">
        <v>9.6300000000000008</v>
      </c>
      <c r="J62" s="203">
        <v>28.88</v>
      </c>
      <c r="K62" s="203">
        <v>42.73</v>
      </c>
      <c r="L62" s="203">
        <v>0.34</v>
      </c>
      <c r="M62" s="203">
        <v>1.65</v>
      </c>
      <c r="N62" s="203">
        <v>1.88</v>
      </c>
      <c r="O62" s="203">
        <v>2.65</v>
      </c>
      <c r="P62" s="203">
        <v>0.99</v>
      </c>
      <c r="Q62" s="203">
        <v>0.32</v>
      </c>
      <c r="R62" s="203">
        <v>0.67</v>
      </c>
      <c r="S62" s="203">
        <v>0</v>
      </c>
      <c r="T62" s="203">
        <v>0</v>
      </c>
      <c r="U62" s="203">
        <v>2.0699999999999998</v>
      </c>
      <c r="V62" s="203">
        <v>0.33</v>
      </c>
      <c r="W62" s="203">
        <v>0.71</v>
      </c>
      <c r="X62" s="203">
        <v>2.35</v>
      </c>
      <c r="Y62" s="203">
        <v>0</v>
      </c>
      <c r="Z62" s="203">
        <v>4.41</v>
      </c>
      <c r="AA62" s="203">
        <v>0</v>
      </c>
      <c r="AB62" s="203">
        <v>0</v>
      </c>
      <c r="AC62" s="203">
        <v>20.41</v>
      </c>
      <c r="AD62" s="203">
        <v>0</v>
      </c>
      <c r="AE62" s="203">
        <v>0</v>
      </c>
      <c r="AF62" s="203">
        <v>0</v>
      </c>
      <c r="AG62" s="203">
        <v>35.36</v>
      </c>
      <c r="AH62" s="203">
        <v>0</v>
      </c>
      <c r="AI62" s="203">
        <v>57.99</v>
      </c>
      <c r="AJ62" s="203">
        <v>0</v>
      </c>
      <c r="AK62" s="203">
        <v>15.61</v>
      </c>
      <c r="AL62" s="203">
        <v>0</v>
      </c>
      <c r="AM62" s="203">
        <v>0</v>
      </c>
      <c r="AN62" s="203">
        <v>0</v>
      </c>
      <c r="AO62" s="203">
        <v>365.75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18.079999999999998</v>
      </c>
      <c r="E63" s="203">
        <v>0</v>
      </c>
      <c r="F63" s="203">
        <v>0</v>
      </c>
      <c r="G63" s="203">
        <v>30.29</v>
      </c>
      <c r="H63" s="203">
        <v>0</v>
      </c>
      <c r="I63" s="203">
        <v>9.6300000000000008</v>
      </c>
      <c r="J63" s="203">
        <v>28.88</v>
      </c>
      <c r="K63" s="203">
        <v>59.75</v>
      </c>
      <c r="L63" s="203">
        <v>0.34</v>
      </c>
      <c r="M63" s="203">
        <v>1.65</v>
      </c>
      <c r="N63" s="203">
        <v>1.88</v>
      </c>
      <c r="O63" s="203">
        <v>2.65</v>
      </c>
      <c r="P63" s="203">
        <v>0.99</v>
      </c>
      <c r="Q63" s="203">
        <v>0.32</v>
      </c>
      <c r="R63" s="203">
        <v>0.67</v>
      </c>
      <c r="S63" s="203">
        <v>0</v>
      </c>
      <c r="T63" s="203">
        <v>0</v>
      </c>
      <c r="U63" s="203">
        <v>2.0699999999999998</v>
      </c>
      <c r="V63" s="203">
        <v>0.33</v>
      </c>
      <c r="W63" s="203">
        <v>0.71</v>
      </c>
      <c r="X63" s="203">
        <v>2.35</v>
      </c>
      <c r="Y63" s="203">
        <v>0</v>
      </c>
      <c r="Z63" s="203">
        <v>4.41</v>
      </c>
      <c r="AA63" s="203">
        <v>0</v>
      </c>
      <c r="AB63" s="203">
        <v>0</v>
      </c>
      <c r="AC63" s="203">
        <v>20.41</v>
      </c>
      <c r="AD63" s="203">
        <v>0</v>
      </c>
      <c r="AE63" s="203">
        <v>0</v>
      </c>
      <c r="AF63" s="203">
        <v>0</v>
      </c>
      <c r="AG63" s="203">
        <v>35.36</v>
      </c>
      <c r="AH63" s="203">
        <v>0</v>
      </c>
      <c r="AI63" s="203">
        <v>57.99</v>
      </c>
      <c r="AJ63" s="203">
        <v>0</v>
      </c>
      <c r="AK63" s="203">
        <v>15.61</v>
      </c>
      <c r="AL63" s="203">
        <v>0</v>
      </c>
      <c r="AM63" s="203">
        <v>0</v>
      </c>
      <c r="AN63" s="203">
        <v>0</v>
      </c>
      <c r="AO63" s="203">
        <v>365.75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18.079999999999998</v>
      </c>
      <c r="E64" s="203">
        <v>0</v>
      </c>
      <c r="F64" s="203">
        <v>0</v>
      </c>
      <c r="G64" s="203">
        <v>30.29</v>
      </c>
      <c r="H64" s="203">
        <v>0</v>
      </c>
      <c r="I64" s="203">
        <v>9.6300000000000008</v>
      </c>
      <c r="J64" s="203">
        <v>28.88</v>
      </c>
      <c r="K64" s="203">
        <v>62.01</v>
      </c>
      <c r="L64" s="203">
        <v>0.34</v>
      </c>
      <c r="M64" s="203">
        <v>1.65</v>
      </c>
      <c r="N64" s="203">
        <v>1.88</v>
      </c>
      <c r="O64" s="203">
        <v>2.65</v>
      </c>
      <c r="P64" s="203">
        <v>0.99</v>
      </c>
      <c r="Q64" s="203">
        <v>0.32</v>
      </c>
      <c r="R64" s="203">
        <v>0.67</v>
      </c>
      <c r="S64" s="203">
        <v>0</v>
      </c>
      <c r="T64" s="203">
        <v>0</v>
      </c>
      <c r="U64" s="203">
        <v>2.0699999999999998</v>
      </c>
      <c r="V64" s="203">
        <v>0.33</v>
      </c>
      <c r="W64" s="203">
        <v>0.71</v>
      </c>
      <c r="X64" s="203">
        <v>2.35</v>
      </c>
      <c r="Y64" s="203">
        <v>0</v>
      </c>
      <c r="Z64" s="203">
        <v>4.41</v>
      </c>
      <c r="AA64" s="203">
        <v>0</v>
      </c>
      <c r="AB64" s="203">
        <v>0</v>
      </c>
      <c r="AC64" s="203">
        <v>20.41</v>
      </c>
      <c r="AD64" s="203">
        <v>0</v>
      </c>
      <c r="AE64" s="203">
        <v>0</v>
      </c>
      <c r="AF64" s="203">
        <v>0</v>
      </c>
      <c r="AG64" s="203">
        <v>35.36</v>
      </c>
      <c r="AH64" s="203">
        <v>0</v>
      </c>
      <c r="AI64" s="203">
        <v>57.99</v>
      </c>
      <c r="AJ64" s="203">
        <v>0</v>
      </c>
      <c r="AK64" s="203">
        <v>15.61</v>
      </c>
      <c r="AL64" s="203">
        <v>0</v>
      </c>
      <c r="AM64" s="203">
        <v>0</v>
      </c>
      <c r="AN64" s="203">
        <v>0</v>
      </c>
      <c r="AO64" s="203">
        <v>365.75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18.079999999999998</v>
      </c>
      <c r="E65" s="203">
        <v>0</v>
      </c>
      <c r="F65" s="203">
        <v>0</v>
      </c>
      <c r="G65" s="203">
        <v>30.29</v>
      </c>
      <c r="H65" s="203">
        <v>0</v>
      </c>
      <c r="I65" s="203">
        <v>9.6300000000000008</v>
      </c>
      <c r="J65" s="203">
        <v>28.88</v>
      </c>
      <c r="K65" s="203">
        <v>62.01</v>
      </c>
      <c r="L65" s="203">
        <v>0.34</v>
      </c>
      <c r="M65" s="203">
        <v>1.65</v>
      </c>
      <c r="N65" s="203">
        <v>1.88</v>
      </c>
      <c r="O65" s="203">
        <v>2.65</v>
      </c>
      <c r="P65" s="203">
        <v>0.99</v>
      </c>
      <c r="Q65" s="203">
        <v>0.32</v>
      </c>
      <c r="R65" s="203">
        <v>0.67</v>
      </c>
      <c r="S65" s="203">
        <v>0</v>
      </c>
      <c r="T65" s="203">
        <v>0</v>
      </c>
      <c r="U65" s="203">
        <v>2.0699999999999998</v>
      </c>
      <c r="V65" s="203">
        <v>0.33</v>
      </c>
      <c r="W65" s="203">
        <v>0.71</v>
      </c>
      <c r="X65" s="203">
        <v>2.35</v>
      </c>
      <c r="Y65" s="203">
        <v>0</v>
      </c>
      <c r="Z65" s="203">
        <v>4.41</v>
      </c>
      <c r="AA65" s="203">
        <v>0</v>
      </c>
      <c r="AB65" s="203">
        <v>0</v>
      </c>
      <c r="AC65" s="203">
        <v>20.41</v>
      </c>
      <c r="AD65" s="203">
        <v>0</v>
      </c>
      <c r="AE65" s="203">
        <v>0</v>
      </c>
      <c r="AF65" s="203">
        <v>0</v>
      </c>
      <c r="AG65" s="203">
        <v>35.36</v>
      </c>
      <c r="AH65" s="203">
        <v>0</v>
      </c>
      <c r="AI65" s="203">
        <v>57.99</v>
      </c>
      <c r="AJ65" s="203">
        <v>0</v>
      </c>
      <c r="AK65" s="203">
        <v>15.61</v>
      </c>
      <c r="AL65" s="203">
        <v>0</v>
      </c>
      <c r="AM65" s="203">
        <v>0</v>
      </c>
      <c r="AN65" s="203">
        <v>0</v>
      </c>
      <c r="AO65" s="203">
        <v>365.75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18.079999999999998</v>
      </c>
      <c r="E66" s="203">
        <v>0</v>
      </c>
      <c r="F66" s="203">
        <v>0</v>
      </c>
      <c r="G66" s="203">
        <v>30.29</v>
      </c>
      <c r="H66" s="203">
        <v>0</v>
      </c>
      <c r="I66" s="203">
        <v>9.6300000000000008</v>
      </c>
      <c r="J66" s="203">
        <v>28.88</v>
      </c>
      <c r="K66" s="203">
        <v>52.37</v>
      </c>
      <c r="L66" s="203">
        <v>0.34</v>
      </c>
      <c r="M66" s="203">
        <v>1.65</v>
      </c>
      <c r="N66" s="203">
        <v>1.88</v>
      </c>
      <c r="O66" s="203">
        <v>2.65</v>
      </c>
      <c r="P66" s="203">
        <v>0.99</v>
      </c>
      <c r="Q66" s="203">
        <v>0.32</v>
      </c>
      <c r="R66" s="203">
        <v>0.67</v>
      </c>
      <c r="S66" s="203">
        <v>0</v>
      </c>
      <c r="T66" s="203">
        <v>0</v>
      </c>
      <c r="U66" s="203">
        <v>2.0699999999999998</v>
      </c>
      <c r="V66" s="203">
        <v>0.33</v>
      </c>
      <c r="W66" s="203">
        <v>0.71</v>
      </c>
      <c r="X66" s="203">
        <v>2.35</v>
      </c>
      <c r="Y66" s="203">
        <v>0</v>
      </c>
      <c r="Z66" s="203">
        <v>4.41</v>
      </c>
      <c r="AA66" s="203">
        <v>0</v>
      </c>
      <c r="AB66" s="203">
        <v>0</v>
      </c>
      <c r="AC66" s="203">
        <v>20.41</v>
      </c>
      <c r="AD66" s="203">
        <v>0</v>
      </c>
      <c r="AE66" s="203">
        <v>0</v>
      </c>
      <c r="AF66" s="203">
        <v>0</v>
      </c>
      <c r="AG66" s="203">
        <v>35.36</v>
      </c>
      <c r="AH66" s="203">
        <v>0</v>
      </c>
      <c r="AI66" s="203">
        <v>57.99</v>
      </c>
      <c r="AJ66" s="203">
        <v>0</v>
      </c>
      <c r="AK66" s="203">
        <v>15.61</v>
      </c>
      <c r="AL66" s="203">
        <v>0</v>
      </c>
      <c r="AM66" s="203">
        <v>0</v>
      </c>
      <c r="AN66" s="203">
        <v>0</v>
      </c>
      <c r="AO66" s="203">
        <v>365.75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17.62</v>
      </c>
      <c r="E67" s="203">
        <v>0</v>
      </c>
      <c r="F67" s="203">
        <v>0</v>
      </c>
      <c r="G67" s="203">
        <v>30.29</v>
      </c>
      <c r="H67" s="203">
        <v>0</v>
      </c>
      <c r="I67" s="203">
        <v>9.6300000000000008</v>
      </c>
      <c r="J67" s="203">
        <v>28.88</v>
      </c>
      <c r="K67" s="203">
        <v>33.090000000000003</v>
      </c>
      <c r="L67" s="203">
        <v>0.34</v>
      </c>
      <c r="M67" s="203">
        <v>1.65</v>
      </c>
      <c r="N67" s="203">
        <v>1.88</v>
      </c>
      <c r="O67" s="203">
        <v>2.65</v>
      </c>
      <c r="P67" s="203">
        <v>0.99</v>
      </c>
      <c r="Q67" s="203">
        <v>0.32</v>
      </c>
      <c r="R67" s="203">
        <v>0.67</v>
      </c>
      <c r="S67" s="203">
        <v>0</v>
      </c>
      <c r="T67" s="203">
        <v>0</v>
      </c>
      <c r="U67" s="203">
        <v>2.0699999999999998</v>
      </c>
      <c r="V67" s="203">
        <v>0.33</v>
      </c>
      <c r="W67" s="203">
        <v>0.71</v>
      </c>
      <c r="X67" s="203">
        <v>2.35</v>
      </c>
      <c r="Y67" s="203">
        <v>0</v>
      </c>
      <c r="Z67" s="203">
        <v>4.41</v>
      </c>
      <c r="AA67" s="203">
        <v>0</v>
      </c>
      <c r="AB67" s="203">
        <v>0</v>
      </c>
      <c r="AC67" s="203">
        <v>20.41</v>
      </c>
      <c r="AD67" s="203">
        <v>0</v>
      </c>
      <c r="AE67" s="203">
        <v>0</v>
      </c>
      <c r="AF67" s="203">
        <v>0</v>
      </c>
      <c r="AG67" s="203">
        <v>35.36</v>
      </c>
      <c r="AH67" s="203">
        <v>0</v>
      </c>
      <c r="AI67" s="203">
        <v>57.99</v>
      </c>
      <c r="AJ67" s="203">
        <v>0</v>
      </c>
      <c r="AK67" s="203">
        <v>15.61</v>
      </c>
      <c r="AL67" s="203">
        <v>0</v>
      </c>
      <c r="AM67" s="203">
        <v>0</v>
      </c>
      <c r="AN67" s="203">
        <v>0</v>
      </c>
      <c r="AO67" s="203">
        <v>365.75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17.62</v>
      </c>
      <c r="E68" s="203">
        <v>0</v>
      </c>
      <c r="F68" s="203">
        <v>0</v>
      </c>
      <c r="G68" s="203">
        <v>30.29</v>
      </c>
      <c r="H68" s="203">
        <v>0</v>
      </c>
      <c r="I68" s="203">
        <v>9.6300000000000008</v>
      </c>
      <c r="J68" s="203">
        <v>28.88</v>
      </c>
      <c r="K68" s="203">
        <v>54.81</v>
      </c>
      <c r="L68" s="203">
        <v>0.34</v>
      </c>
      <c r="M68" s="203">
        <v>1.65</v>
      </c>
      <c r="N68" s="203">
        <v>1.88</v>
      </c>
      <c r="O68" s="203">
        <v>2.65</v>
      </c>
      <c r="P68" s="203">
        <v>0.99</v>
      </c>
      <c r="Q68" s="203">
        <v>0.33</v>
      </c>
      <c r="R68" s="203">
        <v>0.67</v>
      </c>
      <c r="S68" s="203">
        <v>0</v>
      </c>
      <c r="T68" s="203">
        <v>0</v>
      </c>
      <c r="U68" s="203">
        <v>2.0699999999999998</v>
      </c>
      <c r="V68" s="203">
        <v>0.33</v>
      </c>
      <c r="W68" s="203">
        <v>0.71</v>
      </c>
      <c r="X68" s="203">
        <v>2.35</v>
      </c>
      <c r="Y68" s="203">
        <v>0</v>
      </c>
      <c r="Z68" s="203">
        <v>4.41</v>
      </c>
      <c r="AA68" s="203">
        <v>0</v>
      </c>
      <c r="AB68" s="203">
        <v>0</v>
      </c>
      <c r="AC68" s="203">
        <v>20.41</v>
      </c>
      <c r="AD68" s="203">
        <v>0</v>
      </c>
      <c r="AE68" s="203">
        <v>0</v>
      </c>
      <c r="AF68" s="203">
        <v>0</v>
      </c>
      <c r="AG68" s="203">
        <v>35.36</v>
      </c>
      <c r="AH68" s="203">
        <v>0</v>
      </c>
      <c r="AI68" s="203">
        <v>57.99</v>
      </c>
      <c r="AJ68" s="203">
        <v>0</v>
      </c>
      <c r="AK68" s="203">
        <v>15.61</v>
      </c>
      <c r="AL68" s="203">
        <v>0</v>
      </c>
      <c r="AM68" s="203">
        <v>0</v>
      </c>
      <c r="AN68" s="203">
        <v>0</v>
      </c>
      <c r="AO68" s="203">
        <v>365.75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17.62</v>
      </c>
      <c r="E69" s="203">
        <v>0</v>
      </c>
      <c r="F69" s="203">
        <v>0</v>
      </c>
      <c r="G69" s="203">
        <v>30.29</v>
      </c>
      <c r="H69" s="203">
        <v>0</v>
      </c>
      <c r="I69" s="203">
        <v>9.6300000000000008</v>
      </c>
      <c r="J69" s="203">
        <v>28.88</v>
      </c>
      <c r="K69" s="203">
        <v>62.01</v>
      </c>
      <c r="L69" s="203">
        <v>0.34</v>
      </c>
      <c r="M69" s="203">
        <v>1.65</v>
      </c>
      <c r="N69" s="203">
        <v>1.88</v>
      </c>
      <c r="O69" s="203">
        <v>2.65</v>
      </c>
      <c r="P69" s="203">
        <v>0.99</v>
      </c>
      <c r="Q69" s="203">
        <v>0.33</v>
      </c>
      <c r="R69" s="203">
        <v>0.67</v>
      </c>
      <c r="S69" s="203">
        <v>0</v>
      </c>
      <c r="T69" s="203">
        <v>0</v>
      </c>
      <c r="U69" s="203">
        <v>2.0699999999999998</v>
      </c>
      <c r="V69" s="203">
        <v>0.33</v>
      </c>
      <c r="W69" s="203">
        <v>0.71</v>
      </c>
      <c r="X69" s="203">
        <v>2.35</v>
      </c>
      <c r="Y69" s="203">
        <v>0</v>
      </c>
      <c r="Z69" s="203">
        <v>4.41</v>
      </c>
      <c r="AA69" s="203">
        <v>0</v>
      </c>
      <c r="AB69" s="203">
        <v>0</v>
      </c>
      <c r="AC69" s="203">
        <v>20.41</v>
      </c>
      <c r="AD69" s="203">
        <v>0</v>
      </c>
      <c r="AE69" s="203">
        <v>0</v>
      </c>
      <c r="AF69" s="203">
        <v>0</v>
      </c>
      <c r="AG69" s="203">
        <v>35.36</v>
      </c>
      <c r="AH69" s="203">
        <v>0</v>
      </c>
      <c r="AI69" s="203">
        <v>57.99</v>
      </c>
      <c r="AJ69" s="203">
        <v>0</v>
      </c>
      <c r="AK69" s="203">
        <v>15.61</v>
      </c>
      <c r="AL69" s="203">
        <v>0</v>
      </c>
      <c r="AM69" s="203">
        <v>0</v>
      </c>
      <c r="AN69" s="203">
        <v>0</v>
      </c>
      <c r="AO69" s="203">
        <v>365.75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17.62</v>
      </c>
      <c r="E70" s="203">
        <v>0</v>
      </c>
      <c r="F70" s="203">
        <v>0</v>
      </c>
      <c r="G70" s="203">
        <v>30.29</v>
      </c>
      <c r="H70" s="203">
        <v>0</v>
      </c>
      <c r="I70" s="203">
        <v>9.6300000000000008</v>
      </c>
      <c r="J70" s="203">
        <v>28.88</v>
      </c>
      <c r="K70" s="203">
        <v>39.03</v>
      </c>
      <c r="L70" s="203">
        <v>0.34</v>
      </c>
      <c r="M70" s="203">
        <v>1.65</v>
      </c>
      <c r="N70" s="203">
        <v>1.88</v>
      </c>
      <c r="O70" s="203">
        <v>2.65</v>
      </c>
      <c r="P70" s="203">
        <v>0.99</v>
      </c>
      <c r="Q70" s="203">
        <v>0.33</v>
      </c>
      <c r="R70" s="203">
        <v>0.67</v>
      </c>
      <c r="S70" s="203">
        <v>0</v>
      </c>
      <c r="T70" s="203">
        <v>0</v>
      </c>
      <c r="U70" s="203">
        <v>2.0699999999999998</v>
      </c>
      <c r="V70" s="203">
        <v>0.33</v>
      </c>
      <c r="W70" s="203">
        <v>0.71</v>
      </c>
      <c r="X70" s="203">
        <v>2.35</v>
      </c>
      <c r="Y70" s="203">
        <v>0</v>
      </c>
      <c r="Z70" s="203">
        <v>4.41</v>
      </c>
      <c r="AA70" s="203">
        <v>0</v>
      </c>
      <c r="AB70" s="203">
        <v>0</v>
      </c>
      <c r="AC70" s="203">
        <v>20.41</v>
      </c>
      <c r="AD70" s="203">
        <v>0</v>
      </c>
      <c r="AE70" s="203">
        <v>0</v>
      </c>
      <c r="AF70" s="203">
        <v>0</v>
      </c>
      <c r="AG70" s="203">
        <v>35.36</v>
      </c>
      <c r="AH70" s="203">
        <v>0</v>
      </c>
      <c r="AI70" s="203">
        <v>57.99</v>
      </c>
      <c r="AJ70" s="203">
        <v>0</v>
      </c>
      <c r="AK70" s="203">
        <v>15.61</v>
      </c>
      <c r="AL70" s="203">
        <v>0</v>
      </c>
      <c r="AM70" s="203">
        <v>0</v>
      </c>
      <c r="AN70" s="203">
        <v>0</v>
      </c>
      <c r="AO70" s="203">
        <v>365.75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17.62</v>
      </c>
      <c r="E71" s="203">
        <v>0</v>
      </c>
      <c r="F71" s="203">
        <v>0</v>
      </c>
      <c r="G71" s="203">
        <v>30.29</v>
      </c>
      <c r="H71" s="203">
        <v>0</v>
      </c>
      <c r="I71" s="203">
        <v>9.6300000000000008</v>
      </c>
      <c r="J71" s="203">
        <v>28.88</v>
      </c>
      <c r="K71" s="203">
        <v>23.45</v>
      </c>
      <c r="L71" s="203">
        <v>0.34</v>
      </c>
      <c r="M71" s="203">
        <v>1.65</v>
      </c>
      <c r="N71" s="203">
        <v>1.88</v>
      </c>
      <c r="O71" s="203">
        <v>2.65</v>
      </c>
      <c r="P71" s="203">
        <v>0.99</v>
      </c>
      <c r="Q71" s="203">
        <v>0.33</v>
      </c>
      <c r="R71" s="203">
        <v>0.67</v>
      </c>
      <c r="S71" s="203">
        <v>0</v>
      </c>
      <c r="T71" s="203">
        <v>0</v>
      </c>
      <c r="U71" s="203">
        <v>2.0699999999999998</v>
      </c>
      <c r="V71" s="203">
        <v>0.33</v>
      </c>
      <c r="W71" s="203">
        <v>0.71</v>
      </c>
      <c r="X71" s="203">
        <v>2.35</v>
      </c>
      <c r="Y71" s="203">
        <v>0</v>
      </c>
      <c r="Z71" s="203">
        <v>3.9</v>
      </c>
      <c r="AA71" s="203">
        <v>0</v>
      </c>
      <c r="AB71" s="203">
        <v>0</v>
      </c>
      <c r="AC71" s="203">
        <v>20.010000000000002</v>
      </c>
      <c r="AD71" s="203">
        <v>0</v>
      </c>
      <c r="AE71" s="203">
        <v>0</v>
      </c>
      <c r="AF71" s="203">
        <v>0</v>
      </c>
      <c r="AG71" s="203">
        <v>35.36</v>
      </c>
      <c r="AH71" s="203">
        <v>0</v>
      </c>
      <c r="AI71" s="203">
        <v>57.99</v>
      </c>
      <c r="AJ71" s="203">
        <v>0</v>
      </c>
      <c r="AK71" s="203">
        <v>15.61</v>
      </c>
      <c r="AL71" s="203">
        <v>0</v>
      </c>
      <c r="AM71" s="203">
        <v>0</v>
      </c>
      <c r="AN71" s="203">
        <v>0</v>
      </c>
      <c r="AO71" s="203">
        <v>365.75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17.62</v>
      </c>
      <c r="E72" s="203">
        <v>0</v>
      </c>
      <c r="F72" s="203">
        <v>0</v>
      </c>
      <c r="G72" s="203">
        <v>30.29</v>
      </c>
      <c r="H72" s="203">
        <v>0</v>
      </c>
      <c r="I72" s="203">
        <v>9.6300000000000008</v>
      </c>
      <c r="J72" s="203">
        <v>28.88</v>
      </c>
      <c r="K72" s="203">
        <v>9.17</v>
      </c>
      <c r="L72" s="203">
        <v>0.34</v>
      </c>
      <c r="M72" s="203">
        <v>1.65</v>
      </c>
      <c r="N72" s="203">
        <v>1.88</v>
      </c>
      <c r="O72" s="203">
        <v>2.65</v>
      </c>
      <c r="P72" s="203">
        <v>0.99</v>
      </c>
      <c r="Q72" s="203">
        <v>0.33</v>
      </c>
      <c r="R72" s="203">
        <v>0.67</v>
      </c>
      <c r="S72" s="203">
        <v>0</v>
      </c>
      <c r="T72" s="203">
        <v>0</v>
      </c>
      <c r="U72" s="203">
        <v>2.0699999999999998</v>
      </c>
      <c r="V72" s="203">
        <v>0.33</v>
      </c>
      <c r="W72" s="203">
        <v>0.71</v>
      </c>
      <c r="X72" s="203">
        <v>2.35</v>
      </c>
      <c r="Y72" s="203">
        <v>0</v>
      </c>
      <c r="Z72" s="203">
        <v>3.9</v>
      </c>
      <c r="AA72" s="203">
        <v>0</v>
      </c>
      <c r="AB72" s="203">
        <v>0</v>
      </c>
      <c r="AC72" s="203">
        <v>20.010000000000002</v>
      </c>
      <c r="AD72" s="203">
        <v>0</v>
      </c>
      <c r="AE72" s="203">
        <v>0</v>
      </c>
      <c r="AF72" s="203">
        <v>0</v>
      </c>
      <c r="AG72" s="203">
        <v>35.36</v>
      </c>
      <c r="AH72" s="203">
        <v>0</v>
      </c>
      <c r="AI72" s="203">
        <v>57.99</v>
      </c>
      <c r="AJ72" s="203">
        <v>0</v>
      </c>
      <c r="AK72" s="203">
        <v>15.61</v>
      </c>
      <c r="AL72" s="203">
        <v>0</v>
      </c>
      <c r="AM72" s="203">
        <v>0</v>
      </c>
      <c r="AN72" s="203">
        <v>0</v>
      </c>
      <c r="AO72" s="203">
        <v>365.75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17.62</v>
      </c>
      <c r="E73" s="203">
        <v>0</v>
      </c>
      <c r="F73" s="203">
        <v>0</v>
      </c>
      <c r="G73" s="203">
        <v>30.29</v>
      </c>
      <c r="H73" s="203">
        <v>0</v>
      </c>
      <c r="I73" s="203">
        <v>9.6300000000000008</v>
      </c>
      <c r="J73" s="203">
        <v>28.88</v>
      </c>
      <c r="K73" s="203">
        <v>9.17</v>
      </c>
      <c r="L73" s="203">
        <v>0.34</v>
      </c>
      <c r="M73" s="203">
        <v>1.65</v>
      </c>
      <c r="N73" s="203">
        <v>1.88</v>
      </c>
      <c r="O73" s="203">
        <v>2.65</v>
      </c>
      <c r="P73" s="203">
        <v>0.99</v>
      </c>
      <c r="Q73" s="203">
        <v>0.33</v>
      </c>
      <c r="R73" s="203">
        <v>0.67</v>
      </c>
      <c r="S73" s="203">
        <v>0</v>
      </c>
      <c r="T73" s="203">
        <v>0</v>
      </c>
      <c r="U73" s="203">
        <v>2.0699999999999998</v>
      </c>
      <c r="V73" s="203">
        <v>0.33</v>
      </c>
      <c r="W73" s="203">
        <v>0.71</v>
      </c>
      <c r="X73" s="203">
        <v>2.35</v>
      </c>
      <c r="Y73" s="203">
        <v>0</v>
      </c>
      <c r="Z73" s="203">
        <v>3.9</v>
      </c>
      <c r="AA73" s="203">
        <v>0</v>
      </c>
      <c r="AB73" s="203">
        <v>0</v>
      </c>
      <c r="AC73" s="203">
        <v>20.010000000000002</v>
      </c>
      <c r="AD73" s="203">
        <v>0</v>
      </c>
      <c r="AE73" s="203">
        <v>0</v>
      </c>
      <c r="AF73" s="203">
        <v>0</v>
      </c>
      <c r="AG73" s="203">
        <v>35.36</v>
      </c>
      <c r="AH73" s="203">
        <v>0</v>
      </c>
      <c r="AI73" s="203">
        <v>57.99</v>
      </c>
      <c r="AJ73" s="203">
        <v>0</v>
      </c>
      <c r="AK73" s="203">
        <v>15.61</v>
      </c>
      <c r="AL73" s="203">
        <v>0</v>
      </c>
      <c r="AM73" s="203">
        <v>0</v>
      </c>
      <c r="AN73" s="203">
        <v>0</v>
      </c>
      <c r="AO73" s="203">
        <v>365.75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17.62</v>
      </c>
      <c r="E74" s="203">
        <v>0</v>
      </c>
      <c r="F74" s="203">
        <v>0</v>
      </c>
      <c r="G74" s="203">
        <v>30.29</v>
      </c>
      <c r="H74" s="203">
        <v>0</v>
      </c>
      <c r="I74" s="203">
        <v>9.6300000000000008</v>
      </c>
      <c r="J74" s="203">
        <v>28.88</v>
      </c>
      <c r="K74" s="203">
        <v>9.17</v>
      </c>
      <c r="L74" s="203">
        <v>0.34</v>
      </c>
      <c r="M74" s="203">
        <v>1.65</v>
      </c>
      <c r="N74" s="203">
        <v>1.88</v>
      </c>
      <c r="O74" s="203">
        <v>2.65</v>
      </c>
      <c r="P74" s="203">
        <v>0.99</v>
      </c>
      <c r="Q74" s="203">
        <v>0.33</v>
      </c>
      <c r="R74" s="203">
        <v>0.67</v>
      </c>
      <c r="S74" s="203">
        <v>0</v>
      </c>
      <c r="T74" s="203">
        <v>0</v>
      </c>
      <c r="U74" s="203">
        <v>2.0699999999999998</v>
      </c>
      <c r="V74" s="203">
        <v>0.33</v>
      </c>
      <c r="W74" s="203">
        <v>0.71</v>
      </c>
      <c r="X74" s="203">
        <v>2.35</v>
      </c>
      <c r="Y74" s="203">
        <v>0</v>
      </c>
      <c r="Z74" s="203">
        <v>3.9</v>
      </c>
      <c r="AA74" s="203">
        <v>0</v>
      </c>
      <c r="AB74" s="203">
        <v>0</v>
      </c>
      <c r="AC74" s="203">
        <v>20.010000000000002</v>
      </c>
      <c r="AD74" s="203">
        <v>0</v>
      </c>
      <c r="AE74" s="203">
        <v>0</v>
      </c>
      <c r="AF74" s="203">
        <v>0</v>
      </c>
      <c r="AG74" s="203">
        <v>35.36</v>
      </c>
      <c r="AH74" s="203">
        <v>0</v>
      </c>
      <c r="AI74" s="203">
        <v>57.99</v>
      </c>
      <c r="AJ74" s="203">
        <v>0</v>
      </c>
      <c r="AK74" s="203">
        <v>15.61</v>
      </c>
      <c r="AL74" s="203">
        <v>0</v>
      </c>
      <c r="AM74" s="203">
        <v>0</v>
      </c>
      <c r="AN74" s="203">
        <v>0</v>
      </c>
      <c r="AO74" s="203">
        <v>365.75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17.84</v>
      </c>
      <c r="E75" s="203">
        <v>0</v>
      </c>
      <c r="F75" s="203">
        <v>0</v>
      </c>
      <c r="G75" s="203">
        <v>30.43</v>
      </c>
      <c r="H75" s="203">
        <v>0</v>
      </c>
      <c r="I75" s="203">
        <v>9.6300000000000008</v>
      </c>
      <c r="J75" s="203">
        <v>28.88</v>
      </c>
      <c r="K75" s="203">
        <v>9.17</v>
      </c>
      <c r="L75" s="203">
        <v>0.34</v>
      </c>
      <c r="M75" s="203">
        <v>1.65</v>
      </c>
      <c r="N75" s="203">
        <v>1.88</v>
      </c>
      <c r="O75" s="203">
        <v>2.65</v>
      </c>
      <c r="P75" s="203">
        <v>0.99</v>
      </c>
      <c r="Q75" s="203">
        <v>0.33</v>
      </c>
      <c r="R75" s="203">
        <v>0.67</v>
      </c>
      <c r="S75" s="203">
        <v>0</v>
      </c>
      <c r="T75" s="203">
        <v>0</v>
      </c>
      <c r="U75" s="203">
        <v>2.0699999999999998</v>
      </c>
      <c r="V75" s="203">
        <v>0.33</v>
      </c>
      <c r="W75" s="203">
        <v>0.71</v>
      </c>
      <c r="X75" s="203">
        <v>2.35</v>
      </c>
      <c r="Y75" s="203">
        <v>0</v>
      </c>
      <c r="Z75" s="203">
        <v>3.9</v>
      </c>
      <c r="AA75" s="203">
        <v>0</v>
      </c>
      <c r="AB75" s="203">
        <v>0</v>
      </c>
      <c r="AC75" s="203">
        <v>20.010000000000002</v>
      </c>
      <c r="AD75" s="203">
        <v>0</v>
      </c>
      <c r="AE75" s="203">
        <v>0</v>
      </c>
      <c r="AF75" s="203">
        <v>0</v>
      </c>
      <c r="AG75" s="203">
        <v>35.36</v>
      </c>
      <c r="AH75" s="203">
        <v>0</v>
      </c>
      <c r="AI75" s="203">
        <v>57.99</v>
      </c>
      <c r="AJ75" s="203">
        <v>0</v>
      </c>
      <c r="AK75" s="203">
        <v>15.61</v>
      </c>
      <c r="AL75" s="203">
        <v>0</v>
      </c>
      <c r="AM75" s="203">
        <v>0</v>
      </c>
      <c r="AN75" s="203">
        <v>0</v>
      </c>
      <c r="AO75" s="203">
        <v>369.65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17.84</v>
      </c>
      <c r="E76" s="203">
        <v>0</v>
      </c>
      <c r="F76" s="203">
        <v>0</v>
      </c>
      <c r="G76" s="203">
        <v>30.43</v>
      </c>
      <c r="H76" s="203">
        <v>0</v>
      </c>
      <c r="I76" s="203">
        <v>9.6300000000000008</v>
      </c>
      <c r="J76" s="203">
        <v>28.88</v>
      </c>
      <c r="K76" s="203">
        <v>9.17</v>
      </c>
      <c r="L76" s="203">
        <v>0.34</v>
      </c>
      <c r="M76" s="203">
        <v>1.65</v>
      </c>
      <c r="N76" s="203">
        <v>1.88</v>
      </c>
      <c r="O76" s="203">
        <v>2.65</v>
      </c>
      <c r="P76" s="203">
        <v>0.99</v>
      </c>
      <c r="Q76" s="203">
        <v>0.33</v>
      </c>
      <c r="R76" s="203">
        <v>0.67</v>
      </c>
      <c r="S76" s="203">
        <v>0</v>
      </c>
      <c r="T76" s="203">
        <v>0</v>
      </c>
      <c r="U76" s="203">
        <v>2.0699999999999998</v>
      </c>
      <c r="V76" s="203">
        <v>0.33</v>
      </c>
      <c r="W76" s="203">
        <v>0.71</v>
      </c>
      <c r="X76" s="203">
        <v>2.35</v>
      </c>
      <c r="Y76" s="203">
        <v>0</v>
      </c>
      <c r="Z76" s="203">
        <v>3.9</v>
      </c>
      <c r="AA76" s="203">
        <v>0</v>
      </c>
      <c r="AB76" s="203">
        <v>0</v>
      </c>
      <c r="AC76" s="203">
        <v>20.010000000000002</v>
      </c>
      <c r="AD76" s="203">
        <v>0</v>
      </c>
      <c r="AE76" s="203">
        <v>0</v>
      </c>
      <c r="AF76" s="203">
        <v>0</v>
      </c>
      <c r="AG76" s="203">
        <v>35.36</v>
      </c>
      <c r="AH76" s="203">
        <v>0</v>
      </c>
      <c r="AI76" s="203">
        <v>57.99</v>
      </c>
      <c r="AJ76" s="203">
        <v>0</v>
      </c>
      <c r="AK76" s="203">
        <v>15.61</v>
      </c>
      <c r="AL76" s="203">
        <v>0</v>
      </c>
      <c r="AM76" s="203">
        <v>0</v>
      </c>
      <c r="AN76" s="203">
        <v>0</v>
      </c>
      <c r="AO76" s="203">
        <v>369.65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17.84</v>
      </c>
      <c r="E77" s="203">
        <v>0</v>
      </c>
      <c r="F77" s="203">
        <v>0</v>
      </c>
      <c r="G77" s="203">
        <v>30.43</v>
      </c>
      <c r="H77" s="203">
        <v>0</v>
      </c>
      <c r="I77" s="203">
        <v>9.6300000000000008</v>
      </c>
      <c r="J77" s="203">
        <v>28.88</v>
      </c>
      <c r="K77" s="203">
        <v>9.17</v>
      </c>
      <c r="L77" s="203">
        <v>0.34</v>
      </c>
      <c r="M77" s="203">
        <v>1.65</v>
      </c>
      <c r="N77" s="203">
        <v>1.88</v>
      </c>
      <c r="O77" s="203">
        <v>2.65</v>
      </c>
      <c r="P77" s="203">
        <v>0.99</v>
      </c>
      <c r="Q77" s="203">
        <v>0.33</v>
      </c>
      <c r="R77" s="203">
        <v>0.67</v>
      </c>
      <c r="S77" s="203">
        <v>0</v>
      </c>
      <c r="T77" s="203">
        <v>0</v>
      </c>
      <c r="U77" s="203">
        <v>2.0699999999999998</v>
      </c>
      <c r="V77" s="203">
        <v>0.33</v>
      </c>
      <c r="W77" s="203">
        <v>0.71</v>
      </c>
      <c r="X77" s="203">
        <v>2.35</v>
      </c>
      <c r="Y77" s="203">
        <v>0</v>
      </c>
      <c r="Z77" s="203">
        <v>3.9</v>
      </c>
      <c r="AA77" s="203">
        <v>0</v>
      </c>
      <c r="AB77" s="203">
        <v>0</v>
      </c>
      <c r="AC77" s="203">
        <v>20.010000000000002</v>
      </c>
      <c r="AD77" s="203">
        <v>0</v>
      </c>
      <c r="AE77" s="203">
        <v>0</v>
      </c>
      <c r="AF77" s="203">
        <v>0</v>
      </c>
      <c r="AG77" s="203">
        <v>35.36</v>
      </c>
      <c r="AH77" s="203">
        <v>0</v>
      </c>
      <c r="AI77" s="203">
        <v>57.99</v>
      </c>
      <c r="AJ77" s="203">
        <v>0</v>
      </c>
      <c r="AK77" s="203">
        <v>15.61</v>
      </c>
      <c r="AL77" s="203">
        <v>0</v>
      </c>
      <c r="AM77" s="203">
        <v>0</v>
      </c>
      <c r="AN77" s="203">
        <v>0</v>
      </c>
      <c r="AO77" s="203">
        <v>369.65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17.989999999999998</v>
      </c>
      <c r="E78" s="203">
        <v>0</v>
      </c>
      <c r="F78" s="203">
        <v>0</v>
      </c>
      <c r="G78" s="203">
        <v>30.43</v>
      </c>
      <c r="H78" s="203">
        <v>0</v>
      </c>
      <c r="I78" s="203">
        <v>9.6300000000000008</v>
      </c>
      <c r="J78" s="203">
        <v>28.88</v>
      </c>
      <c r="K78" s="203">
        <v>9.17</v>
      </c>
      <c r="L78" s="203">
        <v>0.34</v>
      </c>
      <c r="M78" s="203">
        <v>1.65</v>
      </c>
      <c r="N78" s="203">
        <v>1.88</v>
      </c>
      <c r="O78" s="203">
        <v>2.65</v>
      </c>
      <c r="P78" s="203">
        <v>0.99</v>
      </c>
      <c r="Q78" s="203">
        <v>0.33</v>
      </c>
      <c r="R78" s="203">
        <v>0.67</v>
      </c>
      <c r="S78" s="203">
        <v>0</v>
      </c>
      <c r="T78" s="203">
        <v>0</v>
      </c>
      <c r="U78" s="203">
        <v>2.0699999999999998</v>
      </c>
      <c r="V78" s="203">
        <v>0.33</v>
      </c>
      <c r="W78" s="203">
        <v>0.71</v>
      </c>
      <c r="X78" s="203">
        <v>2.35</v>
      </c>
      <c r="Y78" s="203">
        <v>0</v>
      </c>
      <c r="Z78" s="203">
        <v>3.9</v>
      </c>
      <c r="AA78" s="203">
        <v>0</v>
      </c>
      <c r="AB78" s="203">
        <v>0</v>
      </c>
      <c r="AC78" s="203">
        <v>20.010000000000002</v>
      </c>
      <c r="AD78" s="203">
        <v>0</v>
      </c>
      <c r="AE78" s="203">
        <v>0</v>
      </c>
      <c r="AF78" s="203">
        <v>0</v>
      </c>
      <c r="AG78" s="203">
        <v>35.36</v>
      </c>
      <c r="AH78" s="203">
        <v>0</v>
      </c>
      <c r="AI78" s="203">
        <v>57.99</v>
      </c>
      <c r="AJ78" s="203">
        <v>0</v>
      </c>
      <c r="AK78" s="203">
        <v>15.61</v>
      </c>
      <c r="AL78" s="203">
        <v>0</v>
      </c>
      <c r="AM78" s="203">
        <v>0</v>
      </c>
      <c r="AN78" s="203">
        <v>0</v>
      </c>
      <c r="AO78" s="203">
        <v>369.65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18.079999999999998</v>
      </c>
      <c r="E79" s="203">
        <v>0</v>
      </c>
      <c r="F79" s="203">
        <v>0</v>
      </c>
      <c r="G79" s="203">
        <v>30.43</v>
      </c>
      <c r="H79" s="203">
        <v>0</v>
      </c>
      <c r="I79" s="203">
        <v>9.6300000000000008</v>
      </c>
      <c r="J79" s="203">
        <v>28.88</v>
      </c>
      <c r="K79" s="203">
        <v>9.17</v>
      </c>
      <c r="L79" s="203">
        <v>0.34</v>
      </c>
      <c r="M79" s="203">
        <v>1.65</v>
      </c>
      <c r="N79" s="203">
        <v>1.88</v>
      </c>
      <c r="O79" s="203">
        <v>2.65</v>
      </c>
      <c r="P79" s="203">
        <v>0.99</v>
      </c>
      <c r="Q79" s="203">
        <v>0.33</v>
      </c>
      <c r="R79" s="203">
        <v>0.67</v>
      </c>
      <c r="S79" s="203">
        <v>0</v>
      </c>
      <c r="T79" s="203">
        <v>0</v>
      </c>
      <c r="U79" s="203">
        <v>2.0699999999999998</v>
      </c>
      <c r="V79" s="203">
        <v>0.33</v>
      </c>
      <c r="W79" s="203">
        <v>0.74</v>
      </c>
      <c r="X79" s="203">
        <v>2.35</v>
      </c>
      <c r="Y79" s="203">
        <v>0</v>
      </c>
      <c r="Z79" s="203">
        <v>3.9</v>
      </c>
      <c r="AA79" s="203">
        <v>0</v>
      </c>
      <c r="AB79" s="203">
        <v>0</v>
      </c>
      <c r="AC79" s="203">
        <v>20.010000000000002</v>
      </c>
      <c r="AD79" s="203">
        <v>0</v>
      </c>
      <c r="AE79" s="203">
        <v>0</v>
      </c>
      <c r="AF79" s="203">
        <v>0</v>
      </c>
      <c r="AG79" s="203">
        <v>35.36</v>
      </c>
      <c r="AH79" s="203">
        <v>0</v>
      </c>
      <c r="AI79" s="203">
        <v>57.99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 s="203">
        <v>369.65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18.079999999999998</v>
      </c>
      <c r="E80" s="203">
        <v>0</v>
      </c>
      <c r="F80" s="203">
        <v>0</v>
      </c>
      <c r="G80" s="203">
        <v>30.43</v>
      </c>
      <c r="H80" s="203">
        <v>0</v>
      </c>
      <c r="I80" s="203">
        <v>9.6300000000000008</v>
      </c>
      <c r="J80" s="203">
        <v>28.88</v>
      </c>
      <c r="K80" s="203">
        <v>9.17</v>
      </c>
      <c r="L80" s="203">
        <v>0.34</v>
      </c>
      <c r="M80" s="203">
        <v>1.65</v>
      </c>
      <c r="N80" s="203">
        <v>1.88</v>
      </c>
      <c r="O80" s="203">
        <v>2.65</v>
      </c>
      <c r="P80" s="203">
        <v>0.99</v>
      </c>
      <c r="Q80" s="203">
        <v>0.33</v>
      </c>
      <c r="R80" s="203">
        <v>0.67</v>
      </c>
      <c r="S80" s="203">
        <v>0</v>
      </c>
      <c r="T80" s="203">
        <v>0</v>
      </c>
      <c r="U80" s="203">
        <v>2.0699999999999998</v>
      </c>
      <c r="V80" s="203">
        <v>0.33</v>
      </c>
      <c r="W80" s="203">
        <v>0.72</v>
      </c>
      <c r="X80" s="203">
        <v>2.35</v>
      </c>
      <c r="Y80" s="203">
        <v>0</v>
      </c>
      <c r="Z80" s="203">
        <v>3.9</v>
      </c>
      <c r="AA80" s="203">
        <v>0</v>
      </c>
      <c r="AB80" s="203">
        <v>0</v>
      </c>
      <c r="AC80" s="203">
        <v>20.010000000000002</v>
      </c>
      <c r="AD80" s="203">
        <v>0</v>
      </c>
      <c r="AE80" s="203">
        <v>0</v>
      </c>
      <c r="AF80" s="203">
        <v>0</v>
      </c>
      <c r="AG80" s="203">
        <v>35.36</v>
      </c>
      <c r="AH80" s="203">
        <v>0</v>
      </c>
      <c r="AI80" s="203">
        <v>57.99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 s="203">
        <v>369.65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18.079999999999998</v>
      </c>
      <c r="E81" s="203">
        <v>0</v>
      </c>
      <c r="F81" s="203">
        <v>0</v>
      </c>
      <c r="G81" s="203">
        <v>30.43</v>
      </c>
      <c r="H81" s="203">
        <v>0</v>
      </c>
      <c r="I81" s="203">
        <v>9.6300000000000008</v>
      </c>
      <c r="J81" s="203">
        <v>28.88</v>
      </c>
      <c r="K81" s="203">
        <v>9.17</v>
      </c>
      <c r="L81" s="203">
        <v>0.34</v>
      </c>
      <c r="M81" s="203">
        <v>1.65</v>
      </c>
      <c r="N81" s="203">
        <v>1.88</v>
      </c>
      <c r="O81" s="203">
        <v>2.65</v>
      </c>
      <c r="P81" s="203">
        <v>0.99</v>
      </c>
      <c r="Q81" s="203">
        <v>0.33</v>
      </c>
      <c r="R81" s="203">
        <v>0.67</v>
      </c>
      <c r="S81" s="203">
        <v>0</v>
      </c>
      <c r="T81" s="203">
        <v>0</v>
      </c>
      <c r="U81" s="203">
        <v>2.0699999999999998</v>
      </c>
      <c r="V81" s="203">
        <v>0.33</v>
      </c>
      <c r="W81" s="203">
        <v>0.72</v>
      </c>
      <c r="X81" s="203">
        <v>2.35</v>
      </c>
      <c r="Y81" s="203">
        <v>0</v>
      </c>
      <c r="Z81" s="203">
        <v>3.9</v>
      </c>
      <c r="AA81" s="203">
        <v>0</v>
      </c>
      <c r="AB81" s="203">
        <v>0</v>
      </c>
      <c r="AC81" s="203">
        <v>19.61</v>
      </c>
      <c r="AD81" s="203">
        <v>0</v>
      </c>
      <c r="AE81" s="203">
        <v>0</v>
      </c>
      <c r="AF81" s="203">
        <v>0</v>
      </c>
      <c r="AG81" s="203">
        <v>35.36</v>
      </c>
      <c r="AH81" s="203">
        <v>0</v>
      </c>
      <c r="AI81" s="203">
        <v>57.99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 s="203">
        <v>369.65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18.079999999999998</v>
      </c>
      <c r="E82" s="203">
        <v>0</v>
      </c>
      <c r="F82" s="203">
        <v>0</v>
      </c>
      <c r="G82" s="203">
        <v>30.43</v>
      </c>
      <c r="H82" s="203">
        <v>0</v>
      </c>
      <c r="I82" s="203">
        <v>9.6300000000000008</v>
      </c>
      <c r="J82" s="203">
        <v>28.88</v>
      </c>
      <c r="K82" s="203">
        <v>9.17</v>
      </c>
      <c r="L82" s="203">
        <v>0.34</v>
      </c>
      <c r="M82" s="203">
        <v>1.65</v>
      </c>
      <c r="N82" s="203">
        <v>1.88</v>
      </c>
      <c r="O82" s="203">
        <v>2.65</v>
      </c>
      <c r="P82" s="203">
        <v>0.99</v>
      </c>
      <c r="Q82" s="203">
        <v>0.33</v>
      </c>
      <c r="R82" s="203">
        <v>0.67</v>
      </c>
      <c r="S82" s="203">
        <v>0</v>
      </c>
      <c r="T82" s="203">
        <v>0</v>
      </c>
      <c r="U82" s="203">
        <v>2.0699999999999998</v>
      </c>
      <c r="V82" s="203">
        <v>0.33</v>
      </c>
      <c r="W82" s="203">
        <v>0.72</v>
      </c>
      <c r="X82" s="203">
        <v>2.35</v>
      </c>
      <c r="Y82" s="203">
        <v>0</v>
      </c>
      <c r="Z82" s="203">
        <v>3.9</v>
      </c>
      <c r="AA82" s="203">
        <v>0</v>
      </c>
      <c r="AB82" s="203">
        <v>0</v>
      </c>
      <c r="AC82" s="203">
        <v>19.61</v>
      </c>
      <c r="AD82" s="203">
        <v>0</v>
      </c>
      <c r="AE82" s="203">
        <v>0</v>
      </c>
      <c r="AF82" s="203">
        <v>0</v>
      </c>
      <c r="AG82" s="203">
        <v>35.36</v>
      </c>
      <c r="AH82" s="203">
        <v>0</v>
      </c>
      <c r="AI82" s="203">
        <v>57.99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 s="203">
        <v>369.65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18.079999999999998</v>
      </c>
      <c r="E83" s="203">
        <v>0</v>
      </c>
      <c r="F83" s="203">
        <v>0</v>
      </c>
      <c r="G83" s="203">
        <v>30.43</v>
      </c>
      <c r="H83" s="203">
        <v>0</v>
      </c>
      <c r="I83" s="203">
        <v>9.6300000000000008</v>
      </c>
      <c r="J83" s="203">
        <v>28.88</v>
      </c>
      <c r="K83" s="203">
        <v>9.17</v>
      </c>
      <c r="L83" s="203">
        <v>0.34</v>
      </c>
      <c r="M83" s="203">
        <v>1.65</v>
      </c>
      <c r="N83" s="203">
        <v>1.88</v>
      </c>
      <c r="O83" s="203">
        <v>2.65</v>
      </c>
      <c r="P83" s="203">
        <v>0.99</v>
      </c>
      <c r="Q83" s="203">
        <v>0.33</v>
      </c>
      <c r="R83" s="203">
        <v>0.67</v>
      </c>
      <c r="S83" s="203">
        <v>0</v>
      </c>
      <c r="T83" s="203">
        <v>0</v>
      </c>
      <c r="U83" s="203">
        <v>1.96</v>
      </c>
      <c r="V83" s="203">
        <v>0.33</v>
      </c>
      <c r="W83" s="203">
        <v>0.72</v>
      </c>
      <c r="X83" s="203">
        <v>2.35</v>
      </c>
      <c r="Y83" s="203">
        <v>0</v>
      </c>
      <c r="Z83" s="203">
        <v>3.9</v>
      </c>
      <c r="AA83" s="203">
        <v>0</v>
      </c>
      <c r="AB83" s="203">
        <v>0</v>
      </c>
      <c r="AC83" s="203">
        <v>19.61</v>
      </c>
      <c r="AD83" s="203">
        <v>0</v>
      </c>
      <c r="AE83" s="203">
        <v>0</v>
      </c>
      <c r="AF83" s="203">
        <v>0</v>
      </c>
      <c r="AG83" s="203">
        <v>35.36</v>
      </c>
      <c r="AH83" s="203">
        <v>0</v>
      </c>
      <c r="AI83" s="203">
        <v>57.99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 s="203">
        <v>369.65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18.079999999999998</v>
      </c>
      <c r="E84" s="203">
        <v>0</v>
      </c>
      <c r="F84" s="203">
        <v>0</v>
      </c>
      <c r="G84" s="203">
        <v>30.43</v>
      </c>
      <c r="H84" s="203">
        <v>0</v>
      </c>
      <c r="I84" s="203">
        <v>9.6300000000000008</v>
      </c>
      <c r="J84" s="203">
        <v>28.88</v>
      </c>
      <c r="K84" s="203">
        <v>9.17</v>
      </c>
      <c r="L84" s="203">
        <v>0.34</v>
      </c>
      <c r="M84" s="203">
        <v>1.65</v>
      </c>
      <c r="N84" s="203">
        <v>1.88</v>
      </c>
      <c r="O84" s="203">
        <v>2.65</v>
      </c>
      <c r="P84" s="203">
        <v>0.99</v>
      </c>
      <c r="Q84" s="203">
        <v>0.33</v>
      </c>
      <c r="R84" s="203">
        <v>0.67</v>
      </c>
      <c r="S84" s="203">
        <v>0</v>
      </c>
      <c r="T84" s="203">
        <v>0</v>
      </c>
      <c r="U84" s="203">
        <v>1.92</v>
      </c>
      <c r="V84" s="203">
        <v>0.33</v>
      </c>
      <c r="W84" s="203">
        <v>0.72</v>
      </c>
      <c r="X84" s="203">
        <v>2.35</v>
      </c>
      <c r="Y84" s="203">
        <v>0</v>
      </c>
      <c r="Z84" s="203">
        <v>3.9</v>
      </c>
      <c r="AA84" s="203">
        <v>0</v>
      </c>
      <c r="AB84" s="203">
        <v>0</v>
      </c>
      <c r="AC84" s="203">
        <v>19.61</v>
      </c>
      <c r="AD84" s="203">
        <v>0</v>
      </c>
      <c r="AE84" s="203">
        <v>0</v>
      </c>
      <c r="AF84" s="203">
        <v>0</v>
      </c>
      <c r="AG84" s="203">
        <v>35.36</v>
      </c>
      <c r="AH84" s="203">
        <v>0</v>
      </c>
      <c r="AI84" s="203">
        <v>57.99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 s="203">
        <v>369.65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18.079999999999998</v>
      </c>
      <c r="E85" s="203">
        <v>0</v>
      </c>
      <c r="F85" s="203">
        <v>0</v>
      </c>
      <c r="G85" s="203">
        <v>30.43</v>
      </c>
      <c r="H85" s="203">
        <v>0</v>
      </c>
      <c r="I85" s="203">
        <v>9.6300000000000008</v>
      </c>
      <c r="J85" s="203">
        <v>28.88</v>
      </c>
      <c r="K85" s="203">
        <v>9.17</v>
      </c>
      <c r="L85" s="203">
        <v>0.34</v>
      </c>
      <c r="M85" s="203">
        <v>1.65</v>
      </c>
      <c r="N85" s="203">
        <v>1.88</v>
      </c>
      <c r="O85" s="203">
        <v>2.65</v>
      </c>
      <c r="P85" s="203">
        <v>0.99</v>
      </c>
      <c r="Q85" s="203">
        <v>0.33</v>
      </c>
      <c r="R85" s="203">
        <v>0.67</v>
      </c>
      <c r="S85" s="203">
        <v>0</v>
      </c>
      <c r="T85" s="203">
        <v>0</v>
      </c>
      <c r="U85" s="203">
        <v>1.92</v>
      </c>
      <c r="V85" s="203">
        <v>0.33</v>
      </c>
      <c r="W85" s="203">
        <v>0.72</v>
      </c>
      <c r="X85" s="203">
        <v>2.35</v>
      </c>
      <c r="Y85" s="203">
        <v>0</v>
      </c>
      <c r="Z85" s="203">
        <v>3.9</v>
      </c>
      <c r="AA85" s="203">
        <v>0</v>
      </c>
      <c r="AB85" s="203">
        <v>0</v>
      </c>
      <c r="AC85" s="203">
        <v>19.61</v>
      </c>
      <c r="AD85" s="203">
        <v>0</v>
      </c>
      <c r="AE85" s="203">
        <v>0</v>
      </c>
      <c r="AF85" s="203">
        <v>0</v>
      </c>
      <c r="AG85" s="203">
        <v>35.36</v>
      </c>
      <c r="AH85" s="203">
        <v>0</v>
      </c>
      <c r="AI85" s="203">
        <v>57.99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 s="203">
        <v>369.65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18.079999999999998</v>
      </c>
      <c r="E86" s="203">
        <v>0</v>
      </c>
      <c r="F86" s="203">
        <v>0</v>
      </c>
      <c r="G86" s="203">
        <v>30.43</v>
      </c>
      <c r="H86" s="203">
        <v>0</v>
      </c>
      <c r="I86" s="203">
        <v>9.6300000000000008</v>
      </c>
      <c r="J86" s="203">
        <v>28.88</v>
      </c>
      <c r="K86" s="203">
        <v>9.17</v>
      </c>
      <c r="L86" s="203">
        <v>0.34</v>
      </c>
      <c r="M86" s="203">
        <v>1.65</v>
      </c>
      <c r="N86" s="203">
        <v>1.88</v>
      </c>
      <c r="O86" s="203">
        <v>2.65</v>
      </c>
      <c r="P86" s="203">
        <v>0.99</v>
      </c>
      <c r="Q86" s="203">
        <v>0.33</v>
      </c>
      <c r="R86" s="203">
        <v>0.67</v>
      </c>
      <c r="S86" s="203">
        <v>0</v>
      </c>
      <c r="T86" s="203">
        <v>0</v>
      </c>
      <c r="U86" s="203">
        <v>1.92</v>
      </c>
      <c r="V86" s="203">
        <v>0.33</v>
      </c>
      <c r="W86" s="203">
        <v>0.72</v>
      </c>
      <c r="X86" s="203">
        <v>2.35</v>
      </c>
      <c r="Y86" s="203">
        <v>0</v>
      </c>
      <c r="Z86" s="203">
        <v>3.9</v>
      </c>
      <c r="AA86" s="203">
        <v>0</v>
      </c>
      <c r="AB86" s="203">
        <v>0</v>
      </c>
      <c r="AC86" s="203">
        <v>19.61</v>
      </c>
      <c r="AD86" s="203">
        <v>0</v>
      </c>
      <c r="AE86" s="203">
        <v>0</v>
      </c>
      <c r="AF86" s="203">
        <v>0</v>
      </c>
      <c r="AG86" s="203">
        <v>35.36</v>
      </c>
      <c r="AH86" s="203">
        <v>0</v>
      </c>
      <c r="AI86" s="203">
        <v>57.99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 s="203">
        <v>369.65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18.079999999999998</v>
      </c>
      <c r="E87" s="203">
        <v>0</v>
      </c>
      <c r="F87" s="203">
        <v>0</v>
      </c>
      <c r="G87" s="203">
        <v>30.43</v>
      </c>
      <c r="H87" s="203">
        <v>0</v>
      </c>
      <c r="I87" s="203">
        <v>9.6300000000000008</v>
      </c>
      <c r="J87" s="203">
        <v>28.88</v>
      </c>
      <c r="K87" s="203">
        <v>9.17</v>
      </c>
      <c r="L87" s="203">
        <v>0.34</v>
      </c>
      <c r="M87" s="203">
        <v>1.65</v>
      </c>
      <c r="N87" s="203">
        <v>1.88</v>
      </c>
      <c r="O87" s="203">
        <v>2.65</v>
      </c>
      <c r="P87" s="203">
        <v>0.99</v>
      </c>
      <c r="Q87" s="203">
        <v>0.33</v>
      </c>
      <c r="R87" s="203">
        <v>0.67</v>
      </c>
      <c r="S87" s="203">
        <v>0</v>
      </c>
      <c r="T87" s="203">
        <v>0</v>
      </c>
      <c r="U87" s="203">
        <v>1.92</v>
      </c>
      <c r="V87" s="203">
        <v>0.33</v>
      </c>
      <c r="W87" s="203">
        <v>0.72</v>
      </c>
      <c r="X87" s="203">
        <v>2.35</v>
      </c>
      <c r="Y87" s="203">
        <v>0</v>
      </c>
      <c r="Z87" s="203">
        <v>3.9</v>
      </c>
      <c r="AA87" s="203">
        <v>0</v>
      </c>
      <c r="AB87" s="203">
        <v>0</v>
      </c>
      <c r="AC87" s="203">
        <v>19.21</v>
      </c>
      <c r="AD87" s="203">
        <v>0</v>
      </c>
      <c r="AE87" s="203">
        <v>0</v>
      </c>
      <c r="AF87" s="203">
        <v>0</v>
      </c>
      <c r="AG87" s="203">
        <v>35.36</v>
      </c>
      <c r="AH87" s="203">
        <v>0</v>
      </c>
      <c r="AI87" s="203">
        <v>57.99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 s="203">
        <v>369.65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18.079999999999998</v>
      </c>
      <c r="E88" s="203">
        <v>0</v>
      </c>
      <c r="F88" s="203">
        <v>0</v>
      </c>
      <c r="G88" s="203">
        <v>30.43</v>
      </c>
      <c r="H88" s="203">
        <v>0</v>
      </c>
      <c r="I88" s="203">
        <v>9.6300000000000008</v>
      </c>
      <c r="J88" s="203">
        <v>28.88</v>
      </c>
      <c r="K88" s="203">
        <v>9.17</v>
      </c>
      <c r="L88" s="203">
        <v>0.34</v>
      </c>
      <c r="M88" s="203">
        <v>1.65</v>
      </c>
      <c r="N88" s="203">
        <v>1.88</v>
      </c>
      <c r="O88" s="203">
        <v>2.65</v>
      </c>
      <c r="P88" s="203">
        <v>0.99</v>
      </c>
      <c r="Q88" s="203">
        <v>0.33</v>
      </c>
      <c r="R88" s="203">
        <v>0.67</v>
      </c>
      <c r="S88" s="203">
        <v>0</v>
      </c>
      <c r="T88" s="203">
        <v>0</v>
      </c>
      <c r="U88" s="203">
        <v>1.92</v>
      </c>
      <c r="V88" s="203">
        <v>0.33</v>
      </c>
      <c r="W88" s="203">
        <v>0.72</v>
      </c>
      <c r="X88" s="203">
        <v>2.35</v>
      </c>
      <c r="Y88" s="203">
        <v>0</v>
      </c>
      <c r="Z88" s="203">
        <v>3.9</v>
      </c>
      <c r="AA88" s="203">
        <v>0</v>
      </c>
      <c r="AB88" s="203">
        <v>0</v>
      </c>
      <c r="AC88" s="203">
        <v>19.21</v>
      </c>
      <c r="AD88" s="203">
        <v>0</v>
      </c>
      <c r="AE88" s="203">
        <v>0</v>
      </c>
      <c r="AF88" s="203">
        <v>0</v>
      </c>
      <c r="AG88" s="203">
        <v>35.36</v>
      </c>
      <c r="AH88" s="203">
        <v>0</v>
      </c>
      <c r="AI88" s="203">
        <v>57.99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 s="203">
        <v>369.65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18.079999999999998</v>
      </c>
      <c r="E89" s="203">
        <v>0</v>
      </c>
      <c r="F89" s="203">
        <v>0</v>
      </c>
      <c r="G89" s="203">
        <v>30.43</v>
      </c>
      <c r="H89" s="203">
        <v>0</v>
      </c>
      <c r="I89" s="203">
        <v>9.6300000000000008</v>
      </c>
      <c r="J89" s="203">
        <v>28.88</v>
      </c>
      <c r="K89" s="203">
        <v>9.17</v>
      </c>
      <c r="L89" s="203">
        <v>0.34</v>
      </c>
      <c r="M89" s="203">
        <v>1.65</v>
      </c>
      <c r="N89" s="203">
        <v>1.88</v>
      </c>
      <c r="O89" s="203">
        <v>2.65</v>
      </c>
      <c r="P89" s="203">
        <v>0.99</v>
      </c>
      <c r="Q89" s="203">
        <v>0.33</v>
      </c>
      <c r="R89" s="203">
        <v>0.67</v>
      </c>
      <c r="S89" s="203">
        <v>0</v>
      </c>
      <c r="T89" s="203">
        <v>0</v>
      </c>
      <c r="U89" s="203">
        <v>1.92</v>
      </c>
      <c r="V89" s="203">
        <v>0.33</v>
      </c>
      <c r="W89" s="203">
        <v>0.72</v>
      </c>
      <c r="X89" s="203">
        <v>2.35</v>
      </c>
      <c r="Y89" s="203">
        <v>0</v>
      </c>
      <c r="Z89" s="203">
        <v>3.9</v>
      </c>
      <c r="AA89" s="203">
        <v>0</v>
      </c>
      <c r="AB89" s="203">
        <v>0</v>
      </c>
      <c r="AC89" s="203">
        <v>19.21</v>
      </c>
      <c r="AD89" s="203">
        <v>0</v>
      </c>
      <c r="AE89" s="203">
        <v>0</v>
      </c>
      <c r="AF89" s="203">
        <v>0</v>
      </c>
      <c r="AG89" s="203">
        <v>35.36</v>
      </c>
      <c r="AH89" s="203">
        <v>0</v>
      </c>
      <c r="AI89" s="203">
        <v>57.99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 s="203">
        <v>369.65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18.079999999999998</v>
      </c>
      <c r="E90" s="203">
        <v>0</v>
      </c>
      <c r="F90" s="203">
        <v>0</v>
      </c>
      <c r="G90" s="203">
        <v>30.43</v>
      </c>
      <c r="H90" s="203">
        <v>0</v>
      </c>
      <c r="I90" s="203">
        <v>9.6300000000000008</v>
      </c>
      <c r="J90" s="203">
        <v>28.88</v>
      </c>
      <c r="K90" s="203">
        <v>9.17</v>
      </c>
      <c r="L90" s="203">
        <v>0.34</v>
      </c>
      <c r="M90" s="203">
        <v>1.65</v>
      </c>
      <c r="N90" s="203">
        <v>1.88</v>
      </c>
      <c r="O90" s="203">
        <v>2.65</v>
      </c>
      <c r="P90" s="203">
        <v>0.99</v>
      </c>
      <c r="Q90" s="203">
        <v>0.33</v>
      </c>
      <c r="R90" s="203">
        <v>0.67</v>
      </c>
      <c r="S90" s="203">
        <v>0</v>
      </c>
      <c r="T90" s="203">
        <v>0</v>
      </c>
      <c r="U90" s="203">
        <v>1.92</v>
      </c>
      <c r="V90" s="203">
        <v>0.33</v>
      </c>
      <c r="W90" s="203">
        <v>0.72</v>
      </c>
      <c r="X90" s="203">
        <v>2.35</v>
      </c>
      <c r="Y90" s="203">
        <v>0</v>
      </c>
      <c r="Z90" s="203">
        <v>3.9</v>
      </c>
      <c r="AA90" s="203">
        <v>0</v>
      </c>
      <c r="AB90" s="203">
        <v>0</v>
      </c>
      <c r="AC90" s="203">
        <v>19.21</v>
      </c>
      <c r="AD90" s="203">
        <v>0</v>
      </c>
      <c r="AE90" s="203">
        <v>0</v>
      </c>
      <c r="AF90" s="203">
        <v>0</v>
      </c>
      <c r="AG90" s="203">
        <v>35.36</v>
      </c>
      <c r="AH90" s="203">
        <v>0</v>
      </c>
      <c r="AI90" s="203">
        <v>57.99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 s="203">
        <v>369.65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18.309999999999999</v>
      </c>
      <c r="E91" s="203">
        <v>0</v>
      </c>
      <c r="F91" s="203">
        <v>0</v>
      </c>
      <c r="G91" s="203">
        <v>30.52</v>
      </c>
      <c r="H91" s="203">
        <v>0</v>
      </c>
      <c r="I91" s="203">
        <v>9.6300000000000008</v>
      </c>
      <c r="J91" s="203">
        <v>28.88</v>
      </c>
      <c r="K91" s="203">
        <v>9.17</v>
      </c>
      <c r="L91" s="203">
        <v>0.34</v>
      </c>
      <c r="M91" s="203">
        <v>1.65</v>
      </c>
      <c r="N91" s="203">
        <v>1.88</v>
      </c>
      <c r="O91" s="203">
        <v>2.65</v>
      </c>
      <c r="P91" s="203">
        <v>0.99</v>
      </c>
      <c r="Q91" s="203">
        <v>0.33</v>
      </c>
      <c r="R91" s="203">
        <v>0.67</v>
      </c>
      <c r="S91" s="203">
        <v>0</v>
      </c>
      <c r="T91" s="203">
        <v>0</v>
      </c>
      <c r="U91" s="203">
        <v>1.92</v>
      </c>
      <c r="V91" s="203">
        <v>0.33</v>
      </c>
      <c r="W91" s="203">
        <v>0.72</v>
      </c>
      <c r="X91" s="203">
        <v>2.35</v>
      </c>
      <c r="Y91" s="203">
        <v>0</v>
      </c>
      <c r="Z91" s="203">
        <v>3.9</v>
      </c>
      <c r="AA91" s="203">
        <v>0</v>
      </c>
      <c r="AB91" s="203">
        <v>0</v>
      </c>
      <c r="AC91" s="203">
        <v>19.21</v>
      </c>
      <c r="AD91" s="203">
        <v>0</v>
      </c>
      <c r="AE91" s="203">
        <v>0</v>
      </c>
      <c r="AF91" s="203">
        <v>0</v>
      </c>
      <c r="AG91" s="203">
        <v>35.36</v>
      </c>
      <c r="AH91" s="203">
        <v>0</v>
      </c>
      <c r="AI91" s="203">
        <v>57.99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 s="203">
        <v>369.65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18.309999999999999</v>
      </c>
      <c r="E92" s="203">
        <v>0</v>
      </c>
      <c r="F92" s="203">
        <v>0</v>
      </c>
      <c r="G92" s="203">
        <v>30.52</v>
      </c>
      <c r="H92" s="203">
        <v>0</v>
      </c>
      <c r="I92" s="203">
        <v>9.6300000000000008</v>
      </c>
      <c r="J92" s="203">
        <v>28.88</v>
      </c>
      <c r="K92" s="203">
        <v>9.17</v>
      </c>
      <c r="L92" s="203">
        <v>0.34</v>
      </c>
      <c r="M92" s="203">
        <v>1.65</v>
      </c>
      <c r="N92" s="203">
        <v>1.88</v>
      </c>
      <c r="O92" s="203">
        <v>2.65</v>
      </c>
      <c r="P92" s="203">
        <v>0.99</v>
      </c>
      <c r="Q92" s="203">
        <v>0.33</v>
      </c>
      <c r="R92" s="203">
        <v>0.67</v>
      </c>
      <c r="S92" s="203">
        <v>0</v>
      </c>
      <c r="T92" s="203">
        <v>0</v>
      </c>
      <c r="U92" s="203">
        <v>1.92</v>
      </c>
      <c r="V92" s="203">
        <v>0.33</v>
      </c>
      <c r="W92" s="203">
        <v>0.72</v>
      </c>
      <c r="X92" s="203">
        <v>2.35</v>
      </c>
      <c r="Y92" s="203">
        <v>0</v>
      </c>
      <c r="Z92" s="203">
        <v>3.9</v>
      </c>
      <c r="AA92" s="203">
        <v>0</v>
      </c>
      <c r="AB92" s="203">
        <v>0</v>
      </c>
      <c r="AC92" s="203">
        <v>18.62</v>
      </c>
      <c r="AD92" s="203">
        <v>0</v>
      </c>
      <c r="AE92" s="203">
        <v>0</v>
      </c>
      <c r="AF92" s="203">
        <v>0</v>
      </c>
      <c r="AG92" s="203">
        <v>35.36</v>
      </c>
      <c r="AH92" s="203">
        <v>0</v>
      </c>
      <c r="AI92" s="203">
        <v>57.99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 s="203">
        <v>369.65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18.309999999999999</v>
      </c>
      <c r="E93" s="203">
        <v>0</v>
      </c>
      <c r="F93" s="203">
        <v>0</v>
      </c>
      <c r="G93" s="203">
        <v>30.52</v>
      </c>
      <c r="H93" s="203">
        <v>0</v>
      </c>
      <c r="I93" s="203">
        <v>9.6300000000000008</v>
      </c>
      <c r="J93" s="203">
        <v>28.88</v>
      </c>
      <c r="K93" s="203">
        <v>9.17</v>
      </c>
      <c r="L93" s="203">
        <v>0.34</v>
      </c>
      <c r="M93" s="203">
        <v>1.65</v>
      </c>
      <c r="N93" s="203">
        <v>1.88</v>
      </c>
      <c r="O93" s="203">
        <v>2.65</v>
      </c>
      <c r="P93" s="203">
        <v>0.99</v>
      </c>
      <c r="Q93" s="203">
        <v>0.33</v>
      </c>
      <c r="R93" s="203">
        <v>0.67</v>
      </c>
      <c r="S93" s="203">
        <v>0</v>
      </c>
      <c r="T93" s="203">
        <v>0</v>
      </c>
      <c r="U93" s="203">
        <v>1.92</v>
      </c>
      <c r="V93" s="203">
        <v>0.33</v>
      </c>
      <c r="W93" s="203">
        <v>0.72</v>
      </c>
      <c r="X93" s="203">
        <v>2.35</v>
      </c>
      <c r="Y93" s="203">
        <v>0</v>
      </c>
      <c r="Z93" s="203">
        <v>3.9</v>
      </c>
      <c r="AA93" s="203">
        <v>0</v>
      </c>
      <c r="AB93" s="203">
        <v>0</v>
      </c>
      <c r="AC93" s="203">
        <v>18.62</v>
      </c>
      <c r="AD93" s="203">
        <v>0</v>
      </c>
      <c r="AE93" s="203">
        <v>0</v>
      </c>
      <c r="AF93" s="203">
        <v>0</v>
      </c>
      <c r="AG93" s="203">
        <v>35.36</v>
      </c>
      <c r="AH93" s="203">
        <v>0</v>
      </c>
      <c r="AI93" s="203">
        <v>57.99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 s="203">
        <v>369.65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18.309999999999999</v>
      </c>
      <c r="E94" s="203">
        <v>0</v>
      </c>
      <c r="F94" s="203">
        <v>0</v>
      </c>
      <c r="G94" s="203">
        <v>30.52</v>
      </c>
      <c r="H94" s="203">
        <v>0</v>
      </c>
      <c r="I94" s="203">
        <v>9.6300000000000008</v>
      </c>
      <c r="J94" s="203">
        <v>28.88</v>
      </c>
      <c r="K94" s="203">
        <v>9.17</v>
      </c>
      <c r="L94" s="203">
        <v>0.34</v>
      </c>
      <c r="M94" s="203">
        <v>1.65</v>
      </c>
      <c r="N94" s="203">
        <v>1.88</v>
      </c>
      <c r="O94" s="203">
        <v>2.65</v>
      </c>
      <c r="P94" s="203">
        <v>0.99</v>
      </c>
      <c r="Q94" s="203">
        <v>0.33</v>
      </c>
      <c r="R94" s="203">
        <v>0.67</v>
      </c>
      <c r="S94" s="203">
        <v>0</v>
      </c>
      <c r="T94" s="203">
        <v>0</v>
      </c>
      <c r="U94" s="203">
        <v>1.92</v>
      </c>
      <c r="V94" s="203">
        <v>0.33</v>
      </c>
      <c r="W94" s="203">
        <v>0.72</v>
      </c>
      <c r="X94" s="203">
        <v>2.35</v>
      </c>
      <c r="Y94" s="203">
        <v>0</v>
      </c>
      <c r="Z94" s="203">
        <v>3.9</v>
      </c>
      <c r="AA94" s="203">
        <v>0</v>
      </c>
      <c r="AB94" s="203">
        <v>0</v>
      </c>
      <c r="AC94" s="203">
        <v>18.62</v>
      </c>
      <c r="AD94" s="203">
        <v>0</v>
      </c>
      <c r="AE94" s="203">
        <v>0</v>
      </c>
      <c r="AF94" s="203">
        <v>0</v>
      </c>
      <c r="AG94" s="203">
        <v>35.36</v>
      </c>
      <c r="AH94" s="203">
        <v>0</v>
      </c>
      <c r="AI94" s="203">
        <v>57.99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 s="203">
        <v>369.65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18.77</v>
      </c>
      <c r="E95" s="203">
        <v>0</v>
      </c>
      <c r="F95" s="203">
        <v>0</v>
      </c>
      <c r="G95" s="203">
        <v>30.52</v>
      </c>
      <c r="H95" s="203">
        <v>0</v>
      </c>
      <c r="I95" s="203">
        <v>9.6300000000000008</v>
      </c>
      <c r="J95" s="203">
        <v>28.88</v>
      </c>
      <c r="K95" s="203">
        <v>9.17</v>
      </c>
      <c r="L95" s="203">
        <v>0.34</v>
      </c>
      <c r="M95" s="203">
        <v>1.65</v>
      </c>
      <c r="N95" s="203">
        <v>1.88</v>
      </c>
      <c r="O95" s="203">
        <v>2.65</v>
      </c>
      <c r="P95" s="203">
        <v>0.99</v>
      </c>
      <c r="Q95" s="203">
        <v>0.33</v>
      </c>
      <c r="R95" s="203">
        <v>0.67</v>
      </c>
      <c r="S95" s="203">
        <v>0</v>
      </c>
      <c r="T95" s="203">
        <v>0</v>
      </c>
      <c r="U95" s="203">
        <v>1.92</v>
      </c>
      <c r="V95" s="203">
        <v>0.33</v>
      </c>
      <c r="W95" s="203">
        <v>0.72</v>
      </c>
      <c r="X95" s="203">
        <v>2.35</v>
      </c>
      <c r="Y95" s="203">
        <v>0</v>
      </c>
      <c r="Z95" s="203">
        <v>3.9</v>
      </c>
      <c r="AA95" s="203">
        <v>0</v>
      </c>
      <c r="AB95" s="203">
        <v>0</v>
      </c>
      <c r="AC95" s="203">
        <v>17.739999999999998</v>
      </c>
      <c r="AD95" s="203">
        <v>0</v>
      </c>
      <c r="AE95" s="203">
        <v>0</v>
      </c>
      <c r="AF95" s="203">
        <v>0</v>
      </c>
      <c r="AG95" s="203">
        <v>35.36</v>
      </c>
      <c r="AH95" s="203">
        <v>0</v>
      </c>
      <c r="AI95" s="203">
        <v>57.99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 s="203">
        <v>369.65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18.77</v>
      </c>
      <c r="E96" s="203">
        <v>0</v>
      </c>
      <c r="F96" s="203">
        <v>0</v>
      </c>
      <c r="G96" s="203">
        <v>30.52</v>
      </c>
      <c r="H96" s="203">
        <v>0</v>
      </c>
      <c r="I96" s="203">
        <v>9.6300000000000008</v>
      </c>
      <c r="J96" s="203">
        <v>28.88</v>
      </c>
      <c r="K96" s="203">
        <v>9.17</v>
      </c>
      <c r="L96" s="203">
        <v>0.34</v>
      </c>
      <c r="M96" s="203">
        <v>1.65</v>
      </c>
      <c r="N96" s="203">
        <v>1.88</v>
      </c>
      <c r="O96" s="203">
        <v>2.65</v>
      </c>
      <c r="P96" s="203">
        <v>0.99</v>
      </c>
      <c r="Q96" s="203">
        <v>0.33</v>
      </c>
      <c r="R96" s="203">
        <v>0.67</v>
      </c>
      <c r="S96" s="203">
        <v>0</v>
      </c>
      <c r="T96" s="203">
        <v>0</v>
      </c>
      <c r="U96" s="203">
        <v>1.92</v>
      </c>
      <c r="V96" s="203">
        <v>0.33</v>
      </c>
      <c r="W96" s="203">
        <v>0.72</v>
      </c>
      <c r="X96" s="203">
        <v>2.35</v>
      </c>
      <c r="Y96" s="203">
        <v>0</v>
      </c>
      <c r="Z96" s="203">
        <v>3.9</v>
      </c>
      <c r="AA96" s="203">
        <v>0</v>
      </c>
      <c r="AB96" s="203">
        <v>0</v>
      </c>
      <c r="AC96" s="203">
        <v>17.739999999999998</v>
      </c>
      <c r="AD96" s="203">
        <v>0</v>
      </c>
      <c r="AE96" s="203">
        <v>0</v>
      </c>
      <c r="AF96" s="203">
        <v>0</v>
      </c>
      <c r="AG96" s="203">
        <v>35.36</v>
      </c>
      <c r="AH96" s="203">
        <v>0</v>
      </c>
      <c r="AI96" s="203">
        <v>57.99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 s="203">
        <v>369.65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18.77</v>
      </c>
      <c r="E97" s="203">
        <v>0</v>
      </c>
      <c r="F97" s="203">
        <v>0</v>
      </c>
      <c r="G97" s="203">
        <v>30.52</v>
      </c>
      <c r="H97" s="203">
        <v>0</v>
      </c>
      <c r="I97" s="203">
        <v>9.6300000000000008</v>
      </c>
      <c r="J97" s="203">
        <v>28.88</v>
      </c>
      <c r="K97" s="203">
        <v>9.17</v>
      </c>
      <c r="L97" s="203">
        <v>0.34</v>
      </c>
      <c r="M97" s="203">
        <v>1.65</v>
      </c>
      <c r="N97" s="203">
        <v>1.88</v>
      </c>
      <c r="O97" s="203">
        <v>2.65</v>
      </c>
      <c r="P97" s="203">
        <v>0.99</v>
      </c>
      <c r="Q97" s="203">
        <v>0.33</v>
      </c>
      <c r="R97" s="203">
        <v>0.67</v>
      </c>
      <c r="S97" s="203">
        <v>0</v>
      </c>
      <c r="T97" s="203">
        <v>0</v>
      </c>
      <c r="U97" s="203">
        <v>1.92</v>
      </c>
      <c r="V97" s="203">
        <v>0.33</v>
      </c>
      <c r="W97" s="203">
        <v>0.72</v>
      </c>
      <c r="X97" s="203">
        <v>2.35</v>
      </c>
      <c r="Y97" s="203">
        <v>0</v>
      </c>
      <c r="Z97" s="203">
        <v>3.9</v>
      </c>
      <c r="AA97" s="203">
        <v>0</v>
      </c>
      <c r="AB97" s="203">
        <v>0</v>
      </c>
      <c r="AC97" s="203">
        <v>17.739999999999998</v>
      </c>
      <c r="AD97" s="203">
        <v>0</v>
      </c>
      <c r="AE97" s="203">
        <v>0</v>
      </c>
      <c r="AF97" s="203">
        <v>0</v>
      </c>
      <c r="AG97" s="203">
        <v>35.36</v>
      </c>
      <c r="AH97" s="203">
        <v>0</v>
      </c>
      <c r="AI97" s="203">
        <v>57.99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 s="203">
        <v>369.65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18.77</v>
      </c>
      <c r="E98" s="203">
        <v>0</v>
      </c>
      <c r="F98" s="203">
        <v>0</v>
      </c>
      <c r="G98" s="203">
        <v>30.52</v>
      </c>
      <c r="H98" s="203">
        <v>0</v>
      </c>
      <c r="I98" s="203">
        <v>9.6300000000000008</v>
      </c>
      <c r="J98" s="203">
        <v>28.88</v>
      </c>
      <c r="K98" s="203">
        <v>9.17</v>
      </c>
      <c r="L98" s="203">
        <v>0.34</v>
      </c>
      <c r="M98" s="203">
        <v>1.65</v>
      </c>
      <c r="N98" s="203">
        <v>1.88</v>
      </c>
      <c r="O98" s="203">
        <v>2.65</v>
      </c>
      <c r="P98" s="203">
        <v>0.99</v>
      </c>
      <c r="Q98" s="203">
        <v>0.33</v>
      </c>
      <c r="R98" s="203">
        <v>0.67</v>
      </c>
      <c r="S98" s="203">
        <v>0</v>
      </c>
      <c r="T98" s="203">
        <v>0</v>
      </c>
      <c r="U98" s="203">
        <v>1.92</v>
      </c>
      <c r="V98" s="203">
        <v>0.33</v>
      </c>
      <c r="W98" s="203">
        <v>0.72</v>
      </c>
      <c r="X98" s="203">
        <v>2.35</v>
      </c>
      <c r="Y98" s="203">
        <v>0</v>
      </c>
      <c r="Z98" s="203">
        <v>3.9</v>
      </c>
      <c r="AA98" s="203">
        <v>0</v>
      </c>
      <c r="AB98" s="203">
        <v>0</v>
      </c>
      <c r="AC98" s="203">
        <v>17.739999999999998</v>
      </c>
      <c r="AD98" s="203">
        <v>0</v>
      </c>
      <c r="AE98" s="203">
        <v>0</v>
      </c>
      <c r="AF98" s="203">
        <v>0</v>
      </c>
      <c r="AG98" s="203">
        <v>35.36</v>
      </c>
      <c r="AH98" s="203">
        <v>0</v>
      </c>
      <c r="AI98" s="203">
        <v>57.99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 s="203">
        <v>369.65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0.43905749999999921</v>
      </c>
      <c r="E99">
        <f t="shared" si="0"/>
        <v>0</v>
      </c>
      <c r="F99">
        <f t="shared" si="0"/>
        <v>0</v>
      </c>
      <c r="G99">
        <f t="shared" si="0"/>
        <v>0.73037999999999925</v>
      </c>
      <c r="H99">
        <f t="shared" si="0"/>
        <v>0</v>
      </c>
      <c r="I99">
        <f t="shared" si="0"/>
        <v>0.23111999999999991</v>
      </c>
      <c r="J99">
        <f t="shared" si="0"/>
        <v>0.69888000000000106</v>
      </c>
      <c r="K99">
        <f t="shared" si="0"/>
        <v>1.546942500000001</v>
      </c>
      <c r="L99">
        <f t="shared" si="0"/>
        <v>3.5395000000000051E-2</v>
      </c>
      <c r="M99">
        <f t="shared" si="0"/>
        <v>4.6000000000000089E-2</v>
      </c>
      <c r="N99">
        <f t="shared" si="0"/>
        <v>4.5119999999999938E-2</v>
      </c>
      <c r="O99">
        <f t="shared" si="0"/>
        <v>6.3600000000000087E-2</v>
      </c>
      <c r="P99">
        <f t="shared" si="0"/>
        <v>3.0539999999999942E-2</v>
      </c>
      <c r="Q99">
        <f t="shared" si="0"/>
        <v>3.1592499999999954E-2</v>
      </c>
      <c r="R99">
        <f t="shared" si="0"/>
        <v>6.6974999999999937E-2</v>
      </c>
      <c r="S99">
        <f t="shared" si="0"/>
        <v>0</v>
      </c>
      <c r="T99">
        <f t="shared" si="0"/>
        <v>0</v>
      </c>
      <c r="U99">
        <f t="shared" si="0"/>
        <v>4.9912499999999867E-2</v>
      </c>
      <c r="V99">
        <f t="shared" si="0"/>
        <v>1.7349999999999983E-2</v>
      </c>
      <c r="W99">
        <f t="shared" si="0"/>
        <v>2.0042499999999998E-2</v>
      </c>
      <c r="X99">
        <f t="shared" si="0"/>
        <v>5.6364999999999936E-2</v>
      </c>
      <c r="Y99">
        <f t="shared" si="0"/>
        <v>0</v>
      </c>
      <c r="Z99">
        <f t="shared" si="0"/>
        <v>0.34077250000000137</v>
      </c>
      <c r="AA99">
        <f t="shared" si="0"/>
        <v>0</v>
      </c>
      <c r="AB99">
        <f t="shared" si="0"/>
        <v>0</v>
      </c>
      <c r="AC99">
        <f t="shared" si="0"/>
        <v>0.42586749999999995</v>
      </c>
      <c r="AD99">
        <f t="shared" si="0"/>
        <v>0.14573499999999998</v>
      </c>
      <c r="AE99">
        <f t="shared" si="0"/>
        <v>0</v>
      </c>
      <c r="AF99">
        <f t="shared" si="0"/>
        <v>0</v>
      </c>
      <c r="AG99">
        <f t="shared" si="0"/>
        <v>0.84864000000000051</v>
      </c>
      <c r="AH99">
        <f t="shared" si="0"/>
        <v>2.4047499999999999E-2</v>
      </c>
      <c r="AI99">
        <f t="shared" si="0"/>
        <v>1.3917599999999968</v>
      </c>
      <c r="AJ99">
        <f t="shared" si="0"/>
        <v>0</v>
      </c>
      <c r="AK99">
        <f t="shared" si="0"/>
        <v>0.26537000000000011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8.8832100000000125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45580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0</v>
      </c>
      <c r="C3" s="103">
        <f>'IDT-1 Calculation'!DG3</f>
        <v>0</v>
      </c>
      <c r="D3" s="103">
        <f>'IDT-1 Calculation'!DH3</f>
        <v>0</v>
      </c>
      <c r="E3" s="103">
        <f>'IDT-1 Calculation'!DI3</f>
        <v>0</v>
      </c>
      <c r="F3" s="103">
        <f>'IDT-1 Calculation'!DJ3</f>
        <v>0</v>
      </c>
      <c r="G3" s="104">
        <f>SUM(B3:F3)</f>
        <v>0</v>
      </c>
    </row>
    <row r="4" spans="1:7">
      <c r="A4" s="99" t="s">
        <v>46</v>
      </c>
      <c r="B4" s="95">
        <f>'IDT-1 Calculation'!DF4</f>
        <v>0</v>
      </c>
      <c r="C4" s="95">
        <f>'IDT-1 Calculation'!DG4</f>
        <v>0</v>
      </c>
      <c r="D4" s="95">
        <f>'IDT-1 Calculation'!DH4</f>
        <v>0</v>
      </c>
      <c r="E4" s="95">
        <f>'IDT-1 Calculation'!DI4</f>
        <v>0</v>
      </c>
      <c r="F4" s="95">
        <f>'IDT-1 Calculation'!DJ4</f>
        <v>0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0</v>
      </c>
      <c r="C5" s="95">
        <f>'IDT-1 Calculation'!DG5</f>
        <v>0</v>
      </c>
      <c r="D5" s="95">
        <f>'IDT-1 Calculation'!DH5</f>
        <v>0</v>
      </c>
      <c r="E5" s="95">
        <f>'IDT-1 Calculation'!DI5</f>
        <v>0</v>
      </c>
      <c r="F5" s="95">
        <f>'IDT-1 Calculation'!DJ5</f>
        <v>0</v>
      </c>
      <c r="G5" s="100">
        <f t="shared" si="0"/>
        <v>0</v>
      </c>
    </row>
    <row r="6" spans="1:7">
      <c r="A6" s="99" t="s">
        <v>48</v>
      </c>
      <c r="B6" s="95">
        <f>'IDT-1 Calculation'!DF6</f>
        <v>0</v>
      </c>
      <c r="C6" s="95">
        <f>'IDT-1 Calculation'!DG6</f>
        <v>0</v>
      </c>
      <c r="D6" s="95">
        <f>'IDT-1 Calculation'!DH6</f>
        <v>0</v>
      </c>
      <c r="E6" s="95">
        <f>'IDT-1 Calculation'!DI6</f>
        <v>0</v>
      </c>
      <c r="F6" s="95">
        <f>'IDT-1 Calculation'!DJ6</f>
        <v>0</v>
      </c>
      <c r="G6" s="100">
        <f t="shared" si="0"/>
        <v>0</v>
      </c>
    </row>
    <row r="7" spans="1:7">
      <c r="A7" s="99" t="s">
        <v>49</v>
      </c>
      <c r="B7" s="95">
        <f>'IDT-1 Calculation'!DF7</f>
        <v>0</v>
      </c>
      <c r="C7" s="95">
        <f>'IDT-1 Calculation'!DG7</f>
        <v>0</v>
      </c>
      <c r="D7" s="95">
        <f>'IDT-1 Calculation'!DH7</f>
        <v>0</v>
      </c>
      <c r="E7" s="95">
        <f>'IDT-1 Calculation'!DI7</f>
        <v>0</v>
      </c>
      <c r="F7" s="95">
        <f>'IDT-1 Calculation'!DJ7</f>
        <v>0</v>
      </c>
      <c r="G7" s="100">
        <f t="shared" si="0"/>
        <v>0</v>
      </c>
    </row>
    <row r="8" spans="1:7">
      <c r="A8" s="99" t="s">
        <v>50</v>
      </c>
      <c r="B8" s="95">
        <f>'IDT-1 Calculation'!DF8</f>
        <v>0</v>
      </c>
      <c r="C8" s="95">
        <f>'IDT-1 Calculation'!DG8</f>
        <v>0</v>
      </c>
      <c r="D8" s="95">
        <f>'IDT-1 Calculation'!DH8</f>
        <v>0</v>
      </c>
      <c r="E8" s="95">
        <f>'IDT-1 Calculation'!DI8</f>
        <v>0</v>
      </c>
      <c r="F8" s="95">
        <f>'IDT-1 Calculation'!DJ8</f>
        <v>0</v>
      </c>
      <c r="G8" s="100">
        <f t="shared" si="0"/>
        <v>0</v>
      </c>
    </row>
    <row r="9" spans="1:7">
      <c r="A9" s="99" t="s">
        <v>51</v>
      </c>
      <c r="B9" s="95">
        <f>'IDT-1 Calculation'!DF9</f>
        <v>0</v>
      </c>
      <c r="C9" s="95">
        <f>'IDT-1 Calculation'!DG9</f>
        <v>0</v>
      </c>
      <c r="D9" s="95">
        <f>'IDT-1 Calculation'!DH9</f>
        <v>0</v>
      </c>
      <c r="E9" s="95">
        <f>'IDT-1 Calculation'!DI9</f>
        <v>0</v>
      </c>
      <c r="F9" s="95">
        <f>'IDT-1 Calculation'!DJ9</f>
        <v>0</v>
      </c>
      <c r="G9" s="100">
        <f t="shared" si="0"/>
        <v>0</v>
      </c>
    </row>
    <row r="10" spans="1:7">
      <c r="A10" s="99" t="s">
        <v>52</v>
      </c>
      <c r="B10" s="95">
        <f>'IDT-1 Calculation'!DF10</f>
        <v>0</v>
      </c>
      <c r="C10" s="95">
        <f>'IDT-1 Calculation'!DG10</f>
        <v>0</v>
      </c>
      <c r="D10" s="95">
        <f>'IDT-1 Calculation'!DH10</f>
        <v>0</v>
      </c>
      <c r="E10" s="95">
        <f>'IDT-1 Calculation'!DI10</f>
        <v>0</v>
      </c>
      <c r="F10" s="95">
        <f>'IDT-1 Calculation'!DJ10</f>
        <v>0</v>
      </c>
      <c r="G10" s="100">
        <f t="shared" si="0"/>
        <v>0</v>
      </c>
    </row>
    <row r="11" spans="1:7">
      <c r="A11" s="99" t="s">
        <v>53</v>
      </c>
      <c r="B11" s="95">
        <f>'IDT-1 Calculation'!DF11</f>
        <v>0</v>
      </c>
      <c r="C11" s="95">
        <f>'IDT-1 Calculation'!DG11</f>
        <v>0</v>
      </c>
      <c r="D11" s="95">
        <f>'IDT-1 Calculation'!DH11</f>
        <v>0</v>
      </c>
      <c r="E11" s="95">
        <f>'IDT-1 Calculation'!DI11</f>
        <v>0</v>
      </c>
      <c r="F11" s="95">
        <f>'IDT-1 Calculation'!DJ11</f>
        <v>0</v>
      </c>
      <c r="G11" s="100">
        <f t="shared" si="0"/>
        <v>0</v>
      </c>
    </row>
    <row r="12" spans="1:7">
      <c r="A12" s="99" t="s">
        <v>54</v>
      </c>
      <c r="B12" s="95">
        <f>'IDT-1 Calculation'!DF12</f>
        <v>0</v>
      </c>
      <c r="C12" s="95">
        <f>'IDT-1 Calculation'!DG12</f>
        <v>0</v>
      </c>
      <c r="D12" s="95">
        <f>'IDT-1 Calculation'!DH12</f>
        <v>0</v>
      </c>
      <c r="E12" s="95">
        <f>'IDT-1 Calculation'!DI12</f>
        <v>0</v>
      </c>
      <c r="F12" s="95">
        <f>'IDT-1 Calculation'!DJ12</f>
        <v>0</v>
      </c>
      <c r="G12" s="100">
        <f t="shared" si="0"/>
        <v>0</v>
      </c>
    </row>
    <row r="13" spans="1:7">
      <c r="A13" s="99" t="s">
        <v>55</v>
      </c>
      <c r="B13" s="95">
        <f>'IDT-1 Calculation'!DF13</f>
        <v>0</v>
      </c>
      <c r="C13" s="95">
        <f>'IDT-1 Calculation'!DG13</f>
        <v>0</v>
      </c>
      <c r="D13" s="95">
        <f>'IDT-1 Calculation'!DH13</f>
        <v>0</v>
      </c>
      <c r="E13" s="95">
        <f>'IDT-1 Calculation'!DI13</f>
        <v>0</v>
      </c>
      <c r="F13" s="95">
        <f>'IDT-1 Calculation'!DJ13</f>
        <v>0</v>
      </c>
      <c r="G13" s="100">
        <f t="shared" si="0"/>
        <v>0</v>
      </c>
    </row>
    <row r="14" spans="1:7">
      <c r="A14" s="99" t="s">
        <v>56</v>
      </c>
      <c r="B14" s="95">
        <f>'IDT-1 Calculation'!DF14</f>
        <v>0</v>
      </c>
      <c r="C14" s="95">
        <f>'IDT-1 Calculation'!DG14</f>
        <v>0</v>
      </c>
      <c r="D14" s="95">
        <f>'IDT-1 Calculation'!DH14</f>
        <v>0</v>
      </c>
      <c r="E14" s="95">
        <f>'IDT-1 Calculation'!DI14</f>
        <v>0</v>
      </c>
      <c r="F14" s="95">
        <f>'IDT-1 Calculation'!DJ14</f>
        <v>0</v>
      </c>
      <c r="G14" s="100">
        <f t="shared" si="0"/>
        <v>0</v>
      </c>
    </row>
    <row r="15" spans="1:7">
      <c r="A15" s="99" t="s">
        <v>57</v>
      </c>
      <c r="B15" s="95">
        <f>'IDT-1 Calculation'!DF15</f>
        <v>0</v>
      </c>
      <c r="C15" s="95">
        <f>'IDT-1 Calculation'!DG15</f>
        <v>0</v>
      </c>
      <c r="D15" s="95">
        <f>'IDT-1 Calculation'!DH15</f>
        <v>0</v>
      </c>
      <c r="E15" s="95">
        <f>'IDT-1 Calculation'!DI15</f>
        <v>0</v>
      </c>
      <c r="F15" s="95">
        <f>'IDT-1 Calculation'!DJ15</f>
        <v>0</v>
      </c>
      <c r="G15" s="100">
        <f t="shared" si="0"/>
        <v>0</v>
      </c>
    </row>
    <row r="16" spans="1:7">
      <c r="A16" s="99" t="s">
        <v>58</v>
      </c>
      <c r="B16" s="95">
        <f>'IDT-1 Calculation'!DF16</f>
        <v>0</v>
      </c>
      <c r="C16" s="95">
        <f>'IDT-1 Calculation'!DG16</f>
        <v>0</v>
      </c>
      <c r="D16" s="95">
        <f>'IDT-1 Calculation'!DH16</f>
        <v>0</v>
      </c>
      <c r="E16" s="95">
        <f>'IDT-1 Calculation'!DI16</f>
        <v>0</v>
      </c>
      <c r="F16" s="95">
        <f>'IDT-1 Calculation'!DJ16</f>
        <v>0</v>
      </c>
      <c r="G16" s="100">
        <f t="shared" si="0"/>
        <v>0</v>
      </c>
    </row>
    <row r="17" spans="1:7">
      <c r="A17" s="99" t="s">
        <v>59</v>
      </c>
      <c r="B17" s="95">
        <f>'IDT-1 Calculation'!DF17</f>
        <v>0</v>
      </c>
      <c r="C17" s="95">
        <f>'IDT-1 Calculation'!DG17</f>
        <v>0</v>
      </c>
      <c r="D17" s="95">
        <f>'IDT-1 Calculation'!DH17</f>
        <v>0</v>
      </c>
      <c r="E17" s="95">
        <f>'IDT-1 Calculation'!DI17</f>
        <v>0</v>
      </c>
      <c r="F17" s="95">
        <f>'IDT-1 Calculation'!DJ17</f>
        <v>0</v>
      </c>
      <c r="G17" s="100">
        <f t="shared" si="0"/>
        <v>0</v>
      </c>
    </row>
    <row r="18" spans="1:7">
      <c r="A18" s="99" t="s">
        <v>60</v>
      </c>
      <c r="B18" s="95">
        <f>'IDT-1 Calculation'!DF18</f>
        <v>1</v>
      </c>
      <c r="C18" s="95">
        <f>'IDT-1 Calculation'!DG18</f>
        <v>-1</v>
      </c>
      <c r="D18" s="95">
        <f>'IDT-1 Calculation'!DH18</f>
        <v>0</v>
      </c>
      <c r="E18" s="95">
        <f>'IDT-1 Calculation'!DI18</f>
        <v>0</v>
      </c>
      <c r="F18" s="95">
        <f>'IDT-1 Calculation'!DJ18</f>
        <v>0</v>
      </c>
      <c r="G18" s="100">
        <f t="shared" si="0"/>
        <v>0</v>
      </c>
    </row>
    <row r="19" spans="1:7">
      <c r="A19" s="99" t="s">
        <v>61</v>
      </c>
      <c r="B19" s="95">
        <f>'IDT-1 Calculation'!DF19</f>
        <v>6</v>
      </c>
      <c r="C19" s="95">
        <f>'IDT-1 Calculation'!DG19</f>
        <v>-6</v>
      </c>
      <c r="D19" s="95">
        <f>'IDT-1 Calculation'!DH19</f>
        <v>0</v>
      </c>
      <c r="E19" s="95">
        <f>'IDT-1 Calculation'!DI19</f>
        <v>0</v>
      </c>
      <c r="F19" s="95">
        <f>'IDT-1 Calculation'!DJ19</f>
        <v>0</v>
      </c>
      <c r="G19" s="100">
        <f t="shared" si="0"/>
        <v>0</v>
      </c>
    </row>
    <row r="20" spans="1:7">
      <c r="A20" s="99" t="s">
        <v>62</v>
      </c>
      <c r="B20" s="95">
        <f>'IDT-1 Calculation'!DF20</f>
        <v>11</v>
      </c>
      <c r="C20" s="95">
        <f>'IDT-1 Calculation'!DG20</f>
        <v>-11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16</v>
      </c>
      <c r="C21" s="95">
        <f>'IDT-1 Calculation'!DG21</f>
        <v>-16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16</v>
      </c>
      <c r="C22" s="95">
        <f>'IDT-1 Calculation'!DG22</f>
        <v>-16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21</v>
      </c>
      <c r="C23" s="95">
        <f>'IDT-1 Calculation'!DG23</f>
        <v>-21</v>
      </c>
      <c r="D23" s="95">
        <f>'IDT-1 Calculation'!DH23</f>
        <v>0</v>
      </c>
      <c r="E23" s="95">
        <f>'IDT-1 Calculation'!DI23</f>
        <v>0</v>
      </c>
      <c r="F23" s="95">
        <f>'IDT-1 Calculation'!DJ23</f>
        <v>0</v>
      </c>
      <c r="G23" s="100">
        <f t="shared" si="0"/>
        <v>0</v>
      </c>
    </row>
    <row r="24" spans="1:7">
      <c r="A24" s="99" t="s">
        <v>66</v>
      </c>
      <c r="B24" s="95">
        <f>'IDT-1 Calculation'!DF24</f>
        <v>16</v>
      </c>
      <c r="C24" s="95">
        <f>'IDT-1 Calculation'!DG24</f>
        <v>-16</v>
      </c>
      <c r="D24" s="95">
        <f>'IDT-1 Calculation'!DH24</f>
        <v>0</v>
      </c>
      <c r="E24" s="95">
        <f>'IDT-1 Calculation'!DI24</f>
        <v>0</v>
      </c>
      <c r="F24" s="95">
        <f>'IDT-1 Calculation'!DJ24</f>
        <v>0</v>
      </c>
      <c r="G24" s="100">
        <f t="shared" si="0"/>
        <v>0</v>
      </c>
    </row>
    <row r="25" spans="1:7">
      <c r="A25" s="99" t="s">
        <v>67</v>
      </c>
      <c r="B25" s="95">
        <f>'IDT-1 Calculation'!DF25</f>
        <v>21</v>
      </c>
      <c r="C25" s="95">
        <f>'IDT-1 Calculation'!DG25</f>
        <v>-21</v>
      </c>
      <c r="D25" s="95">
        <f>'IDT-1 Calculation'!DH25</f>
        <v>0</v>
      </c>
      <c r="E25" s="95">
        <f>'IDT-1 Calculation'!DI25</f>
        <v>0</v>
      </c>
      <c r="F25" s="95">
        <f>'IDT-1 Calculation'!DJ25</f>
        <v>0</v>
      </c>
      <c r="G25" s="100">
        <f t="shared" si="0"/>
        <v>0</v>
      </c>
    </row>
    <row r="26" spans="1:7">
      <c r="A26" s="99" t="s">
        <v>68</v>
      </c>
      <c r="B26" s="95">
        <f>'IDT-1 Calculation'!DF26</f>
        <v>31</v>
      </c>
      <c r="C26" s="95">
        <f>'IDT-1 Calculation'!DG26</f>
        <v>-31</v>
      </c>
      <c r="D26" s="95">
        <f>'IDT-1 Calculation'!DH26</f>
        <v>0</v>
      </c>
      <c r="E26" s="95">
        <f>'IDT-1 Calculation'!DI26</f>
        <v>0</v>
      </c>
      <c r="F26" s="95">
        <f>'IDT-1 Calculation'!DJ26</f>
        <v>0</v>
      </c>
      <c r="G26" s="100">
        <f t="shared" si="0"/>
        <v>0</v>
      </c>
    </row>
    <row r="27" spans="1:7">
      <c r="A27" s="99" t="s">
        <v>69</v>
      </c>
      <c r="B27" s="95">
        <f>'IDT-1 Calculation'!DF27</f>
        <v>36</v>
      </c>
      <c r="C27" s="95">
        <f>'IDT-1 Calculation'!DG27</f>
        <v>-36</v>
      </c>
      <c r="D27" s="95">
        <f>'IDT-1 Calculation'!DH27</f>
        <v>0</v>
      </c>
      <c r="E27" s="95">
        <f>'IDT-1 Calculation'!DI27</f>
        <v>0</v>
      </c>
      <c r="F27" s="95">
        <f>'IDT-1 Calculation'!DJ27</f>
        <v>0</v>
      </c>
      <c r="G27" s="100">
        <f t="shared" si="0"/>
        <v>0</v>
      </c>
    </row>
    <row r="28" spans="1:7">
      <c r="A28" s="99" t="s">
        <v>70</v>
      </c>
      <c r="B28" s="95">
        <f>'IDT-1 Calculation'!DF28</f>
        <v>21</v>
      </c>
      <c r="C28" s="95">
        <f>'IDT-1 Calculation'!DG28</f>
        <v>-21</v>
      </c>
      <c r="D28" s="95">
        <f>'IDT-1 Calculation'!DH28</f>
        <v>0</v>
      </c>
      <c r="E28" s="95">
        <f>'IDT-1 Calculation'!DI28</f>
        <v>0</v>
      </c>
      <c r="F28" s="95">
        <f>'IDT-1 Calculation'!DJ28</f>
        <v>0</v>
      </c>
      <c r="G28" s="100">
        <f t="shared" si="0"/>
        <v>0</v>
      </c>
    </row>
    <row r="29" spans="1:7">
      <c r="A29" s="99" t="s">
        <v>71</v>
      </c>
      <c r="B29" s="95">
        <f>'IDT-1 Calculation'!DF29</f>
        <v>16</v>
      </c>
      <c r="C29" s="95">
        <f>'IDT-1 Calculation'!DG29</f>
        <v>-16</v>
      </c>
      <c r="D29" s="95">
        <f>'IDT-1 Calculation'!DH29</f>
        <v>0</v>
      </c>
      <c r="E29" s="95">
        <f>'IDT-1 Calculation'!DI29</f>
        <v>0</v>
      </c>
      <c r="F29" s="95">
        <f>'IDT-1 Calculation'!DJ29</f>
        <v>0</v>
      </c>
      <c r="G29" s="100">
        <f t="shared" si="0"/>
        <v>0</v>
      </c>
    </row>
    <row r="30" spans="1:7">
      <c r="A30" s="99" t="s">
        <v>72</v>
      </c>
      <c r="B30" s="95">
        <f>'IDT-1 Calculation'!DF30</f>
        <v>31.914000000000001</v>
      </c>
      <c r="C30" s="95">
        <f>'IDT-1 Calculation'!DG30</f>
        <v>-16</v>
      </c>
      <c r="D30" s="95">
        <f>'IDT-1 Calculation'!DH30</f>
        <v>0</v>
      </c>
      <c r="E30" s="95">
        <f>'IDT-1 Calculation'!DI30</f>
        <v>0</v>
      </c>
      <c r="F30" s="95">
        <f>'IDT-1 Calculation'!DJ30</f>
        <v>-15.914</v>
      </c>
      <c r="G30" s="100">
        <f t="shared" si="0"/>
        <v>0</v>
      </c>
    </row>
    <row r="31" spans="1:7">
      <c r="A31" s="99" t="s">
        <v>73</v>
      </c>
      <c r="B31" s="95">
        <f>'IDT-1 Calculation'!DF31</f>
        <v>21.054000000000002</v>
      </c>
      <c r="C31" s="95">
        <f>'IDT-1 Calculation'!DG31</f>
        <v>-11</v>
      </c>
      <c r="D31" s="95">
        <f>'IDT-1 Calculation'!DH31</f>
        <v>0</v>
      </c>
      <c r="E31" s="95">
        <f>'IDT-1 Calculation'!DI31</f>
        <v>0</v>
      </c>
      <c r="F31" s="95">
        <f>'IDT-1 Calculation'!DJ31</f>
        <v>-10.054</v>
      </c>
      <c r="G31" s="100">
        <f t="shared" si="0"/>
        <v>0</v>
      </c>
    </row>
    <row r="32" spans="1:7">
      <c r="A32" s="99" t="s">
        <v>74</v>
      </c>
      <c r="B32" s="95">
        <f>'IDT-1 Calculation'!DF32</f>
        <v>20.78</v>
      </c>
      <c r="C32" s="95">
        <f>'IDT-1 Calculation'!DG32</f>
        <v>-16</v>
      </c>
      <c r="D32" s="95">
        <f>'IDT-1 Calculation'!DH32</f>
        <v>0</v>
      </c>
      <c r="E32" s="95">
        <f>'IDT-1 Calculation'!DI32</f>
        <v>0</v>
      </c>
      <c r="F32" s="95">
        <f>'IDT-1 Calculation'!DJ32</f>
        <v>-4.78</v>
      </c>
      <c r="G32" s="100">
        <f t="shared" si="0"/>
        <v>0</v>
      </c>
    </row>
    <row r="33" spans="1:7">
      <c r="A33" s="99" t="s">
        <v>75</v>
      </c>
      <c r="B33" s="95">
        <f>'IDT-1 Calculation'!DF33</f>
        <v>58.876000000000005</v>
      </c>
      <c r="C33" s="95">
        <f>'IDT-1 Calculation'!DG33</f>
        <v>-41</v>
      </c>
      <c r="D33" s="95">
        <f>'IDT-1 Calculation'!DH33</f>
        <v>0</v>
      </c>
      <c r="E33" s="95">
        <f>'IDT-1 Calculation'!DI33</f>
        <v>0</v>
      </c>
      <c r="F33" s="95">
        <f>'IDT-1 Calculation'!DJ33</f>
        <v>-17.876000000000001</v>
      </c>
      <c r="G33" s="100">
        <f t="shared" si="0"/>
        <v>0</v>
      </c>
    </row>
    <row r="34" spans="1:7">
      <c r="A34" s="99" t="s">
        <v>76</v>
      </c>
      <c r="B34" s="95">
        <f>'IDT-1 Calculation'!DF34</f>
        <v>79.712999999999994</v>
      </c>
      <c r="C34" s="95">
        <f>'IDT-1 Calculation'!DG34</f>
        <v>-61</v>
      </c>
      <c r="D34" s="95">
        <f>'IDT-1 Calculation'!DH34</f>
        <v>0</v>
      </c>
      <c r="E34" s="95">
        <f>'IDT-1 Calculation'!DI34</f>
        <v>0</v>
      </c>
      <c r="F34" s="95">
        <f>'IDT-1 Calculation'!DJ34</f>
        <v>-18.713000000000001</v>
      </c>
      <c r="G34" s="100">
        <f t="shared" si="0"/>
        <v>0</v>
      </c>
    </row>
    <row r="35" spans="1:7">
      <c r="A35" s="99" t="s">
        <v>77</v>
      </c>
      <c r="B35" s="95">
        <f>'IDT-1 Calculation'!DF35</f>
        <v>86</v>
      </c>
      <c r="C35" s="95">
        <f>'IDT-1 Calculation'!DG35</f>
        <v>-86</v>
      </c>
      <c r="D35" s="95">
        <f>'IDT-1 Calculation'!DH35</f>
        <v>0</v>
      </c>
      <c r="E35" s="95">
        <f>'IDT-1 Calculation'!DI35</f>
        <v>0</v>
      </c>
      <c r="F35" s="95">
        <f>'IDT-1 Calculation'!DJ35</f>
        <v>0</v>
      </c>
      <c r="G35" s="100">
        <f t="shared" si="0"/>
        <v>0</v>
      </c>
    </row>
    <row r="36" spans="1:7">
      <c r="A36" s="99" t="s">
        <v>78</v>
      </c>
      <c r="B36" s="95">
        <f>'IDT-1 Calculation'!DF36</f>
        <v>101</v>
      </c>
      <c r="C36" s="95">
        <f>'IDT-1 Calculation'!DG36</f>
        <v>-101</v>
      </c>
      <c r="D36" s="95">
        <f>'IDT-1 Calculation'!DH36</f>
        <v>0</v>
      </c>
      <c r="E36" s="95">
        <f>'IDT-1 Calculation'!DI36</f>
        <v>0</v>
      </c>
      <c r="F36" s="95">
        <f>'IDT-1 Calculation'!DJ36</f>
        <v>0</v>
      </c>
      <c r="G36" s="100">
        <f t="shared" si="0"/>
        <v>0</v>
      </c>
    </row>
    <row r="37" spans="1:7">
      <c r="A37" s="99" t="s">
        <v>79</v>
      </c>
      <c r="B37" s="95">
        <f>'IDT-1 Calculation'!DF37</f>
        <v>116</v>
      </c>
      <c r="C37" s="95">
        <f>'IDT-1 Calculation'!DG37</f>
        <v>-116</v>
      </c>
      <c r="D37" s="95">
        <f>'IDT-1 Calculation'!DH37</f>
        <v>0</v>
      </c>
      <c r="E37" s="95">
        <f>'IDT-1 Calculation'!DI37</f>
        <v>0</v>
      </c>
      <c r="F37" s="95">
        <f>'IDT-1 Calculation'!DJ37</f>
        <v>0</v>
      </c>
      <c r="G37" s="100">
        <f t="shared" si="0"/>
        <v>0</v>
      </c>
    </row>
    <row r="38" spans="1:7">
      <c r="A38" s="99" t="s">
        <v>80</v>
      </c>
      <c r="B38" s="95">
        <f>'IDT-1 Calculation'!DF38</f>
        <v>63</v>
      </c>
      <c r="C38" s="95">
        <f>'IDT-1 Calculation'!DG38</f>
        <v>-63</v>
      </c>
      <c r="D38" s="95">
        <f>'IDT-1 Calculation'!DH38</f>
        <v>0</v>
      </c>
      <c r="E38" s="95">
        <f>'IDT-1 Calculation'!DI38</f>
        <v>0</v>
      </c>
      <c r="F38" s="95">
        <f>'IDT-1 Calculation'!DJ38</f>
        <v>0</v>
      </c>
      <c r="G38" s="100">
        <f t="shared" si="0"/>
        <v>0</v>
      </c>
    </row>
    <row r="39" spans="1:7">
      <c r="A39" s="99" t="s">
        <v>81</v>
      </c>
      <c r="B39" s="95">
        <f>'IDT-1 Calculation'!DF39</f>
        <v>47</v>
      </c>
      <c r="C39" s="95">
        <f>'IDT-1 Calculation'!DG39</f>
        <v>-47</v>
      </c>
      <c r="D39" s="95">
        <f>'IDT-1 Calculation'!DH39</f>
        <v>0</v>
      </c>
      <c r="E39" s="95">
        <f>'IDT-1 Calculation'!DI39</f>
        <v>0</v>
      </c>
      <c r="F39" s="95">
        <f>'IDT-1 Calculation'!DJ39</f>
        <v>0</v>
      </c>
      <c r="G39" s="100">
        <f t="shared" si="0"/>
        <v>0</v>
      </c>
    </row>
    <row r="40" spans="1:7">
      <c r="A40" s="99" t="s">
        <v>82</v>
      </c>
      <c r="B40" s="95">
        <f>'IDT-1 Calculation'!DF40</f>
        <v>39</v>
      </c>
      <c r="C40" s="95">
        <f>'IDT-1 Calculation'!DG40</f>
        <v>-39</v>
      </c>
      <c r="D40" s="95">
        <f>'IDT-1 Calculation'!DH40</f>
        <v>0</v>
      </c>
      <c r="E40" s="95">
        <f>'IDT-1 Calculation'!DI40</f>
        <v>0</v>
      </c>
      <c r="F40" s="95">
        <f>'IDT-1 Calculation'!DJ40</f>
        <v>0</v>
      </c>
      <c r="G40" s="100">
        <f t="shared" si="0"/>
        <v>0</v>
      </c>
    </row>
    <row r="41" spans="1:7">
      <c r="A41" s="99" t="s">
        <v>83</v>
      </c>
      <c r="B41" s="95">
        <f>'IDT-1 Calculation'!DF41</f>
        <v>56</v>
      </c>
      <c r="C41" s="95">
        <f>'IDT-1 Calculation'!DG41</f>
        <v>-108.58500000000001</v>
      </c>
      <c r="D41" s="95">
        <f>'IDT-1 Calculation'!DH41</f>
        <v>0</v>
      </c>
      <c r="E41" s="95">
        <f>'IDT-1 Calculation'!DI41</f>
        <v>0</v>
      </c>
      <c r="F41" s="95">
        <f>'IDT-1 Calculation'!DJ41</f>
        <v>52.585000000000001</v>
      </c>
      <c r="G41" s="100">
        <f t="shared" si="0"/>
        <v>0</v>
      </c>
    </row>
    <row r="42" spans="1:7">
      <c r="A42" s="99" t="s">
        <v>84</v>
      </c>
      <c r="B42" s="95">
        <f>'IDT-1 Calculation'!DF42</f>
        <v>46.097999999999999</v>
      </c>
      <c r="C42" s="95">
        <f>'IDT-1 Calculation'!DG42</f>
        <v>-85</v>
      </c>
      <c r="D42" s="95">
        <f>'IDT-1 Calculation'!DH42</f>
        <v>0</v>
      </c>
      <c r="E42" s="95">
        <f>'IDT-1 Calculation'!DI42</f>
        <v>0</v>
      </c>
      <c r="F42" s="95">
        <f>'IDT-1 Calculation'!DJ42</f>
        <v>38.902000000000001</v>
      </c>
      <c r="G42" s="100">
        <f t="shared" si="0"/>
        <v>0</v>
      </c>
    </row>
    <row r="43" spans="1:7">
      <c r="A43" s="99" t="s">
        <v>85</v>
      </c>
      <c r="B43" s="95">
        <f>'IDT-1 Calculation'!DF43</f>
        <v>37.963000000000001</v>
      </c>
      <c r="C43" s="95">
        <f>'IDT-1 Calculation'!DG43</f>
        <v>-70</v>
      </c>
      <c r="D43" s="95">
        <f>'IDT-1 Calculation'!DH43</f>
        <v>0</v>
      </c>
      <c r="E43" s="95">
        <f>'IDT-1 Calculation'!DI43</f>
        <v>0</v>
      </c>
      <c r="F43" s="95">
        <f>'IDT-1 Calculation'!DJ43</f>
        <v>32.036999999999999</v>
      </c>
      <c r="G43" s="100">
        <f t="shared" si="0"/>
        <v>0</v>
      </c>
    </row>
    <row r="44" spans="1:7">
      <c r="A44" s="99" t="s">
        <v>86</v>
      </c>
      <c r="B44" s="95">
        <f>'IDT-1 Calculation'!DF44</f>
        <v>29.827999999999999</v>
      </c>
      <c r="C44" s="95">
        <f>'IDT-1 Calculation'!DG44</f>
        <v>-55</v>
      </c>
      <c r="D44" s="95">
        <f>'IDT-1 Calculation'!DH44</f>
        <v>0</v>
      </c>
      <c r="E44" s="95">
        <f>'IDT-1 Calculation'!DI44</f>
        <v>0</v>
      </c>
      <c r="F44" s="95">
        <f>'IDT-1 Calculation'!DJ44</f>
        <v>25.172000000000001</v>
      </c>
      <c r="G44" s="100">
        <f t="shared" si="0"/>
        <v>0</v>
      </c>
    </row>
    <row r="45" spans="1:7">
      <c r="A45" s="99" t="s">
        <v>87</v>
      </c>
      <c r="B45" s="95">
        <f>'IDT-1 Calculation'!DF45</f>
        <v>24.405000000000001</v>
      </c>
      <c r="C45" s="95">
        <f>'IDT-1 Calculation'!DG45</f>
        <v>-45</v>
      </c>
      <c r="D45" s="95">
        <f>'IDT-1 Calculation'!DH45</f>
        <v>0</v>
      </c>
      <c r="E45" s="95">
        <f>'IDT-1 Calculation'!DI45</f>
        <v>0</v>
      </c>
      <c r="F45" s="95">
        <f>'IDT-1 Calculation'!DJ45</f>
        <v>20.594999999999999</v>
      </c>
      <c r="G45" s="100">
        <f t="shared" si="0"/>
        <v>0</v>
      </c>
    </row>
    <row r="46" spans="1:7">
      <c r="A46" s="99" t="s">
        <v>88</v>
      </c>
      <c r="B46" s="95">
        <f>'IDT-1 Calculation'!DF46</f>
        <v>18.981000000000002</v>
      </c>
      <c r="C46" s="95">
        <f>'IDT-1 Calculation'!DG46</f>
        <v>-35</v>
      </c>
      <c r="D46" s="95">
        <f>'IDT-1 Calculation'!DH46</f>
        <v>0</v>
      </c>
      <c r="E46" s="95">
        <f>'IDT-1 Calculation'!DI46</f>
        <v>0</v>
      </c>
      <c r="F46" s="95">
        <f>'IDT-1 Calculation'!DJ46</f>
        <v>16.018999999999998</v>
      </c>
      <c r="G46" s="100">
        <f t="shared" si="0"/>
        <v>0</v>
      </c>
    </row>
    <row r="47" spans="1:7">
      <c r="A47" s="99" t="s">
        <v>89</v>
      </c>
      <c r="B47" s="95">
        <f>'IDT-1 Calculation'!DF47</f>
        <v>10.847</v>
      </c>
      <c r="C47" s="95">
        <f>'IDT-1 Calculation'!DG47</f>
        <v>-20</v>
      </c>
      <c r="D47" s="95">
        <f>'IDT-1 Calculation'!DH47</f>
        <v>0</v>
      </c>
      <c r="E47" s="95">
        <f>'IDT-1 Calculation'!DI47</f>
        <v>0</v>
      </c>
      <c r="F47" s="95">
        <f>'IDT-1 Calculation'!DJ47</f>
        <v>9.1530000000000005</v>
      </c>
      <c r="G47" s="100">
        <f t="shared" si="0"/>
        <v>0</v>
      </c>
    </row>
    <row r="48" spans="1:7">
      <c r="A48" s="99" t="s">
        <v>90</v>
      </c>
      <c r="B48" s="95">
        <f>'IDT-1 Calculation'!DF48</f>
        <v>2.7120000000000002</v>
      </c>
      <c r="C48" s="95">
        <f>'IDT-1 Calculation'!DG48</f>
        <v>-5</v>
      </c>
      <c r="D48" s="95">
        <f>'IDT-1 Calculation'!DH48</f>
        <v>0</v>
      </c>
      <c r="E48" s="95">
        <f>'IDT-1 Calculation'!DI48</f>
        <v>0</v>
      </c>
      <c r="F48" s="95">
        <f>'IDT-1 Calculation'!DJ48</f>
        <v>2.2879999999999998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0</v>
      </c>
      <c r="D49" s="95">
        <f>'IDT-1 Calculation'!DH49</f>
        <v>0</v>
      </c>
      <c r="E49" s="95">
        <f>'IDT-1 Calculation'!DI49</f>
        <v>0</v>
      </c>
      <c r="F49" s="95">
        <f>'IDT-1 Calculation'!DJ49</f>
        <v>0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0</v>
      </c>
      <c r="D50" s="95">
        <f>'IDT-1 Calculation'!DH50</f>
        <v>0</v>
      </c>
      <c r="E50" s="95">
        <f>'IDT-1 Calculation'!DI50</f>
        <v>0</v>
      </c>
      <c r="F50" s="95">
        <f>'IDT-1 Calculation'!DJ50</f>
        <v>0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0</v>
      </c>
      <c r="D51" s="95">
        <f>'IDT-1 Calculation'!DH51</f>
        <v>0</v>
      </c>
      <c r="E51" s="95">
        <f>'IDT-1 Calculation'!DI51</f>
        <v>0</v>
      </c>
      <c r="F51" s="95">
        <f>'IDT-1 Calculation'!DJ51</f>
        <v>0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0</v>
      </c>
      <c r="D52" s="95">
        <f>'IDT-1 Calculation'!DH52</f>
        <v>0</v>
      </c>
      <c r="E52" s="95">
        <f>'IDT-1 Calculation'!DI52</f>
        <v>0</v>
      </c>
      <c r="F52" s="95">
        <f>'IDT-1 Calculation'!DJ52</f>
        <v>0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0</v>
      </c>
      <c r="D53" s="95">
        <f>'IDT-1 Calculation'!DH53</f>
        <v>0</v>
      </c>
      <c r="E53" s="95">
        <f>'IDT-1 Calculation'!DI53</f>
        <v>0</v>
      </c>
      <c r="F53" s="95">
        <f>'IDT-1 Calculation'!DJ53</f>
        <v>0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0</v>
      </c>
      <c r="D54" s="95">
        <f>'IDT-1 Calculation'!DH54</f>
        <v>0</v>
      </c>
      <c r="E54" s="95">
        <f>'IDT-1 Calculation'!DI54</f>
        <v>0</v>
      </c>
      <c r="F54" s="95">
        <f>'IDT-1 Calculation'!DJ54</f>
        <v>0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0</v>
      </c>
      <c r="D55" s="95">
        <f>'IDT-1 Calculation'!DH55</f>
        <v>0</v>
      </c>
      <c r="E55" s="95">
        <f>'IDT-1 Calculation'!DI55</f>
        <v>0</v>
      </c>
      <c r="F55" s="95">
        <f>'IDT-1 Calculation'!DJ55</f>
        <v>0</v>
      </c>
      <c r="G55" s="100">
        <f t="shared" si="0"/>
        <v>0</v>
      </c>
    </row>
    <row r="56" spans="1:7">
      <c r="A56" s="99" t="s">
        <v>98</v>
      </c>
      <c r="B56" s="95">
        <f>'IDT-1 Calculation'!DF56</f>
        <v>2.7120000000000002</v>
      </c>
      <c r="C56" s="95">
        <f>'IDT-1 Calculation'!DG56</f>
        <v>-5</v>
      </c>
      <c r="D56" s="95">
        <f>'IDT-1 Calculation'!DH56</f>
        <v>0</v>
      </c>
      <c r="E56" s="95">
        <f>'IDT-1 Calculation'!DI56</f>
        <v>0</v>
      </c>
      <c r="F56" s="95">
        <f>'IDT-1 Calculation'!DJ56</f>
        <v>2.2879999999999998</v>
      </c>
      <c r="G56" s="100">
        <f t="shared" si="0"/>
        <v>0</v>
      </c>
    </row>
    <row r="57" spans="1:7">
      <c r="A57" s="99" t="s">
        <v>99</v>
      </c>
      <c r="B57" s="95">
        <f>'IDT-1 Calculation'!DF57</f>
        <v>8.1349999999999998</v>
      </c>
      <c r="C57" s="95">
        <f>'IDT-1 Calculation'!DG57</f>
        <v>-15</v>
      </c>
      <c r="D57" s="95">
        <f>'IDT-1 Calculation'!DH57</f>
        <v>0</v>
      </c>
      <c r="E57" s="95">
        <f>'IDT-1 Calculation'!DI57</f>
        <v>0</v>
      </c>
      <c r="F57" s="95">
        <f>'IDT-1 Calculation'!DJ57</f>
        <v>6.8650000000000002</v>
      </c>
      <c r="G57" s="100">
        <f t="shared" si="0"/>
        <v>0</v>
      </c>
    </row>
    <row r="58" spans="1:7">
      <c r="A58" s="99" t="s">
        <v>100</v>
      </c>
      <c r="B58" s="95">
        <f>'IDT-1 Calculation'!DF58</f>
        <v>5.423</v>
      </c>
      <c r="C58" s="95">
        <f>'IDT-1 Calculation'!DG58</f>
        <v>-10</v>
      </c>
      <c r="D58" s="95">
        <f>'IDT-1 Calculation'!DH58</f>
        <v>0</v>
      </c>
      <c r="E58" s="95">
        <f>'IDT-1 Calculation'!DI58</f>
        <v>0</v>
      </c>
      <c r="F58" s="95">
        <f>'IDT-1 Calculation'!DJ58</f>
        <v>4.577</v>
      </c>
      <c r="G58" s="100">
        <f t="shared" si="0"/>
        <v>0</v>
      </c>
    </row>
    <row r="59" spans="1:7">
      <c r="A59" s="99" t="s">
        <v>101</v>
      </c>
      <c r="B59" s="95">
        <f>'IDT-1 Calculation'!DF59</f>
        <v>0.54200000000000004</v>
      </c>
      <c r="C59" s="95">
        <f>'IDT-1 Calculation'!DG59</f>
        <v>-1</v>
      </c>
      <c r="D59" s="95">
        <f>'IDT-1 Calculation'!DH59</f>
        <v>0</v>
      </c>
      <c r="E59" s="95">
        <f>'IDT-1 Calculation'!DI59</f>
        <v>0</v>
      </c>
      <c r="F59" s="95">
        <f>'IDT-1 Calculation'!DJ59</f>
        <v>0.45800000000000002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0</v>
      </c>
      <c r="D60" s="95">
        <f>'IDT-1 Calculation'!DH60</f>
        <v>0</v>
      </c>
      <c r="E60" s="95">
        <f>'IDT-1 Calculation'!DI60</f>
        <v>0</v>
      </c>
      <c r="F60" s="95">
        <f>'IDT-1 Calculation'!DJ60</f>
        <v>0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0</v>
      </c>
      <c r="D61" s="95">
        <f>'IDT-1 Calculation'!DH61</f>
        <v>0</v>
      </c>
      <c r="E61" s="95">
        <f>'IDT-1 Calculation'!DI61</f>
        <v>0</v>
      </c>
      <c r="F61" s="95">
        <f>'IDT-1 Calculation'!DJ61</f>
        <v>0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0</v>
      </c>
      <c r="D62" s="95">
        <f>'IDT-1 Calculation'!DH62</f>
        <v>0</v>
      </c>
      <c r="E62" s="95">
        <f>'IDT-1 Calculation'!DI62</f>
        <v>0</v>
      </c>
      <c r="F62" s="95">
        <f>'IDT-1 Calculation'!DJ62</f>
        <v>0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0</v>
      </c>
      <c r="D63" s="95">
        <f>'IDT-1 Calculation'!DH63</f>
        <v>0</v>
      </c>
      <c r="E63" s="95">
        <f>'IDT-1 Calculation'!DI63</f>
        <v>0</v>
      </c>
      <c r="F63" s="95">
        <f>'IDT-1 Calculation'!DJ63</f>
        <v>0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0</v>
      </c>
      <c r="D64" s="95">
        <f>'IDT-1 Calculation'!DH64</f>
        <v>0</v>
      </c>
      <c r="E64" s="95">
        <f>'IDT-1 Calculation'!DI64</f>
        <v>0</v>
      </c>
      <c r="F64" s="95">
        <f>'IDT-1 Calculation'!DJ64</f>
        <v>0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0</v>
      </c>
      <c r="D65" s="95">
        <f>'IDT-1 Calculation'!DH65</f>
        <v>0</v>
      </c>
      <c r="E65" s="95">
        <f>'IDT-1 Calculation'!DI65</f>
        <v>0</v>
      </c>
      <c r="F65" s="95">
        <f>'IDT-1 Calculation'!DJ65</f>
        <v>0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0</v>
      </c>
      <c r="D66" s="95">
        <f>'IDT-1 Calculation'!DH66</f>
        <v>0</v>
      </c>
      <c r="E66" s="95">
        <f>'IDT-1 Calculation'!DI66</f>
        <v>0</v>
      </c>
      <c r="F66" s="95">
        <f>'IDT-1 Calculation'!DJ66</f>
        <v>0</v>
      </c>
      <c r="G66" s="100">
        <f t="shared" si="0"/>
        <v>0</v>
      </c>
    </row>
    <row r="67" spans="1:7">
      <c r="A67" s="99" t="s">
        <v>109</v>
      </c>
      <c r="B67" s="95">
        <f>'IDT-1 Calculation'!DF67</f>
        <v>0</v>
      </c>
      <c r="C67" s="95">
        <f>'IDT-1 Calculation'!DG67</f>
        <v>0</v>
      </c>
      <c r="D67" s="95">
        <f>'IDT-1 Calculation'!DH67</f>
        <v>0</v>
      </c>
      <c r="E67" s="95">
        <f>'IDT-1 Calculation'!DI67</f>
        <v>0</v>
      </c>
      <c r="F67" s="95">
        <f>'IDT-1 Calculation'!DJ67</f>
        <v>0</v>
      </c>
      <c r="G67" s="100">
        <f t="shared" si="0"/>
        <v>0</v>
      </c>
    </row>
    <row r="68" spans="1:7">
      <c r="A68" s="99" t="s">
        <v>110</v>
      </c>
      <c r="B68" s="95">
        <f>'IDT-1 Calculation'!DF68</f>
        <v>0</v>
      </c>
      <c r="C68" s="95">
        <f>'IDT-1 Calculation'!DG68</f>
        <v>0</v>
      </c>
      <c r="D68" s="95">
        <f>'IDT-1 Calculation'!DH68</f>
        <v>0</v>
      </c>
      <c r="E68" s="95">
        <f>'IDT-1 Calculation'!DI68</f>
        <v>0</v>
      </c>
      <c r="F68" s="95">
        <f>'IDT-1 Calculation'!DJ68</f>
        <v>0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0</v>
      </c>
      <c r="C69" s="95">
        <f>'IDT-1 Calculation'!DG69</f>
        <v>0</v>
      </c>
      <c r="D69" s="95">
        <f>'IDT-1 Calculation'!DH69</f>
        <v>0</v>
      </c>
      <c r="E69" s="95">
        <f>'IDT-1 Calculation'!DI69</f>
        <v>0</v>
      </c>
      <c r="F69" s="95">
        <f>'IDT-1 Calculation'!DJ69</f>
        <v>0</v>
      </c>
      <c r="G69" s="100">
        <f t="shared" si="1"/>
        <v>0</v>
      </c>
    </row>
    <row r="70" spans="1:7">
      <c r="A70" s="99" t="s">
        <v>112</v>
      </c>
      <c r="B70" s="95">
        <f>'IDT-1 Calculation'!DF70</f>
        <v>0</v>
      </c>
      <c r="C70" s="95">
        <f>'IDT-1 Calculation'!DG70</f>
        <v>0</v>
      </c>
      <c r="D70" s="95">
        <f>'IDT-1 Calculation'!DH70</f>
        <v>0</v>
      </c>
      <c r="E70" s="95">
        <f>'IDT-1 Calculation'!DI70</f>
        <v>0</v>
      </c>
      <c r="F70" s="95">
        <f>'IDT-1 Calculation'!DJ70</f>
        <v>0</v>
      </c>
      <c r="G70" s="100">
        <f t="shared" si="1"/>
        <v>0</v>
      </c>
    </row>
    <row r="71" spans="1:7">
      <c r="A71" s="99" t="s">
        <v>113</v>
      </c>
      <c r="B71" s="95">
        <f>'IDT-1 Calculation'!DF71</f>
        <v>0</v>
      </c>
      <c r="C71" s="95">
        <f>'IDT-1 Calculation'!DG71</f>
        <v>0</v>
      </c>
      <c r="D71" s="95">
        <f>'IDT-1 Calculation'!DH71</f>
        <v>0</v>
      </c>
      <c r="E71" s="95">
        <f>'IDT-1 Calculation'!DI71</f>
        <v>0</v>
      </c>
      <c r="F71" s="95">
        <f>'IDT-1 Calculation'!DJ71</f>
        <v>0</v>
      </c>
      <c r="G71" s="100">
        <f t="shared" si="1"/>
        <v>0</v>
      </c>
    </row>
    <row r="72" spans="1:7">
      <c r="A72" s="99" t="s">
        <v>114</v>
      </c>
      <c r="B72" s="95">
        <f>'IDT-1 Calculation'!DF72</f>
        <v>0</v>
      </c>
      <c r="C72" s="95">
        <f>'IDT-1 Calculation'!DG72</f>
        <v>0</v>
      </c>
      <c r="D72" s="95">
        <f>'IDT-1 Calculation'!DH72</f>
        <v>0</v>
      </c>
      <c r="E72" s="95">
        <f>'IDT-1 Calculation'!DI72</f>
        <v>0</v>
      </c>
      <c r="F72" s="95">
        <f>'IDT-1 Calculation'!DJ72</f>
        <v>0</v>
      </c>
      <c r="G72" s="100">
        <f t="shared" si="1"/>
        <v>0</v>
      </c>
    </row>
    <row r="73" spans="1:7">
      <c r="A73" s="99" t="s">
        <v>115</v>
      </c>
      <c r="B73" s="95">
        <f>'IDT-1 Calculation'!DF73</f>
        <v>0</v>
      </c>
      <c r="C73" s="95">
        <f>'IDT-1 Calculation'!DG73</f>
        <v>0</v>
      </c>
      <c r="D73" s="95">
        <f>'IDT-1 Calculation'!DH73</f>
        <v>0</v>
      </c>
      <c r="E73" s="95">
        <f>'IDT-1 Calculation'!DI73</f>
        <v>0</v>
      </c>
      <c r="F73" s="95">
        <f>'IDT-1 Calculation'!DJ73</f>
        <v>0</v>
      </c>
      <c r="G73" s="100">
        <f t="shared" si="1"/>
        <v>0</v>
      </c>
    </row>
    <row r="74" spans="1:7">
      <c r="A74" s="99" t="s">
        <v>116</v>
      </c>
      <c r="B74" s="95">
        <f>'IDT-1 Calculation'!DF74</f>
        <v>0</v>
      </c>
      <c r="C74" s="95">
        <f>'IDT-1 Calculation'!DG74</f>
        <v>0</v>
      </c>
      <c r="D74" s="95">
        <f>'IDT-1 Calculation'!DH74</f>
        <v>0</v>
      </c>
      <c r="E74" s="95">
        <f>'IDT-1 Calculation'!DI74</f>
        <v>0</v>
      </c>
      <c r="F74" s="95">
        <f>'IDT-1 Calculation'!DJ74</f>
        <v>0</v>
      </c>
      <c r="G74" s="100">
        <f t="shared" si="1"/>
        <v>0</v>
      </c>
    </row>
    <row r="75" spans="1:7">
      <c r="A75" s="99" t="s">
        <v>117</v>
      </c>
      <c r="B75" s="95">
        <f>'IDT-1 Calculation'!DF75</f>
        <v>0</v>
      </c>
      <c r="C75" s="95">
        <f>'IDT-1 Calculation'!DG75</f>
        <v>0</v>
      </c>
      <c r="D75" s="95">
        <f>'IDT-1 Calculation'!DH75</f>
        <v>0</v>
      </c>
      <c r="E75" s="95">
        <f>'IDT-1 Calculation'!DI75</f>
        <v>0</v>
      </c>
      <c r="F75" s="95">
        <f>'IDT-1 Calculation'!DJ75</f>
        <v>0</v>
      </c>
      <c r="G75" s="100">
        <f t="shared" si="1"/>
        <v>0</v>
      </c>
    </row>
    <row r="76" spans="1:7">
      <c r="A76" s="99" t="s">
        <v>118</v>
      </c>
      <c r="B76" s="95">
        <f>'IDT-1 Calculation'!DF76</f>
        <v>0</v>
      </c>
      <c r="C76" s="95">
        <f>'IDT-1 Calculation'!DG76</f>
        <v>0</v>
      </c>
      <c r="D76" s="95">
        <f>'IDT-1 Calculation'!DH76</f>
        <v>0</v>
      </c>
      <c r="E76" s="95">
        <f>'IDT-1 Calculation'!DI76</f>
        <v>0</v>
      </c>
      <c r="F76" s="95">
        <f>'IDT-1 Calculation'!DJ76</f>
        <v>0</v>
      </c>
      <c r="G76" s="100">
        <f t="shared" si="1"/>
        <v>0</v>
      </c>
    </row>
    <row r="77" spans="1:7">
      <c r="A77" s="99" t="s">
        <v>119</v>
      </c>
      <c r="B77" s="95">
        <f>'IDT-1 Calculation'!DF77</f>
        <v>0</v>
      </c>
      <c r="C77" s="95">
        <f>'IDT-1 Calculation'!DG77</f>
        <v>0</v>
      </c>
      <c r="D77" s="95">
        <f>'IDT-1 Calculation'!DH77</f>
        <v>0</v>
      </c>
      <c r="E77" s="95">
        <f>'IDT-1 Calculation'!DI77</f>
        <v>0</v>
      </c>
      <c r="F77" s="95">
        <f>'IDT-1 Calculation'!DJ77</f>
        <v>0</v>
      </c>
      <c r="G77" s="100">
        <f t="shared" si="1"/>
        <v>0</v>
      </c>
    </row>
    <row r="78" spans="1:7">
      <c r="A78" s="99" t="s">
        <v>120</v>
      </c>
      <c r="B78" s="95">
        <f>'IDT-1 Calculation'!DF78</f>
        <v>0</v>
      </c>
      <c r="C78" s="95">
        <f>'IDT-1 Calculation'!DG78</f>
        <v>0</v>
      </c>
      <c r="D78" s="95">
        <f>'IDT-1 Calculation'!DH78</f>
        <v>0</v>
      </c>
      <c r="E78" s="95">
        <f>'IDT-1 Calculation'!DI78</f>
        <v>0</v>
      </c>
      <c r="F78" s="95">
        <f>'IDT-1 Calculation'!DJ78</f>
        <v>0</v>
      </c>
      <c r="G78" s="100">
        <f t="shared" si="1"/>
        <v>0</v>
      </c>
    </row>
    <row r="79" spans="1:7">
      <c r="A79" s="99" t="s">
        <v>121</v>
      </c>
      <c r="B79" s="95">
        <f>'IDT-1 Calculation'!DF79</f>
        <v>0</v>
      </c>
      <c r="C79" s="95">
        <f>'IDT-1 Calculation'!DG79</f>
        <v>0</v>
      </c>
      <c r="D79" s="95">
        <f>'IDT-1 Calculation'!DH79</f>
        <v>0</v>
      </c>
      <c r="E79" s="95">
        <f>'IDT-1 Calculation'!DI79</f>
        <v>0</v>
      </c>
      <c r="F79" s="95">
        <f>'IDT-1 Calculation'!DJ79</f>
        <v>0</v>
      </c>
      <c r="G79" s="100">
        <f t="shared" si="1"/>
        <v>0</v>
      </c>
    </row>
    <row r="80" spans="1:7">
      <c r="A80" s="99" t="s">
        <v>122</v>
      </c>
      <c r="B80" s="95">
        <f>'IDT-1 Calculation'!DF80</f>
        <v>0</v>
      </c>
      <c r="C80" s="95">
        <f>'IDT-1 Calculation'!DG80</f>
        <v>0</v>
      </c>
      <c r="D80" s="95">
        <f>'IDT-1 Calculation'!DH80</f>
        <v>0</v>
      </c>
      <c r="E80" s="95">
        <f>'IDT-1 Calculation'!DI80</f>
        <v>0</v>
      </c>
      <c r="F80" s="95">
        <f>'IDT-1 Calculation'!DJ80</f>
        <v>0</v>
      </c>
      <c r="G80" s="100">
        <f t="shared" si="1"/>
        <v>0</v>
      </c>
    </row>
    <row r="81" spans="1:7">
      <c r="A81" s="99" t="s">
        <v>123</v>
      </c>
      <c r="B81" s="95">
        <f>'IDT-1 Calculation'!DF81</f>
        <v>0</v>
      </c>
      <c r="C81" s="95">
        <f>'IDT-1 Calculation'!DG81</f>
        <v>0</v>
      </c>
      <c r="D81" s="95">
        <f>'IDT-1 Calculation'!DH81</f>
        <v>0</v>
      </c>
      <c r="E81" s="95">
        <f>'IDT-1 Calculation'!DI81</f>
        <v>0</v>
      </c>
      <c r="F81" s="95">
        <f>'IDT-1 Calculation'!DJ81</f>
        <v>0</v>
      </c>
      <c r="G81" s="100">
        <f t="shared" si="1"/>
        <v>0</v>
      </c>
    </row>
    <row r="82" spans="1:7">
      <c r="A82" s="99" t="s">
        <v>124</v>
      </c>
      <c r="B82" s="95">
        <f>'IDT-1 Calculation'!DF82</f>
        <v>0</v>
      </c>
      <c r="C82" s="95">
        <f>'IDT-1 Calculation'!DG82</f>
        <v>0</v>
      </c>
      <c r="D82" s="95">
        <f>'IDT-1 Calculation'!DH82</f>
        <v>0</v>
      </c>
      <c r="E82" s="95">
        <f>'IDT-1 Calculation'!DI82</f>
        <v>0</v>
      </c>
      <c r="F82" s="95">
        <f>'IDT-1 Calculation'!DJ82</f>
        <v>0</v>
      </c>
      <c r="G82" s="100">
        <f t="shared" si="1"/>
        <v>0</v>
      </c>
    </row>
    <row r="83" spans="1:7">
      <c r="A83" s="99" t="s">
        <v>125</v>
      </c>
      <c r="B83" s="95">
        <f>'IDT-1 Calculation'!DF83</f>
        <v>0</v>
      </c>
      <c r="C83" s="95">
        <f>'IDT-1 Calculation'!DG83</f>
        <v>0</v>
      </c>
      <c r="D83" s="95">
        <f>'IDT-1 Calculation'!DH83</f>
        <v>0</v>
      </c>
      <c r="E83" s="95">
        <f>'IDT-1 Calculation'!DI83</f>
        <v>0</v>
      </c>
      <c r="F83" s="95">
        <f>'IDT-1 Calculation'!DJ83</f>
        <v>0</v>
      </c>
      <c r="G83" s="100">
        <f t="shared" si="1"/>
        <v>0</v>
      </c>
    </row>
    <row r="84" spans="1:7">
      <c r="A84" s="99" t="s">
        <v>126</v>
      </c>
      <c r="B84" s="95">
        <f>'IDT-1 Calculation'!DF84</f>
        <v>0</v>
      </c>
      <c r="C84" s="95">
        <f>'IDT-1 Calculation'!DG84</f>
        <v>0</v>
      </c>
      <c r="D84" s="95">
        <f>'IDT-1 Calculation'!DH84</f>
        <v>0</v>
      </c>
      <c r="E84" s="95">
        <f>'IDT-1 Calculation'!DI84</f>
        <v>0</v>
      </c>
      <c r="F84" s="95">
        <f>'IDT-1 Calculation'!DJ84</f>
        <v>0</v>
      </c>
      <c r="G84" s="100">
        <f t="shared" si="1"/>
        <v>0</v>
      </c>
    </row>
    <row r="85" spans="1:7">
      <c r="A85" s="99" t="s">
        <v>127</v>
      </c>
      <c r="B85" s="95">
        <f>'IDT-1 Calculation'!DF85</f>
        <v>0</v>
      </c>
      <c r="C85" s="95">
        <f>'IDT-1 Calculation'!DG85</f>
        <v>0</v>
      </c>
      <c r="D85" s="95">
        <f>'IDT-1 Calculation'!DH85</f>
        <v>0</v>
      </c>
      <c r="E85" s="95">
        <f>'IDT-1 Calculation'!DI85</f>
        <v>0</v>
      </c>
      <c r="F85" s="95">
        <f>'IDT-1 Calculation'!DJ85</f>
        <v>0</v>
      </c>
      <c r="G85" s="100">
        <f t="shared" si="1"/>
        <v>0</v>
      </c>
    </row>
    <row r="86" spans="1:7">
      <c r="A86" s="99" t="s">
        <v>128</v>
      </c>
      <c r="B86" s="95">
        <f>'IDT-1 Calculation'!DF86</f>
        <v>0</v>
      </c>
      <c r="C86" s="95">
        <f>'IDT-1 Calculation'!DG86</f>
        <v>0</v>
      </c>
      <c r="D86" s="95">
        <f>'IDT-1 Calculation'!DH86</f>
        <v>0</v>
      </c>
      <c r="E86" s="95">
        <f>'IDT-1 Calculation'!DI86</f>
        <v>0</v>
      </c>
      <c r="F86" s="95">
        <f>'IDT-1 Calculation'!DJ86</f>
        <v>0</v>
      </c>
      <c r="G86" s="100">
        <f t="shared" si="1"/>
        <v>0</v>
      </c>
    </row>
    <row r="87" spans="1:7">
      <c r="A87" s="99" t="s">
        <v>129</v>
      </c>
      <c r="B87" s="95">
        <f>'IDT-1 Calculation'!DF87</f>
        <v>0</v>
      </c>
      <c r="C87" s="95">
        <f>'IDT-1 Calculation'!DG87</f>
        <v>0</v>
      </c>
      <c r="D87" s="95">
        <f>'IDT-1 Calculation'!DH87</f>
        <v>0</v>
      </c>
      <c r="E87" s="95">
        <f>'IDT-1 Calculation'!DI87</f>
        <v>0</v>
      </c>
      <c r="F87" s="95">
        <f>'IDT-1 Calculation'!DJ87</f>
        <v>0</v>
      </c>
      <c r="G87" s="100">
        <f t="shared" si="1"/>
        <v>0</v>
      </c>
    </row>
    <row r="88" spans="1:7">
      <c r="A88" s="99" t="s">
        <v>130</v>
      </c>
      <c r="B88" s="95">
        <f>'IDT-1 Calculation'!DF88</f>
        <v>0</v>
      </c>
      <c r="C88" s="95">
        <f>'IDT-1 Calculation'!DG88</f>
        <v>0</v>
      </c>
      <c r="D88" s="95">
        <f>'IDT-1 Calculation'!DH88</f>
        <v>0</v>
      </c>
      <c r="E88" s="95">
        <f>'IDT-1 Calculation'!DI88</f>
        <v>0</v>
      </c>
      <c r="F88" s="95">
        <f>'IDT-1 Calculation'!DJ88</f>
        <v>0</v>
      </c>
      <c r="G88" s="100">
        <f t="shared" si="1"/>
        <v>0</v>
      </c>
    </row>
    <row r="89" spans="1:7">
      <c r="A89" s="99" t="s">
        <v>131</v>
      </c>
      <c r="B89" s="95">
        <f>'IDT-1 Calculation'!DF89</f>
        <v>0</v>
      </c>
      <c r="C89" s="95">
        <f>'IDT-1 Calculation'!DG89</f>
        <v>0</v>
      </c>
      <c r="D89" s="95">
        <f>'IDT-1 Calculation'!DH89</f>
        <v>0</v>
      </c>
      <c r="E89" s="95">
        <f>'IDT-1 Calculation'!DI89</f>
        <v>0</v>
      </c>
      <c r="F89" s="95">
        <f>'IDT-1 Calculation'!DJ89</f>
        <v>0</v>
      </c>
      <c r="G89" s="100">
        <f t="shared" si="1"/>
        <v>0</v>
      </c>
    </row>
    <row r="90" spans="1:7">
      <c r="A90" s="99" t="s">
        <v>132</v>
      </c>
      <c r="B90" s="95">
        <f>'IDT-1 Calculation'!DF90</f>
        <v>0</v>
      </c>
      <c r="C90" s="95">
        <f>'IDT-1 Calculation'!DG90</f>
        <v>0</v>
      </c>
      <c r="D90" s="95">
        <f>'IDT-1 Calculation'!DH90</f>
        <v>0</v>
      </c>
      <c r="E90" s="95">
        <f>'IDT-1 Calculation'!DI90</f>
        <v>0</v>
      </c>
      <c r="F90" s="95">
        <f>'IDT-1 Calculation'!DJ90</f>
        <v>0</v>
      </c>
      <c r="G90" s="100">
        <f t="shared" si="1"/>
        <v>0</v>
      </c>
    </row>
    <row r="91" spans="1:7">
      <c r="A91" s="99" t="s">
        <v>133</v>
      </c>
      <c r="B91" s="95">
        <f>'IDT-1 Calculation'!DF91</f>
        <v>0</v>
      </c>
      <c r="C91" s="95">
        <f>'IDT-1 Calculation'!DG91</f>
        <v>0</v>
      </c>
      <c r="D91" s="95">
        <f>'IDT-1 Calculation'!DH91</f>
        <v>0</v>
      </c>
      <c r="E91" s="95">
        <f>'IDT-1 Calculation'!DI91</f>
        <v>0</v>
      </c>
      <c r="F91" s="95">
        <f>'IDT-1 Calculation'!DJ91</f>
        <v>0</v>
      </c>
      <c r="G91" s="100">
        <f t="shared" si="1"/>
        <v>0</v>
      </c>
    </row>
    <row r="92" spans="1:7">
      <c r="A92" s="99" t="s">
        <v>134</v>
      </c>
      <c r="B92" s="95">
        <f>'IDT-1 Calculation'!DF92</f>
        <v>0</v>
      </c>
      <c r="C92" s="95">
        <f>'IDT-1 Calculation'!DG92</f>
        <v>0</v>
      </c>
      <c r="D92" s="95">
        <f>'IDT-1 Calculation'!DH92</f>
        <v>0</v>
      </c>
      <c r="E92" s="95">
        <f>'IDT-1 Calculation'!DI92</f>
        <v>0</v>
      </c>
      <c r="F92" s="95">
        <f>'IDT-1 Calculation'!DJ92</f>
        <v>0</v>
      </c>
      <c r="G92" s="100">
        <f t="shared" si="1"/>
        <v>0</v>
      </c>
    </row>
    <row r="93" spans="1:7">
      <c r="A93" s="99" t="s">
        <v>135</v>
      </c>
      <c r="B93" s="95">
        <f>'IDT-1 Calculation'!DF93</f>
        <v>0</v>
      </c>
      <c r="C93" s="95">
        <f>'IDT-1 Calculation'!DG93</f>
        <v>0</v>
      </c>
      <c r="D93" s="95">
        <f>'IDT-1 Calculation'!DH93</f>
        <v>0</v>
      </c>
      <c r="E93" s="95">
        <f>'IDT-1 Calculation'!DI93</f>
        <v>0</v>
      </c>
      <c r="F93" s="95">
        <f>'IDT-1 Calculation'!DJ93</f>
        <v>0</v>
      </c>
      <c r="G93" s="100">
        <f t="shared" si="1"/>
        <v>0</v>
      </c>
    </row>
    <row r="94" spans="1:7">
      <c r="A94" s="99" t="s">
        <v>136</v>
      </c>
      <c r="B94" s="95">
        <f>'IDT-1 Calculation'!DF94</f>
        <v>0</v>
      </c>
      <c r="C94" s="95">
        <f>'IDT-1 Calculation'!DG94</f>
        <v>0</v>
      </c>
      <c r="D94" s="95">
        <f>'IDT-1 Calculation'!DH94</f>
        <v>0</v>
      </c>
      <c r="E94" s="95">
        <f>'IDT-1 Calculation'!DI94</f>
        <v>0</v>
      </c>
      <c r="F94" s="95">
        <f>'IDT-1 Calculation'!DJ94</f>
        <v>0</v>
      </c>
      <c r="G94" s="100">
        <f t="shared" si="1"/>
        <v>0</v>
      </c>
    </row>
    <row r="95" spans="1:7">
      <c r="A95" s="99" t="s">
        <v>137</v>
      </c>
      <c r="B95" s="95">
        <f>'IDT-1 Calculation'!DF95</f>
        <v>0</v>
      </c>
      <c r="C95" s="95">
        <f>'IDT-1 Calculation'!DG95</f>
        <v>0</v>
      </c>
      <c r="D95" s="95">
        <f>'IDT-1 Calculation'!DH95</f>
        <v>0</v>
      </c>
      <c r="E95" s="95">
        <f>'IDT-1 Calculation'!DI95</f>
        <v>0</v>
      </c>
      <c r="F95" s="95">
        <f>'IDT-1 Calculation'!DJ95</f>
        <v>0</v>
      </c>
      <c r="G95" s="100">
        <f t="shared" si="1"/>
        <v>0</v>
      </c>
    </row>
    <row r="96" spans="1:7">
      <c r="A96" s="99" t="s">
        <v>138</v>
      </c>
      <c r="B96" s="95">
        <f>'IDT-1 Calculation'!DF96</f>
        <v>0</v>
      </c>
      <c r="C96" s="95">
        <f>'IDT-1 Calculation'!DG96</f>
        <v>0</v>
      </c>
      <c r="D96" s="95">
        <f>'IDT-1 Calculation'!DH96</f>
        <v>0</v>
      </c>
      <c r="E96" s="95">
        <f>'IDT-1 Calculation'!DI96</f>
        <v>0</v>
      </c>
      <c r="F96" s="95">
        <f>'IDT-1 Calculation'!DJ96</f>
        <v>0</v>
      </c>
      <c r="G96" s="100">
        <f t="shared" si="1"/>
        <v>0</v>
      </c>
    </row>
    <row r="97" spans="1:7">
      <c r="A97" s="99" t="s">
        <v>139</v>
      </c>
      <c r="B97" s="95">
        <f>'IDT-1 Calculation'!DF97</f>
        <v>0</v>
      </c>
      <c r="C97" s="95">
        <f>'IDT-1 Calculation'!DG97</f>
        <v>0</v>
      </c>
      <c r="D97" s="95">
        <f>'IDT-1 Calculation'!DH97</f>
        <v>0</v>
      </c>
      <c r="E97" s="95">
        <f>'IDT-1 Calculation'!DI97</f>
        <v>0</v>
      </c>
      <c r="F97" s="95">
        <f>'IDT-1 Calculation'!DJ97</f>
        <v>0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0</v>
      </c>
      <c r="C98" s="108">
        <f>'IDT-1 Calculation'!DG98</f>
        <v>0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0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0.27999574999999993</v>
      </c>
      <c r="C99" s="111">
        <f>SUM(C3:C98)/4000</f>
        <v>-0.31589624999999999</v>
      </c>
      <c r="D99" s="111">
        <f>SUM(D3:D98)/4000</f>
        <v>0</v>
      </c>
      <c r="E99" s="111">
        <f>SUM(E3:E98)/4000</f>
        <v>0</v>
      </c>
      <c r="F99" s="111">
        <f>SUM(F3:F98)/4000</f>
        <v>3.5900500000000002E-2</v>
      </c>
      <c r="G99" s="112">
        <f t="shared" si="1"/>
        <v>-5.5511151231257827E-17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3">
        <v>0</v>
      </c>
      <c r="C3" s="203">
        <v>0</v>
      </c>
      <c r="D3" s="203">
        <v>10.86</v>
      </c>
      <c r="E3" s="203">
        <v>0</v>
      </c>
      <c r="F3" s="203">
        <v>0</v>
      </c>
      <c r="G3" s="203">
        <v>17.649999999999999</v>
      </c>
      <c r="H3" s="203">
        <v>0</v>
      </c>
      <c r="I3" s="203">
        <v>5.57</v>
      </c>
      <c r="J3" s="203">
        <v>16.98</v>
      </c>
      <c r="K3" s="203">
        <v>2.96</v>
      </c>
      <c r="L3" s="203">
        <v>2.33</v>
      </c>
      <c r="M3" s="203">
        <v>0</v>
      </c>
      <c r="N3" s="203">
        <v>1.1000000000000001</v>
      </c>
      <c r="O3" s="203">
        <v>1.83</v>
      </c>
      <c r="P3" s="203">
        <v>2.48</v>
      </c>
      <c r="Q3" s="203">
        <v>0.19</v>
      </c>
      <c r="R3" s="203">
        <v>0.39</v>
      </c>
      <c r="S3" s="203">
        <v>0</v>
      </c>
      <c r="T3" s="203">
        <v>0</v>
      </c>
      <c r="U3" s="203">
        <v>10.18</v>
      </c>
      <c r="V3" s="203">
        <v>0.13</v>
      </c>
      <c r="W3" s="203">
        <v>0.41</v>
      </c>
      <c r="X3" s="203">
        <v>1.36</v>
      </c>
      <c r="Y3" s="203">
        <v>0</v>
      </c>
      <c r="Z3" s="203">
        <v>2.5499999999999998</v>
      </c>
      <c r="AA3" s="203">
        <v>0</v>
      </c>
      <c r="AB3" s="203">
        <v>0</v>
      </c>
      <c r="AC3" s="203">
        <v>9.9499999999999993</v>
      </c>
      <c r="AD3" s="203">
        <v>0</v>
      </c>
      <c r="AE3" s="203">
        <v>0</v>
      </c>
      <c r="AF3" s="203">
        <v>0</v>
      </c>
      <c r="AG3" s="203">
        <v>20.09</v>
      </c>
      <c r="AH3" s="203">
        <v>0</v>
      </c>
      <c r="AI3" s="203">
        <v>32.94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 s="203">
        <v>216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10.86</v>
      </c>
      <c r="E4" s="203">
        <v>0</v>
      </c>
      <c r="F4" s="203">
        <v>0</v>
      </c>
      <c r="G4" s="203">
        <v>17.649999999999999</v>
      </c>
      <c r="H4" s="203">
        <v>0</v>
      </c>
      <c r="I4" s="203">
        <v>5.57</v>
      </c>
      <c r="J4" s="203">
        <v>16.98</v>
      </c>
      <c r="K4" s="203">
        <v>2.96</v>
      </c>
      <c r="L4" s="203">
        <v>2.33</v>
      </c>
      <c r="M4" s="203">
        <v>0</v>
      </c>
      <c r="N4" s="203">
        <v>1.1000000000000001</v>
      </c>
      <c r="O4" s="203">
        <v>1.83</v>
      </c>
      <c r="P4" s="203">
        <v>2.48</v>
      </c>
      <c r="Q4" s="203">
        <v>0.19</v>
      </c>
      <c r="R4" s="203">
        <v>0.39</v>
      </c>
      <c r="S4" s="203">
        <v>0</v>
      </c>
      <c r="T4" s="203">
        <v>0</v>
      </c>
      <c r="U4" s="203">
        <v>10.18</v>
      </c>
      <c r="V4" s="203">
        <v>0.13</v>
      </c>
      <c r="W4" s="203">
        <v>0.41</v>
      </c>
      <c r="X4" s="203">
        <v>1.36</v>
      </c>
      <c r="Y4" s="203">
        <v>0</v>
      </c>
      <c r="Z4" s="203">
        <v>2.5499999999999998</v>
      </c>
      <c r="AA4" s="203">
        <v>0</v>
      </c>
      <c r="AB4" s="203">
        <v>0</v>
      </c>
      <c r="AC4" s="203">
        <v>9.9499999999999993</v>
      </c>
      <c r="AD4" s="203">
        <v>0</v>
      </c>
      <c r="AE4" s="203">
        <v>0</v>
      </c>
      <c r="AF4" s="203">
        <v>0</v>
      </c>
      <c r="AG4" s="203">
        <v>20.09</v>
      </c>
      <c r="AH4" s="203">
        <v>0</v>
      </c>
      <c r="AI4" s="203">
        <v>32.94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 s="203">
        <v>216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10.86</v>
      </c>
      <c r="E5" s="203">
        <v>0</v>
      </c>
      <c r="F5" s="203">
        <v>0</v>
      </c>
      <c r="G5" s="203">
        <v>17.649999999999999</v>
      </c>
      <c r="H5" s="203">
        <v>0</v>
      </c>
      <c r="I5" s="203">
        <v>5.57</v>
      </c>
      <c r="J5" s="203">
        <v>16.98</v>
      </c>
      <c r="K5" s="203">
        <v>2.96</v>
      </c>
      <c r="L5" s="203">
        <v>2.33</v>
      </c>
      <c r="M5" s="203">
        <v>0</v>
      </c>
      <c r="N5" s="203">
        <v>1.1000000000000001</v>
      </c>
      <c r="O5" s="203">
        <v>1.83</v>
      </c>
      <c r="P5" s="203">
        <v>2.48</v>
      </c>
      <c r="Q5" s="203">
        <v>0.19</v>
      </c>
      <c r="R5" s="203">
        <v>0.39</v>
      </c>
      <c r="S5" s="203">
        <v>0</v>
      </c>
      <c r="T5" s="203">
        <v>0</v>
      </c>
      <c r="U5" s="203">
        <v>10.18</v>
      </c>
      <c r="V5" s="203">
        <v>0.13</v>
      </c>
      <c r="W5" s="203">
        <v>0.43</v>
      </c>
      <c r="X5" s="203">
        <v>1.36</v>
      </c>
      <c r="Y5" s="203">
        <v>0</v>
      </c>
      <c r="Z5" s="203">
        <v>2.5499999999999998</v>
      </c>
      <c r="AA5" s="203">
        <v>0</v>
      </c>
      <c r="AB5" s="203">
        <v>0</v>
      </c>
      <c r="AC5" s="203">
        <v>9.9499999999999993</v>
      </c>
      <c r="AD5" s="203">
        <v>0</v>
      </c>
      <c r="AE5" s="203">
        <v>0</v>
      </c>
      <c r="AF5" s="203">
        <v>0</v>
      </c>
      <c r="AG5" s="203">
        <v>20.09</v>
      </c>
      <c r="AH5" s="203">
        <v>0</v>
      </c>
      <c r="AI5" s="203">
        <v>32.94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 s="203">
        <v>216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10.86</v>
      </c>
      <c r="E6" s="203">
        <v>0</v>
      </c>
      <c r="F6" s="203">
        <v>0</v>
      </c>
      <c r="G6" s="203">
        <v>17.649999999999999</v>
      </c>
      <c r="H6" s="203">
        <v>0</v>
      </c>
      <c r="I6" s="203">
        <v>5.57</v>
      </c>
      <c r="J6" s="203">
        <v>16.98</v>
      </c>
      <c r="K6" s="203">
        <v>2.96</v>
      </c>
      <c r="L6" s="203">
        <v>2.33</v>
      </c>
      <c r="M6" s="203">
        <v>0</v>
      </c>
      <c r="N6" s="203">
        <v>1.1000000000000001</v>
      </c>
      <c r="O6" s="203">
        <v>1.83</v>
      </c>
      <c r="P6" s="203">
        <v>2.48</v>
      </c>
      <c r="Q6" s="203">
        <v>0.19</v>
      </c>
      <c r="R6" s="203">
        <v>0.39</v>
      </c>
      <c r="S6" s="203">
        <v>0</v>
      </c>
      <c r="T6" s="203">
        <v>0</v>
      </c>
      <c r="U6" s="203">
        <v>10.18</v>
      </c>
      <c r="V6" s="203">
        <v>0.13</v>
      </c>
      <c r="W6" s="203">
        <v>0.43</v>
      </c>
      <c r="X6" s="203">
        <v>1.36</v>
      </c>
      <c r="Y6" s="203">
        <v>0</v>
      </c>
      <c r="Z6" s="203">
        <v>2.5499999999999998</v>
      </c>
      <c r="AA6" s="203">
        <v>0</v>
      </c>
      <c r="AB6" s="203">
        <v>0</v>
      </c>
      <c r="AC6" s="203">
        <v>9.9499999999999993</v>
      </c>
      <c r="AD6" s="203">
        <v>0</v>
      </c>
      <c r="AE6" s="203">
        <v>0</v>
      </c>
      <c r="AF6" s="203">
        <v>0</v>
      </c>
      <c r="AG6" s="203">
        <v>20.09</v>
      </c>
      <c r="AH6" s="203">
        <v>0</v>
      </c>
      <c r="AI6" s="203">
        <v>32.94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216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10.86</v>
      </c>
      <c r="E7" s="203">
        <v>0</v>
      </c>
      <c r="F7" s="203">
        <v>0</v>
      </c>
      <c r="G7" s="203">
        <v>17.649999999999999</v>
      </c>
      <c r="H7" s="203">
        <v>0</v>
      </c>
      <c r="I7" s="203">
        <v>5.57</v>
      </c>
      <c r="J7" s="203">
        <v>16.98</v>
      </c>
      <c r="K7" s="203">
        <v>2.95</v>
      </c>
      <c r="L7" s="203">
        <v>2.33</v>
      </c>
      <c r="M7" s="203">
        <v>0</v>
      </c>
      <c r="N7" s="203">
        <v>1.1000000000000001</v>
      </c>
      <c r="O7" s="203">
        <v>1.83</v>
      </c>
      <c r="P7" s="203">
        <v>2.4700000000000002</v>
      </c>
      <c r="Q7" s="203">
        <v>0.19</v>
      </c>
      <c r="R7" s="203">
        <v>0.39</v>
      </c>
      <c r="S7" s="203">
        <v>0</v>
      </c>
      <c r="T7" s="203">
        <v>0</v>
      </c>
      <c r="U7" s="203">
        <v>10.18</v>
      </c>
      <c r="V7" s="203">
        <v>0.13</v>
      </c>
      <c r="W7" s="203">
        <v>0.43</v>
      </c>
      <c r="X7" s="203">
        <v>1.36</v>
      </c>
      <c r="Y7" s="203">
        <v>0</v>
      </c>
      <c r="Z7" s="203">
        <v>2.2599999999999998</v>
      </c>
      <c r="AA7" s="203">
        <v>0</v>
      </c>
      <c r="AB7" s="203">
        <v>0</v>
      </c>
      <c r="AC7" s="203">
        <v>9.9499999999999993</v>
      </c>
      <c r="AD7" s="203">
        <v>0</v>
      </c>
      <c r="AE7" s="203">
        <v>0</v>
      </c>
      <c r="AF7" s="203">
        <v>0</v>
      </c>
      <c r="AG7" s="203">
        <v>20.09</v>
      </c>
      <c r="AH7" s="203">
        <v>0</v>
      </c>
      <c r="AI7" s="203">
        <v>32.94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216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10.86</v>
      </c>
      <c r="E8" s="203">
        <v>0</v>
      </c>
      <c r="F8" s="203">
        <v>0</v>
      </c>
      <c r="G8" s="203">
        <v>17.649999999999999</v>
      </c>
      <c r="H8" s="203">
        <v>0</v>
      </c>
      <c r="I8" s="203">
        <v>5.57</v>
      </c>
      <c r="J8" s="203">
        <v>16.98</v>
      </c>
      <c r="K8" s="203">
        <v>2.95</v>
      </c>
      <c r="L8" s="203">
        <v>2.33</v>
      </c>
      <c r="M8" s="203">
        <v>0</v>
      </c>
      <c r="N8" s="203">
        <v>1.1000000000000001</v>
      </c>
      <c r="O8" s="203">
        <v>1.83</v>
      </c>
      <c r="P8" s="203">
        <v>2.4700000000000002</v>
      </c>
      <c r="Q8" s="203">
        <v>0.19</v>
      </c>
      <c r="R8" s="203">
        <v>0.39</v>
      </c>
      <c r="S8" s="203">
        <v>0</v>
      </c>
      <c r="T8" s="203">
        <v>0</v>
      </c>
      <c r="U8" s="203">
        <v>10.18</v>
      </c>
      <c r="V8" s="203">
        <v>0.13</v>
      </c>
      <c r="W8" s="203">
        <v>0.43</v>
      </c>
      <c r="X8" s="203">
        <v>1.36</v>
      </c>
      <c r="Y8" s="203">
        <v>0</v>
      </c>
      <c r="Z8" s="203">
        <v>2.2599999999999998</v>
      </c>
      <c r="AA8" s="203">
        <v>0</v>
      </c>
      <c r="AB8" s="203">
        <v>0</v>
      </c>
      <c r="AC8" s="203">
        <v>9.9499999999999993</v>
      </c>
      <c r="AD8" s="203">
        <v>0</v>
      </c>
      <c r="AE8" s="203">
        <v>0</v>
      </c>
      <c r="AF8" s="203">
        <v>0</v>
      </c>
      <c r="AG8" s="203">
        <v>20.09</v>
      </c>
      <c r="AH8" s="203">
        <v>0</v>
      </c>
      <c r="AI8" s="203">
        <v>32.94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216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10.86</v>
      </c>
      <c r="E9" s="203">
        <v>0</v>
      </c>
      <c r="F9" s="203">
        <v>0</v>
      </c>
      <c r="G9" s="203">
        <v>17.649999999999999</v>
      </c>
      <c r="H9" s="203">
        <v>0</v>
      </c>
      <c r="I9" s="203">
        <v>5.57</v>
      </c>
      <c r="J9" s="203">
        <v>16.98</v>
      </c>
      <c r="K9" s="203">
        <v>2.95</v>
      </c>
      <c r="L9" s="203">
        <v>2.33</v>
      </c>
      <c r="M9" s="203">
        <v>0</v>
      </c>
      <c r="N9" s="203">
        <v>1.1000000000000001</v>
      </c>
      <c r="O9" s="203">
        <v>1.83</v>
      </c>
      <c r="P9" s="203">
        <v>2.4700000000000002</v>
      </c>
      <c r="Q9" s="203">
        <v>0.19</v>
      </c>
      <c r="R9" s="203">
        <v>0.39</v>
      </c>
      <c r="S9" s="203">
        <v>0</v>
      </c>
      <c r="T9" s="203">
        <v>0</v>
      </c>
      <c r="U9" s="203">
        <v>10.18</v>
      </c>
      <c r="V9" s="203">
        <v>0.13</v>
      </c>
      <c r="W9" s="203">
        <v>0.42</v>
      </c>
      <c r="X9" s="203">
        <v>1.36</v>
      </c>
      <c r="Y9" s="203">
        <v>0</v>
      </c>
      <c r="Z9" s="203">
        <v>2.2599999999999998</v>
      </c>
      <c r="AA9" s="203">
        <v>0</v>
      </c>
      <c r="AB9" s="203">
        <v>0</v>
      </c>
      <c r="AC9" s="203">
        <v>9.9499999999999993</v>
      </c>
      <c r="AD9" s="203">
        <v>0</v>
      </c>
      <c r="AE9" s="203">
        <v>0</v>
      </c>
      <c r="AF9" s="203">
        <v>0</v>
      </c>
      <c r="AG9" s="203">
        <v>20.09</v>
      </c>
      <c r="AH9" s="203">
        <v>0</v>
      </c>
      <c r="AI9" s="203">
        <v>32.94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216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10.86</v>
      </c>
      <c r="E10" s="203">
        <v>0</v>
      </c>
      <c r="F10" s="203">
        <v>0</v>
      </c>
      <c r="G10" s="203">
        <v>17.649999999999999</v>
      </c>
      <c r="H10" s="203">
        <v>0</v>
      </c>
      <c r="I10" s="203">
        <v>5.57</v>
      </c>
      <c r="J10" s="203">
        <v>16.98</v>
      </c>
      <c r="K10" s="203">
        <v>2.95</v>
      </c>
      <c r="L10" s="203">
        <v>2.33</v>
      </c>
      <c r="M10" s="203">
        <v>0</v>
      </c>
      <c r="N10" s="203">
        <v>1.1000000000000001</v>
      </c>
      <c r="O10" s="203">
        <v>1.83</v>
      </c>
      <c r="P10" s="203">
        <v>2.4700000000000002</v>
      </c>
      <c r="Q10" s="203">
        <v>0.19</v>
      </c>
      <c r="R10" s="203">
        <v>0.39</v>
      </c>
      <c r="S10" s="203">
        <v>0</v>
      </c>
      <c r="T10" s="203">
        <v>0</v>
      </c>
      <c r="U10" s="203">
        <v>10.18</v>
      </c>
      <c r="V10" s="203">
        <v>0.13</v>
      </c>
      <c r="W10" s="203">
        <v>0.42</v>
      </c>
      <c r="X10" s="203">
        <v>1.36</v>
      </c>
      <c r="Y10" s="203">
        <v>0</v>
      </c>
      <c r="Z10" s="203">
        <v>2.2599999999999998</v>
      </c>
      <c r="AA10" s="203">
        <v>0</v>
      </c>
      <c r="AB10" s="203">
        <v>0</v>
      </c>
      <c r="AC10" s="203">
        <v>9.9499999999999993</v>
      </c>
      <c r="AD10" s="203">
        <v>0</v>
      </c>
      <c r="AE10" s="203">
        <v>0</v>
      </c>
      <c r="AF10" s="203">
        <v>0</v>
      </c>
      <c r="AG10" s="203">
        <v>20.09</v>
      </c>
      <c r="AH10" s="203">
        <v>0</v>
      </c>
      <c r="AI10" s="203">
        <v>32.94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216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10.86</v>
      </c>
      <c r="E11" s="203">
        <v>0</v>
      </c>
      <c r="F11" s="203">
        <v>0</v>
      </c>
      <c r="G11" s="203">
        <v>17.649999999999999</v>
      </c>
      <c r="H11" s="203">
        <v>0</v>
      </c>
      <c r="I11" s="203">
        <v>5.57</v>
      </c>
      <c r="J11" s="203">
        <v>16.98</v>
      </c>
      <c r="K11" s="203">
        <v>38.57</v>
      </c>
      <c r="L11" s="203">
        <v>30.95</v>
      </c>
      <c r="M11" s="203">
        <v>0</v>
      </c>
      <c r="N11" s="203">
        <v>1.1000000000000001</v>
      </c>
      <c r="O11" s="203">
        <v>1.83</v>
      </c>
      <c r="P11" s="203">
        <v>2.4700000000000002</v>
      </c>
      <c r="Q11" s="203">
        <v>2.33</v>
      </c>
      <c r="R11" s="203">
        <v>4.99</v>
      </c>
      <c r="S11" s="203">
        <v>0</v>
      </c>
      <c r="T11" s="203">
        <v>0</v>
      </c>
      <c r="U11" s="203">
        <v>10.18</v>
      </c>
      <c r="V11" s="203">
        <v>0.13</v>
      </c>
      <c r="W11" s="203">
        <v>0.42</v>
      </c>
      <c r="X11" s="203">
        <v>1.36</v>
      </c>
      <c r="Y11" s="203">
        <v>0</v>
      </c>
      <c r="Z11" s="203">
        <v>2.2599999999999998</v>
      </c>
      <c r="AA11" s="203">
        <v>0</v>
      </c>
      <c r="AB11" s="203">
        <v>0</v>
      </c>
      <c r="AC11" s="203">
        <v>9.9499999999999993</v>
      </c>
      <c r="AD11" s="203">
        <v>0</v>
      </c>
      <c r="AE11" s="203">
        <v>0</v>
      </c>
      <c r="AF11" s="203">
        <v>0</v>
      </c>
      <c r="AG11" s="203">
        <v>20.09</v>
      </c>
      <c r="AH11" s="203">
        <v>0</v>
      </c>
      <c r="AI11" s="203">
        <v>32.94</v>
      </c>
      <c r="AJ11" s="203">
        <v>0</v>
      </c>
      <c r="AK11" s="203">
        <v>9.23</v>
      </c>
      <c r="AL11" s="203">
        <v>0</v>
      </c>
      <c r="AM11" s="203">
        <v>0</v>
      </c>
      <c r="AN11" s="203">
        <v>0</v>
      </c>
      <c r="AO11" s="203">
        <v>216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10.86</v>
      </c>
      <c r="E12" s="203">
        <v>0</v>
      </c>
      <c r="F12" s="203">
        <v>0</v>
      </c>
      <c r="G12" s="203">
        <v>17.649999999999999</v>
      </c>
      <c r="H12" s="203">
        <v>0</v>
      </c>
      <c r="I12" s="203">
        <v>5.57</v>
      </c>
      <c r="J12" s="203">
        <v>16.98</v>
      </c>
      <c r="K12" s="203">
        <v>38.700000000000003</v>
      </c>
      <c r="L12" s="203">
        <v>30.95</v>
      </c>
      <c r="M12" s="203">
        <v>0</v>
      </c>
      <c r="N12" s="203">
        <v>1.1000000000000001</v>
      </c>
      <c r="O12" s="203">
        <v>1.83</v>
      </c>
      <c r="P12" s="203">
        <v>2.4700000000000002</v>
      </c>
      <c r="Q12" s="203">
        <v>2.33</v>
      </c>
      <c r="R12" s="203">
        <v>4.99</v>
      </c>
      <c r="S12" s="203">
        <v>0</v>
      </c>
      <c r="T12" s="203">
        <v>0</v>
      </c>
      <c r="U12" s="203">
        <v>10.18</v>
      </c>
      <c r="V12" s="203">
        <v>0.13</v>
      </c>
      <c r="W12" s="203">
        <v>0.42</v>
      </c>
      <c r="X12" s="203">
        <v>1.36</v>
      </c>
      <c r="Y12" s="203">
        <v>0</v>
      </c>
      <c r="Z12" s="203">
        <v>19.309999999999999</v>
      </c>
      <c r="AA12" s="203">
        <v>0</v>
      </c>
      <c r="AB12" s="203">
        <v>0</v>
      </c>
      <c r="AC12" s="203">
        <v>9.9499999999999993</v>
      </c>
      <c r="AD12" s="203">
        <v>0</v>
      </c>
      <c r="AE12" s="203">
        <v>0</v>
      </c>
      <c r="AF12" s="203">
        <v>0</v>
      </c>
      <c r="AG12" s="203">
        <v>20.09</v>
      </c>
      <c r="AH12" s="203">
        <v>0</v>
      </c>
      <c r="AI12" s="203">
        <v>32.94</v>
      </c>
      <c r="AJ12" s="203">
        <v>0</v>
      </c>
      <c r="AK12" s="203">
        <v>9.23</v>
      </c>
      <c r="AL12" s="203">
        <v>0</v>
      </c>
      <c r="AM12" s="203">
        <v>0</v>
      </c>
      <c r="AN12" s="203">
        <v>0</v>
      </c>
      <c r="AO12" s="203">
        <v>216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10.86</v>
      </c>
      <c r="E13" s="203">
        <v>0</v>
      </c>
      <c r="F13" s="203">
        <v>0</v>
      </c>
      <c r="G13" s="203">
        <v>17.649999999999999</v>
      </c>
      <c r="H13" s="203">
        <v>0</v>
      </c>
      <c r="I13" s="203">
        <v>5.57</v>
      </c>
      <c r="J13" s="203">
        <v>16.98</v>
      </c>
      <c r="K13" s="203">
        <v>38.700000000000003</v>
      </c>
      <c r="L13" s="203">
        <v>30.95</v>
      </c>
      <c r="M13" s="203">
        <v>0</v>
      </c>
      <c r="N13" s="203">
        <v>1.1000000000000001</v>
      </c>
      <c r="O13" s="203">
        <v>1.83</v>
      </c>
      <c r="P13" s="203">
        <v>2.4700000000000002</v>
      </c>
      <c r="Q13" s="203">
        <v>2.2200000000000002</v>
      </c>
      <c r="R13" s="203">
        <v>4.99</v>
      </c>
      <c r="S13" s="203">
        <v>0</v>
      </c>
      <c r="T13" s="203">
        <v>0</v>
      </c>
      <c r="U13" s="203">
        <v>10.18</v>
      </c>
      <c r="V13" s="203">
        <v>0.13</v>
      </c>
      <c r="W13" s="203">
        <v>0.42</v>
      </c>
      <c r="X13" s="203">
        <v>1.36</v>
      </c>
      <c r="Y13" s="203">
        <v>0</v>
      </c>
      <c r="Z13" s="203">
        <v>12.95</v>
      </c>
      <c r="AA13" s="203">
        <v>0</v>
      </c>
      <c r="AB13" s="203">
        <v>0</v>
      </c>
      <c r="AC13" s="203">
        <v>9.9499999999999993</v>
      </c>
      <c r="AD13" s="203">
        <v>0</v>
      </c>
      <c r="AE13" s="203">
        <v>0</v>
      </c>
      <c r="AF13" s="203">
        <v>0</v>
      </c>
      <c r="AG13" s="203">
        <v>20.09</v>
      </c>
      <c r="AH13" s="203">
        <v>0</v>
      </c>
      <c r="AI13" s="203">
        <v>32.94</v>
      </c>
      <c r="AJ13" s="203">
        <v>0</v>
      </c>
      <c r="AK13" s="203">
        <v>9.23</v>
      </c>
      <c r="AL13" s="203">
        <v>0</v>
      </c>
      <c r="AM13" s="203">
        <v>0</v>
      </c>
      <c r="AN13" s="203">
        <v>0</v>
      </c>
      <c r="AO13" s="203">
        <v>216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10.86</v>
      </c>
      <c r="E14" s="203">
        <v>0</v>
      </c>
      <c r="F14" s="203">
        <v>0</v>
      </c>
      <c r="G14" s="203">
        <v>17.649999999999999</v>
      </c>
      <c r="H14" s="203">
        <v>0</v>
      </c>
      <c r="I14" s="203">
        <v>5.57</v>
      </c>
      <c r="J14" s="203">
        <v>16.98</v>
      </c>
      <c r="K14" s="203">
        <v>38.700000000000003</v>
      </c>
      <c r="L14" s="203">
        <v>30.95</v>
      </c>
      <c r="M14" s="203">
        <v>0</v>
      </c>
      <c r="N14" s="203">
        <v>1.1000000000000001</v>
      </c>
      <c r="O14" s="203">
        <v>1.83</v>
      </c>
      <c r="P14" s="203">
        <v>2.4700000000000002</v>
      </c>
      <c r="Q14" s="203">
        <v>2.2200000000000002</v>
      </c>
      <c r="R14" s="203">
        <v>4.99</v>
      </c>
      <c r="S14" s="203">
        <v>0</v>
      </c>
      <c r="T14" s="203">
        <v>0</v>
      </c>
      <c r="U14" s="203">
        <v>10.18</v>
      </c>
      <c r="V14" s="203">
        <v>1.22</v>
      </c>
      <c r="W14" s="203">
        <v>6.01</v>
      </c>
      <c r="X14" s="203">
        <v>1.36</v>
      </c>
      <c r="Y14" s="203">
        <v>0</v>
      </c>
      <c r="Z14" s="203">
        <v>12.95</v>
      </c>
      <c r="AA14" s="203">
        <v>0</v>
      </c>
      <c r="AB14" s="203">
        <v>0</v>
      </c>
      <c r="AC14" s="203">
        <v>9.9499999999999993</v>
      </c>
      <c r="AD14" s="203">
        <v>0</v>
      </c>
      <c r="AE14" s="203">
        <v>0</v>
      </c>
      <c r="AF14" s="203">
        <v>0</v>
      </c>
      <c r="AG14" s="203">
        <v>20.09</v>
      </c>
      <c r="AH14" s="203">
        <v>0</v>
      </c>
      <c r="AI14" s="203">
        <v>32.94</v>
      </c>
      <c r="AJ14" s="203">
        <v>0</v>
      </c>
      <c r="AK14" s="203">
        <v>9.23</v>
      </c>
      <c r="AL14" s="203">
        <v>0</v>
      </c>
      <c r="AM14" s="203">
        <v>0</v>
      </c>
      <c r="AN14" s="203">
        <v>0</v>
      </c>
      <c r="AO14" s="203">
        <v>216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10.86</v>
      </c>
      <c r="E15" s="203">
        <v>0</v>
      </c>
      <c r="F15" s="203">
        <v>0</v>
      </c>
      <c r="G15" s="203">
        <v>17.649999999999999</v>
      </c>
      <c r="H15" s="203">
        <v>0</v>
      </c>
      <c r="I15" s="203">
        <v>5.57</v>
      </c>
      <c r="J15" s="203">
        <v>16.98</v>
      </c>
      <c r="K15" s="203">
        <v>38.700000000000003</v>
      </c>
      <c r="L15" s="203">
        <v>30.95</v>
      </c>
      <c r="M15" s="203">
        <v>0</v>
      </c>
      <c r="N15" s="203">
        <v>1.1000000000000001</v>
      </c>
      <c r="O15" s="203">
        <v>1.83</v>
      </c>
      <c r="P15" s="203">
        <v>2.4700000000000002</v>
      </c>
      <c r="Q15" s="203">
        <v>2.2200000000000002</v>
      </c>
      <c r="R15" s="203">
        <v>4.99</v>
      </c>
      <c r="S15" s="203">
        <v>0</v>
      </c>
      <c r="T15" s="203">
        <v>0</v>
      </c>
      <c r="U15" s="203">
        <v>10.18</v>
      </c>
      <c r="V15" s="203">
        <v>1.22</v>
      </c>
      <c r="W15" s="203">
        <v>6.01</v>
      </c>
      <c r="X15" s="203">
        <v>1.36</v>
      </c>
      <c r="Y15" s="203">
        <v>0</v>
      </c>
      <c r="Z15" s="203">
        <v>28.95</v>
      </c>
      <c r="AA15" s="203">
        <v>0</v>
      </c>
      <c r="AB15" s="203">
        <v>0</v>
      </c>
      <c r="AC15" s="203">
        <v>9.9499999999999993</v>
      </c>
      <c r="AD15" s="203">
        <v>0</v>
      </c>
      <c r="AE15" s="203">
        <v>0</v>
      </c>
      <c r="AF15" s="203">
        <v>0</v>
      </c>
      <c r="AG15" s="203">
        <v>20.09</v>
      </c>
      <c r="AH15" s="203">
        <v>0</v>
      </c>
      <c r="AI15" s="203">
        <v>32.94</v>
      </c>
      <c r="AJ15" s="203">
        <v>0</v>
      </c>
      <c r="AK15" s="203">
        <v>9.23</v>
      </c>
      <c r="AL15" s="203">
        <v>0</v>
      </c>
      <c r="AM15" s="203">
        <v>0</v>
      </c>
      <c r="AN15" s="203">
        <v>0</v>
      </c>
      <c r="AO15" s="203">
        <v>216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10.86</v>
      </c>
      <c r="E16" s="203">
        <v>0</v>
      </c>
      <c r="F16" s="203">
        <v>0</v>
      </c>
      <c r="G16" s="203">
        <v>17.649999999999999</v>
      </c>
      <c r="H16" s="203">
        <v>0</v>
      </c>
      <c r="I16" s="203">
        <v>5.57</v>
      </c>
      <c r="J16" s="203">
        <v>16.98</v>
      </c>
      <c r="K16" s="203">
        <v>38.700000000000003</v>
      </c>
      <c r="L16" s="203">
        <v>30.95</v>
      </c>
      <c r="M16" s="203">
        <v>0</v>
      </c>
      <c r="N16" s="203">
        <v>1.1000000000000001</v>
      </c>
      <c r="O16" s="203">
        <v>1.83</v>
      </c>
      <c r="P16" s="203">
        <v>2.4700000000000002</v>
      </c>
      <c r="Q16" s="203">
        <v>2.2200000000000002</v>
      </c>
      <c r="R16" s="203">
        <v>4.99</v>
      </c>
      <c r="S16" s="203">
        <v>0</v>
      </c>
      <c r="T16" s="203">
        <v>0</v>
      </c>
      <c r="U16" s="203">
        <v>10.18</v>
      </c>
      <c r="V16" s="203">
        <v>1.22</v>
      </c>
      <c r="W16" s="203">
        <v>6.01</v>
      </c>
      <c r="X16" s="203">
        <v>1.36</v>
      </c>
      <c r="Y16" s="203">
        <v>0</v>
      </c>
      <c r="Z16" s="203">
        <v>28.95</v>
      </c>
      <c r="AA16" s="203">
        <v>0</v>
      </c>
      <c r="AB16" s="203">
        <v>0</v>
      </c>
      <c r="AC16" s="203">
        <v>9.9499999999999993</v>
      </c>
      <c r="AD16" s="203">
        <v>0</v>
      </c>
      <c r="AE16" s="203">
        <v>0</v>
      </c>
      <c r="AF16" s="203">
        <v>0</v>
      </c>
      <c r="AG16" s="203">
        <v>20.09</v>
      </c>
      <c r="AH16" s="203">
        <v>0</v>
      </c>
      <c r="AI16" s="203">
        <v>32.94</v>
      </c>
      <c r="AJ16" s="203">
        <v>0</v>
      </c>
      <c r="AK16" s="203">
        <v>9.23</v>
      </c>
      <c r="AL16" s="203">
        <v>0</v>
      </c>
      <c r="AM16" s="203">
        <v>0</v>
      </c>
      <c r="AN16" s="203">
        <v>0</v>
      </c>
      <c r="AO16" s="203">
        <v>216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10.86</v>
      </c>
      <c r="E17" s="203">
        <v>0</v>
      </c>
      <c r="F17" s="203">
        <v>0</v>
      </c>
      <c r="G17" s="203">
        <v>17.649999999999999</v>
      </c>
      <c r="H17" s="203">
        <v>0</v>
      </c>
      <c r="I17" s="203">
        <v>5.57</v>
      </c>
      <c r="J17" s="203">
        <v>16.98</v>
      </c>
      <c r="K17" s="203">
        <v>38.700000000000003</v>
      </c>
      <c r="L17" s="203">
        <v>30.95</v>
      </c>
      <c r="M17" s="203">
        <v>0</v>
      </c>
      <c r="N17" s="203">
        <v>1.1000000000000001</v>
      </c>
      <c r="O17" s="203">
        <v>1.83</v>
      </c>
      <c r="P17" s="203">
        <v>2.4700000000000002</v>
      </c>
      <c r="Q17" s="203">
        <v>2.2200000000000002</v>
      </c>
      <c r="R17" s="203">
        <v>4.99</v>
      </c>
      <c r="S17" s="203">
        <v>0</v>
      </c>
      <c r="T17" s="203">
        <v>0</v>
      </c>
      <c r="U17" s="203">
        <v>10.18</v>
      </c>
      <c r="V17" s="203">
        <v>1.22</v>
      </c>
      <c r="W17" s="203">
        <v>6.01</v>
      </c>
      <c r="X17" s="203">
        <v>1.36</v>
      </c>
      <c r="Y17" s="203">
        <v>0</v>
      </c>
      <c r="Z17" s="203">
        <v>28.95</v>
      </c>
      <c r="AA17" s="203">
        <v>0</v>
      </c>
      <c r="AB17" s="203">
        <v>0</v>
      </c>
      <c r="AC17" s="203">
        <v>9.9499999999999993</v>
      </c>
      <c r="AD17" s="203">
        <v>0</v>
      </c>
      <c r="AE17" s="203">
        <v>0</v>
      </c>
      <c r="AF17" s="203">
        <v>0</v>
      </c>
      <c r="AG17" s="203">
        <v>20.09</v>
      </c>
      <c r="AH17" s="203">
        <v>0</v>
      </c>
      <c r="AI17" s="203">
        <v>32.94</v>
      </c>
      <c r="AJ17" s="203">
        <v>0</v>
      </c>
      <c r="AK17" s="203">
        <v>9.23</v>
      </c>
      <c r="AL17" s="203">
        <v>0</v>
      </c>
      <c r="AM17" s="203">
        <v>0</v>
      </c>
      <c r="AN17" s="203">
        <v>0</v>
      </c>
      <c r="AO17" s="203">
        <v>216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10.86</v>
      </c>
      <c r="E18" s="203">
        <v>0</v>
      </c>
      <c r="F18" s="203">
        <v>0</v>
      </c>
      <c r="G18" s="203">
        <v>17.649999999999999</v>
      </c>
      <c r="H18" s="203">
        <v>0</v>
      </c>
      <c r="I18" s="203">
        <v>5.57</v>
      </c>
      <c r="J18" s="203">
        <v>16.98</v>
      </c>
      <c r="K18" s="203">
        <v>38.700000000000003</v>
      </c>
      <c r="L18" s="203">
        <v>30.95</v>
      </c>
      <c r="M18" s="203">
        <v>0</v>
      </c>
      <c r="N18" s="203">
        <v>1.1000000000000001</v>
      </c>
      <c r="O18" s="203">
        <v>1.83</v>
      </c>
      <c r="P18" s="203">
        <v>2.4700000000000002</v>
      </c>
      <c r="Q18" s="203">
        <v>2.2200000000000002</v>
      </c>
      <c r="R18" s="203">
        <v>4.99</v>
      </c>
      <c r="S18" s="203">
        <v>0</v>
      </c>
      <c r="T18" s="203">
        <v>0</v>
      </c>
      <c r="U18" s="203">
        <v>10.18</v>
      </c>
      <c r="V18" s="203">
        <v>1.22</v>
      </c>
      <c r="W18" s="203">
        <v>6.01</v>
      </c>
      <c r="X18" s="203">
        <v>1.36</v>
      </c>
      <c r="Y18" s="203">
        <v>0</v>
      </c>
      <c r="Z18" s="203">
        <v>28.95</v>
      </c>
      <c r="AA18" s="203">
        <v>0</v>
      </c>
      <c r="AB18" s="203">
        <v>0</v>
      </c>
      <c r="AC18" s="203">
        <v>9.9499999999999993</v>
      </c>
      <c r="AD18" s="203">
        <v>0</v>
      </c>
      <c r="AE18" s="203">
        <v>0</v>
      </c>
      <c r="AF18" s="203">
        <v>0</v>
      </c>
      <c r="AG18" s="203">
        <v>20.09</v>
      </c>
      <c r="AH18" s="203">
        <v>0</v>
      </c>
      <c r="AI18" s="203">
        <v>32.94</v>
      </c>
      <c r="AJ18" s="203">
        <v>0</v>
      </c>
      <c r="AK18" s="203">
        <v>9.23</v>
      </c>
      <c r="AL18" s="203">
        <v>0</v>
      </c>
      <c r="AM18" s="203">
        <v>0</v>
      </c>
      <c r="AN18" s="203">
        <v>0</v>
      </c>
      <c r="AO18" s="203">
        <v>216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10.86</v>
      </c>
      <c r="E19" s="203">
        <v>0</v>
      </c>
      <c r="F19" s="203">
        <v>0</v>
      </c>
      <c r="G19" s="203">
        <v>17.649999999999999</v>
      </c>
      <c r="H19" s="203">
        <v>0</v>
      </c>
      <c r="I19" s="203">
        <v>5.57</v>
      </c>
      <c r="J19" s="203">
        <v>16.98</v>
      </c>
      <c r="K19" s="203">
        <v>38.700000000000003</v>
      </c>
      <c r="L19" s="203">
        <v>30.95</v>
      </c>
      <c r="M19" s="203">
        <v>0</v>
      </c>
      <c r="N19" s="203">
        <v>1.1000000000000001</v>
      </c>
      <c r="O19" s="203">
        <v>1.83</v>
      </c>
      <c r="P19" s="203">
        <v>2.4700000000000002</v>
      </c>
      <c r="Q19" s="203">
        <v>2.2200000000000002</v>
      </c>
      <c r="R19" s="203">
        <v>4.99</v>
      </c>
      <c r="S19" s="203">
        <v>0</v>
      </c>
      <c r="T19" s="203">
        <v>0</v>
      </c>
      <c r="U19" s="203">
        <v>10.18</v>
      </c>
      <c r="V19" s="203">
        <v>1.22</v>
      </c>
      <c r="W19" s="203">
        <v>6.01</v>
      </c>
      <c r="X19" s="203">
        <v>1.36</v>
      </c>
      <c r="Y19" s="203">
        <v>0</v>
      </c>
      <c r="Z19" s="203">
        <v>28.95</v>
      </c>
      <c r="AA19" s="203">
        <v>0</v>
      </c>
      <c r="AB19" s="203">
        <v>0</v>
      </c>
      <c r="AC19" s="203">
        <v>9.9499999999999993</v>
      </c>
      <c r="AD19" s="203">
        <v>0</v>
      </c>
      <c r="AE19" s="203">
        <v>0</v>
      </c>
      <c r="AF19" s="203">
        <v>0</v>
      </c>
      <c r="AG19" s="203">
        <v>20.09</v>
      </c>
      <c r="AH19" s="203">
        <v>0</v>
      </c>
      <c r="AI19" s="203">
        <v>32.94</v>
      </c>
      <c r="AJ19" s="203">
        <v>0</v>
      </c>
      <c r="AK19" s="203">
        <v>9.23</v>
      </c>
      <c r="AL19" s="203">
        <v>0</v>
      </c>
      <c r="AM19" s="203">
        <v>0</v>
      </c>
      <c r="AN19" s="203">
        <v>0</v>
      </c>
      <c r="AO19" s="203">
        <v>216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10.86</v>
      </c>
      <c r="E20" s="203">
        <v>0</v>
      </c>
      <c r="F20" s="203">
        <v>0</v>
      </c>
      <c r="G20" s="203">
        <v>17.649999999999999</v>
      </c>
      <c r="H20" s="203">
        <v>0</v>
      </c>
      <c r="I20" s="203">
        <v>5.57</v>
      </c>
      <c r="J20" s="203">
        <v>16.98</v>
      </c>
      <c r="K20" s="203">
        <v>38.700000000000003</v>
      </c>
      <c r="L20" s="203">
        <v>30.95</v>
      </c>
      <c r="M20" s="203">
        <v>0</v>
      </c>
      <c r="N20" s="203">
        <v>1.1000000000000001</v>
      </c>
      <c r="O20" s="203">
        <v>1.83</v>
      </c>
      <c r="P20" s="203">
        <v>2.4700000000000002</v>
      </c>
      <c r="Q20" s="203">
        <v>2.2200000000000002</v>
      </c>
      <c r="R20" s="203">
        <v>4.99</v>
      </c>
      <c r="S20" s="203">
        <v>0</v>
      </c>
      <c r="T20" s="203">
        <v>0</v>
      </c>
      <c r="U20" s="203">
        <v>10.18</v>
      </c>
      <c r="V20" s="203">
        <v>1.22</v>
      </c>
      <c r="W20" s="203">
        <v>6.01</v>
      </c>
      <c r="X20" s="203">
        <v>1.36</v>
      </c>
      <c r="Y20" s="203">
        <v>0</v>
      </c>
      <c r="Z20" s="203">
        <v>28.95</v>
      </c>
      <c r="AA20" s="203">
        <v>0</v>
      </c>
      <c r="AB20" s="203">
        <v>0</v>
      </c>
      <c r="AC20" s="203">
        <v>9.9499999999999993</v>
      </c>
      <c r="AD20" s="203">
        <v>0</v>
      </c>
      <c r="AE20" s="203">
        <v>0</v>
      </c>
      <c r="AF20" s="203">
        <v>0</v>
      </c>
      <c r="AG20" s="203">
        <v>20.09</v>
      </c>
      <c r="AH20" s="203">
        <v>0</v>
      </c>
      <c r="AI20" s="203">
        <v>32.94</v>
      </c>
      <c r="AJ20" s="203">
        <v>0</v>
      </c>
      <c r="AK20" s="203">
        <v>9.23</v>
      </c>
      <c r="AL20" s="203">
        <v>0</v>
      </c>
      <c r="AM20" s="203">
        <v>0</v>
      </c>
      <c r="AN20" s="203">
        <v>0</v>
      </c>
      <c r="AO20" s="203">
        <v>216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10.86</v>
      </c>
      <c r="E21" s="203">
        <v>0</v>
      </c>
      <c r="F21" s="203">
        <v>0</v>
      </c>
      <c r="G21" s="203">
        <v>17.649999999999999</v>
      </c>
      <c r="H21" s="203">
        <v>0</v>
      </c>
      <c r="I21" s="203">
        <v>5.57</v>
      </c>
      <c r="J21" s="203">
        <v>16.98</v>
      </c>
      <c r="K21" s="203">
        <v>38.700000000000003</v>
      </c>
      <c r="L21" s="203">
        <v>30.95</v>
      </c>
      <c r="M21" s="203">
        <v>0</v>
      </c>
      <c r="N21" s="203">
        <v>1.1000000000000001</v>
      </c>
      <c r="O21" s="203">
        <v>1.83</v>
      </c>
      <c r="P21" s="203">
        <v>2.4700000000000002</v>
      </c>
      <c r="Q21" s="203">
        <v>2.2200000000000002</v>
      </c>
      <c r="R21" s="203">
        <v>4.99</v>
      </c>
      <c r="S21" s="203">
        <v>0</v>
      </c>
      <c r="T21" s="203">
        <v>0</v>
      </c>
      <c r="U21" s="203">
        <v>10.18</v>
      </c>
      <c r="V21" s="203">
        <v>1.22</v>
      </c>
      <c r="W21" s="203">
        <v>6.01</v>
      </c>
      <c r="X21" s="203">
        <v>1.36</v>
      </c>
      <c r="Y21" s="203">
        <v>0</v>
      </c>
      <c r="Z21" s="203">
        <v>28.95</v>
      </c>
      <c r="AA21" s="203">
        <v>0</v>
      </c>
      <c r="AB21" s="203">
        <v>0</v>
      </c>
      <c r="AC21" s="203">
        <v>9.9499999999999993</v>
      </c>
      <c r="AD21" s="203">
        <v>0</v>
      </c>
      <c r="AE21" s="203">
        <v>0</v>
      </c>
      <c r="AF21" s="203">
        <v>0</v>
      </c>
      <c r="AG21" s="203">
        <v>20.09</v>
      </c>
      <c r="AH21" s="203">
        <v>0</v>
      </c>
      <c r="AI21" s="203">
        <v>32.94</v>
      </c>
      <c r="AJ21" s="203">
        <v>0</v>
      </c>
      <c r="AK21" s="203">
        <v>9.23</v>
      </c>
      <c r="AL21" s="203">
        <v>0</v>
      </c>
      <c r="AM21" s="203">
        <v>0</v>
      </c>
      <c r="AN21" s="203">
        <v>0</v>
      </c>
      <c r="AO21" s="203">
        <v>216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10.86</v>
      </c>
      <c r="E22" s="203">
        <v>0</v>
      </c>
      <c r="F22" s="203">
        <v>0</v>
      </c>
      <c r="G22" s="203">
        <v>17.649999999999999</v>
      </c>
      <c r="H22" s="203">
        <v>0</v>
      </c>
      <c r="I22" s="203">
        <v>5.57</v>
      </c>
      <c r="J22" s="203">
        <v>16.98</v>
      </c>
      <c r="K22" s="203">
        <v>38.700000000000003</v>
      </c>
      <c r="L22" s="203">
        <v>30.95</v>
      </c>
      <c r="M22" s="203">
        <v>0</v>
      </c>
      <c r="N22" s="203">
        <v>1.1000000000000001</v>
      </c>
      <c r="O22" s="203">
        <v>1.83</v>
      </c>
      <c r="P22" s="203">
        <v>2.4700000000000002</v>
      </c>
      <c r="Q22" s="203">
        <v>2.2200000000000002</v>
      </c>
      <c r="R22" s="203">
        <v>4.99</v>
      </c>
      <c r="S22" s="203">
        <v>0</v>
      </c>
      <c r="T22" s="203">
        <v>0</v>
      </c>
      <c r="U22" s="203">
        <v>10.18</v>
      </c>
      <c r="V22" s="203">
        <v>1.22</v>
      </c>
      <c r="W22" s="203">
        <v>6.01</v>
      </c>
      <c r="X22" s="203">
        <v>1.36</v>
      </c>
      <c r="Y22" s="203">
        <v>0</v>
      </c>
      <c r="Z22" s="203">
        <v>28.95</v>
      </c>
      <c r="AA22" s="203">
        <v>0</v>
      </c>
      <c r="AB22" s="203">
        <v>0</v>
      </c>
      <c r="AC22" s="203">
        <v>9.9499999999999993</v>
      </c>
      <c r="AD22" s="203">
        <v>0</v>
      </c>
      <c r="AE22" s="203">
        <v>0</v>
      </c>
      <c r="AF22" s="203">
        <v>0</v>
      </c>
      <c r="AG22" s="203">
        <v>20.09</v>
      </c>
      <c r="AH22" s="203">
        <v>0</v>
      </c>
      <c r="AI22" s="203">
        <v>32.94</v>
      </c>
      <c r="AJ22" s="203">
        <v>0</v>
      </c>
      <c r="AK22" s="203">
        <v>9.23</v>
      </c>
      <c r="AL22" s="203">
        <v>0</v>
      </c>
      <c r="AM22" s="203">
        <v>0</v>
      </c>
      <c r="AN22" s="203">
        <v>0</v>
      </c>
      <c r="AO22" s="203">
        <v>216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10.86</v>
      </c>
      <c r="E23" s="203">
        <v>0</v>
      </c>
      <c r="F23" s="203">
        <v>0</v>
      </c>
      <c r="G23" s="203">
        <v>17.649999999999999</v>
      </c>
      <c r="H23" s="203">
        <v>0</v>
      </c>
      <c r="I23" s="203">
        <v>5.57</v>
      </c>
      <c r="J23" s="203">
        <v>16.98</v>
      </c>
      <c r="K23" s="203">
        <v>38.700000000000003</v>
      </c>
      <c r="L23" s="203">
        <v>30.95</v>
      </c>
      <c r="M23" s="203">
        <v>0</v>
      </c>
      <c r="N23" s="203">
        <v>1.1000000000000001</v>
      </c>
      <c r="O23" s="203">
        <v>1.83</v>
      </c>
      <c r="P23" s="203">
        <v>2.4700000000000002</v>
      </c>
      <c r="Q23" s="203">
        <v>2.2200000000000002</v>
      </c>
      <c r="R23" s="203">
        <v>4.99</v>
      </c>
      <c r="S23" s="203">
        <v>0</v>
      </c>
      <c r="T23" s="203">
        <v>0</v>
      </c>
      <c r="U23" s="203">
        <v>10.18</v>
      </c>
      <c r="V23" s="203">
        <v>1.22</v>
      </c>
      <c r="W23" s="203">
        <v>6.01</v>
      </c>
      <c r="X23" s="203">
        <v>1.36</v>
      </c>
      <c r="Y23" s="203">
        <v>0</v>
      </c>
      <c r="Z23" s="203">
        <v>28.95</v>
      </c>
      <c r="AA23" s="203">
        <v>0</v>
      </c>
      <c r="AB23" s="203">
        <v>0</v>
      </c>
      <c r="AC23" s="203">
        <v>18.190000000000001</v>
      </c>
      <c r="AD23" s="203">
        <v>0</v>
      </c>
      <c r="AE23" s="203">
        <v>0</v>
      </c>
      <c r="AF23" s="203">
        <v>0</v>
      </c>
      <c r="AG23" s="203">
        <v>20.09</v>
      </c>
      <c r="AH23" s="203">
        <v>0</v>
      </c>
      <c r="AI23" s="203">
        <v>32.94</v>
      </c>
      <c r="AJ23" s="203">
        <v>0</v>
      </c>
      <c r="AK23" s="203">
        <v>9.23</v>
      </c>
      <c r="AL23" s="203">
        <v>0</v>
      </c>
      <c r="AM23" s="203">
        <v>0</v>
      </c>
      <c r="AN23" s="203">
        <v>0</v>
      </c>
      <c r="AO23" s="203">
        <v>216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10.86</v>
      </c>
      <c r="E24" s="203">
        <v>0</v>
      </c>
      <c r="F24" s="203">
        <v>0</v>
      </c>
      <c r="G24" s="203">
        <v>17.649999999999999</v>
      </c>
      <c r="H24" s="203">
        <v>0</v>
      </c>
      <c r="I24" s="203">
        <v>5.57</v>
      </c>
      <c r="J24" s="203">
        <v>16.98</v>
      </c>
      <c r="K24" s="203">
        <v>38.700000000000003</v>
      </c>
      <c r="L24" s="203">
        <v>30.95</v>
      </c>
      <c r="M24" s="203">
        <v>0</v>
      </c>
      <c r="N24" s="203">
        <v>1.1000000000000001</v>
      </c>
      <c r="O24" s="203">
        <v>1.83</v>
      </c>
      <c r="P24" s="203">
        <v>2.4700000000000002</v>
      </c>
      <c r="Q24" s="203">
        <v>2.2200000000000002</v>
      </c>
      <c r="R24" s="203">
        <v>4.99</v>
      </c>
      <c r="S24" s="203">
        <v>0</v>
      </c>
      <c r="T24" s="203">
        <v>0</v>
      </c>
      <c r="U24" s="203">
        <v>10.18</v>
      </c>
      <c r="V24" s="203">
        <v>1.22</v>
      </c>
      <c r="W24" s="203">
        <v>6.01</v>
      </c>
      <c r="X24" s="203">
        <v>1.36</v>
      </c>
      <c r="Y24" s="203">
        <v>0</v>
      </c>
      <c r="Z24" s="203">
        <v>28.95</v>
      </c>
      <c r="AA24" s="203">
        <v>0</v>
      </c>
      <c r="AB24" s="203">
        <v>0</v>
      </c>
      <c r="AC24" s="203">
        <v>0</v>
      </c>
      <c r="AD24" s="203">
        <v>60</v>
      </c>
      <c r="AE24" s="203">
        <v>0</v>
      </c>
      <c r="AF24" s="203">
        <v>0</v>
      </c>
      <c r="AG24" s="203">
        <v>20.09</v>
      </c>
      <c r="AH24" s="203">
        <v>0</v>
      </c>
      <c r="AI24" s="203">
        <v>32.94</v>
      </c>
      <c r="AJ24" s="203">
        <v>0</v>
      </c>
      <c r="AK24" s="203">
        <v>9.23</v>
      </c>
      <c r="AL24" s="203">
        <v>0</v>
      </c>
      <c r="AM24" s="203">
        <v>0</v>
      </c>
      <c r="AN24" s="203">
        <v>0</v>
      </c>
      <c r="AO24" s="203">
        <v>216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10.86</v>
      </c>
      <c r="E25" s="203">
        <v>0</v>
      </c>
      <c r="F25" s="203">
        <v>0</v>
      </c>
      <c r="G25" s="203">
        <v>17.649999999999999</v>
      </c>
      <c r="H25" s="203">
        <v>0</v>
      </c>
      <c r="I25" s="203">
        <v>5.57</v>
      </c>
      <c r="J25" s="203">
        <v>16.98</v>
      </c>
      <c r="K25" s="203">
        <v>38.700000000000003</v>
      </c>
      <c r="L25" s="203">
        <v>30.95</v>
      </c>
      <c r="M25" s="203">
        <v>0</v>
      </c>
      <c r="N25" s="203">
        <v>1.1000000000000001</v>
      </c>
      <c r="O25" s="203">
        <v>1.83</v>
      </c>
      <c r="P25" s="203">
        <v>2.4700000000000002</v>
      </c>
      <c r="Q25" s="203">
        <v>2.2200000000000002</v>
      </c>
      <c r="R25" s="203">
        <v>4.99</v>
      </c>
      <c r="S25" s="203">
        <v>0</v>
      </c>
      <c r="T25" s="203">
        <v>0</v>
      </c>
      <c r="U25" s="203">
        <v>10.18</v>
      </c>
      <c r="V25" s="203">
        <v>1.22</v>
      </c>
      <c r="W25" s="203">
        <v>6.01</v>
      </c>
      <c r="X25" s="203">
        <v>1.36</v>
      </c>
      <c r="Y25" s="203">
        <v>0</v>
      </c>
      <c r="Z25" s="203">
        <v>28.95</v>
      </c>
      <c r="AA25" s="203">
        <v>0</v>
      </c>
      <c r="AB25" s="203">
        <v>0</v>
      </c>
      <c r="AC25" s="203">
        <v>0</v>
      </c>
      <c r="AD25" s="203">
        <v>60</v>
      </c>
      <c r="AE25" s="203">
        <v>0</v>
      </c>
      <c r="AF25" s="203">
        <v>0</v>
      </c>
      <c r="AG25" s="203">
        <v>20.09</v>
      </c>
      <c r="AH25" s="203">
        <v>0</v>
      </c>
      <c r="AI25" s="203">
        <v>32.94</v>
      </c>
      <c r="AJ25" s="203">
        <v>0</v>
      </c>
      <c r="AK25" s="203">
        <v>9.23</v>
      </c>
      <c r="AL25" s="203">
        <v>0</v>
      </c>
      <c r="AM25" s="203">
        <v>0</v>
      </c>
      <c r="AN25" s="203">
        <v>0</v>
      </c>
      <c r="AO25" s="203">
        <v>216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10.86</v>
      </c>
      <c r="E26" s="203">
        <v>0</v>
      </c>
      <c r="F26" s="203">
        <v>0</v>
      </c>
      <c r="G26" s="203">
        <v>17.649999999999999</v>
      </c>
      <c r="H26" s="203">
        <v>0</v>
      </c>
      <c r="I26" s="203">
        <v>5.57</v>
      </c>
      <c r="J26" s="203">
        <v>16.98</v>
      </c>
      <c r="K26" s="203">
        <v>38.700000000000003</v>
      </c>
      <c r="L26" s="203">
        <v>30.95</v>
      </c>
      <c r="M26" s="203">
        <v>0</v>
      </c>
      <c r="N26" s="203">
        <v>1.1000000000000001</v>
      </c>
      <c r="O26" s="203">
        <v>1.83</v>
      </c>
      <c r="P26" s="203">
        <v>2.4700000000000002</v>
      </c>
      <c r="Q26" s="203">
        <v>2.2200000000000002</v>
      </c>
      <c r="R26" s="203">
        <v>4.99</v>
      </c>
      <c r="S26" s="203">
        <v>0</v>
      </c>
      <c r="T26" s="203">
        <v>0</v>
      </c>
      <c r="U26" s="203">
        <v>10.18</v>
      </c>
      <c r="V26" s="203">
        <v>1.22</v>
      </c>
      <c r="W26" s="203">
        <v>6.01</v>
      </c>
      <c r="X26" s="203">
        <v>1.36</v>
      </c>
      <c r="Y26" s="203">
        <v>0</v>
      </c>
      <c r="Z26" s="203">
        <v>28.95</v>
      </c>
      <c r="AA26" s="203">
        <v>0</v>
      </c>
      <c r="AB26" s="203">
        <v>0</v>
      </c>
      <c r="AC26" s="203">
        <v>0</v>
      </c>
      <c r="AD26" s="203">
        <v>60</v>
      </c>
      <c r="AE26" s="203">
        <v>0</v>
      </c>
      <c r="AF26" s="203">
        <v>0</v>
      </c>
      <c r="AG26" s="203">
        <v>20.09</v>
      </c>
      <c r="AH26" s="203">
        <v>0</v>
      </c>
      <c r="AI26" s="203">
        <v>32.94</v>
      </c>
      <c r="AJ26" s="203">
        <v>0</v>
      </c>
      <c r="AK26" s="203">
        <v>9.23</v>
      </c>
      <c r="AL26" s="203">
        <v>0</v>
      </c>
      <c r="AM26" s="203">
        <v>0</v>
      </c>
      <c r="AN26" s="203">
        <v>0</v>
      </c>
      <c r="AO26" s="203">
        <v>216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10.59</v>
      </c>
      <c r="E27" s="203">
        <v>0</v>
      </c>
      <c r="F27" s="203">
        <v>0</v>
      </c>
      <c r="G27" s="203">
        <v>17.649999999999999</v>
      </c>
      <c r="H27" s="203">
        <v>0</v>
      </c>
      <c r="I27" s="203">
        <v>5.57</v>
      </c>
      <c r="J27" s="203">
        <v>16.98</v>
      </c>
      <c r="K27" s="203">
        <v>38.700000000000003</v>
      </c>
      <c r="L27" s="203">
        <v>30.95</v>
      </c>
      <c r="M27" s="203">
        <v>0</v>
      </c>
      <c r="N27" s="203">
        <v>1.1000000000000001</v>
      </c>
      <c r="O27" s="203">
        <v>1.83</v>
      </c>
      <c r="P27" s="203">
        <v>2.4700000000000002</v>
      </c>
      <c r="Q27" s="203">
        <v>2.2200000000000002</v>
      </c>
      <c r="R27" s="203">
        <v>4.99</v>
      </c>
      <c r="S27" s="203">
        <v>0</v>
      </c>
      <c r="T27" s="203">
        <v>0</v>
      </c>
      <c r="U27" s="203">
        <v>10.18</v>
      </c>
      <c r="V27" s="203">
        <v>1.22</v>
      </c>
      <c r="W27" s="203">
        <v>5.63</v>
      </c>
      <c r="X27" s="203">
        <v>1.36</v>
      </c>
      <c r="Y27" s="203">
        <v>0</v>
      </c>
      <c r="Z27" s="203">
        <v>28.95</v>
      </c>
      <c r="AA27" s="203">
        <v>0</v>
      </c>
      <c r="AB27" s="203">
        <v>0</v>
      </c>
      <c r="AC27" s="203">
        <v>0</v>
      </c>
      <c r="AD27" s="203">
        <v>60</v>
      </c>
      <c r="AE27" s="203">
        <v>0</v>
      </c>
      <c r="AF27" s="203">
        <v>0</v>
      </c>
      <c r="AG27" s="203">
        <v>20.09</v>
      </c>
      <c r="AH27" s="203">
        <v>0</v>
      </c>
      <c r="AI27" s="203">
        <v>32.94</v>
      </c>
      <c r="AJ27" s="203">
        <v>0</v>
      </c>
      <c r="AK27" s="203">
        <v>9.23</v>
      </c>
      <c r="AL27" s="203">
        <v>0</v>
      </c>
      <c r="AM27" s="203">
        <v>0</v>
      </c>
      <c r="AN27" s="203">
        <v>0</v>
      </c>
      <c r="AO27" s="203">
        <v>216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10.59</v>
      </c>
      <c r="E28" s="203">
        <v>0</v>
      </c>
      <c r="F28" s="203">
        <v>0</v>
      </c>
      <c r="G28" s="203">
        <v>17.649999999999999</v>
      </c>
      <c r="H28" s="203">
        <v>0</v>
      </c>
      <c r="I28" s="203">
        <v>5.57</v>
      </c>
      <c r="J28" s="203">
        <v>16.98</v>
      </c>
      <c r="K28" s="203">
        <v>38.700000000000003</v>
      </c>
      <c r="L28" s="203">
        <v>30.95</v>
      </c>
      <c r="M28" s="203">
        <v>0</v>
      </c>
      <c r="N28" s="203">
        <v>1.1000000000000001</v>
      </c>
      <c r="O28" s="203">
        <v>1.83</v>
      </c>
      <c r="P28" s="203">
        <v>2.4700000000000002</v>
      </c>
      <c r="Q28" s="203">
        <v>2.2200000000000002</v>
      </c>
      <c r="R28" s="203">
        <v>4.99</v>
      </c>
      <c r="S28" s="203">
        <v>0</v>
      </c>
      <c r="T28" s="203">
        <v>0</v>
      </c>
      <c r="U28" s="203">
        <v>10.18</v>
      </c>
      <c r="V28" s="203">
        <v>1.22</v>
      </c>
      <c r="W28" s="203">
        <v>5.63</v>
      </c>
      <c r="X28" s="203">
        <v>1.36</v>
      </c>
      <c r="Y28" s="203">
        <v>0</v>
      </c>
      <c r="Z28" s="203">
        <v>28.95</v>
      </c>
      <c r="AA28" s="203">
        <v>0</v>
      </c>
      <c r="AB28" s="203">
        <v>0</v>
      </c>
      <c r="AC28" s="203">
        <v>0</v>
      </c>
      <c r="AD28" s="203">
        <v>60</v>
      </c>
      <c r="AE28" s="203">
        <v>0</v>
      </c>
      <c r="AF28" s="203">
        <v>0</v>
      </c>
      <c r="AG28" s="203">
        <v>20.09</v>
      </c>
      <c r="AH28" s="203">
        <v>0</v>
      </c>
      <c r="AI28" s="203">
        <v>32.94</v>
      </c>
      <c r="AJ28" s="203">
        <v>0</v>
      </c>
      <c r="AK28" s="203">
        <v>9.23</v>
      </c>
      <c r="AL28" s="203">
        <v>0</v>
      </c>
      <c r="AM28" s="203">
        <v>0</v>
      </c>
      <c r="AN28" s="203">
        <v>0</v>
      </c>
      <c r="AO28" s="203">
        <v>216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10.59</v>
      </c>
      <c r="E29" s="203">
        <v>0</v>
      </c>
      <c r="F29" s="203">
        <v>0</v>
      </c>
      <c r="G29" s="203">
        <v>17.649999999999999</v>
      </c>
      <c r="H29" s="203">
        <v>0</v>
      </c>
      <c r="I29" s="203">
        <v>5.57</v>
      </c>
      <c r="J29" s="203">
        <v>16.98</v>
      </c>
      <c r="K29" s="203">
        <v>38.700000000000003</v>
      </c>
      <c r="L29" s="203">
        <v>30.95</v>
      </c>
      <c r="M29" s="203">
        <v>0</v>
      </c>
      <c r="N29" s="203">
        <v>1.1000000000000001</v>
      </c>
      <c r="O29" s="203">
        <v>1.83</v>
      </c>
      <c r="P29" s="203">
        <v>2.4700000000000002</v>
      </c>
      <c r="Q29" s="203">
        <v>2.2200000000000002</v>
      </c>
      <c r="R29" s="203">
        <v>4.99</v>
      </c>
      <c r="S29" s="203">
        <v>0</v>
      </c>
      <c r="T29" s="203">
        <v>0</v>
      </c>
      <c r="U29" s="203">
        <v>10.18</v>
      </c>
      <c r="V29" s="203">
        <v>1.22</v>
      </c>
      <c r="W29" s="203">
        <v>5.63</v>
      </c>
      <c r="X29" s="203">
        <v>1.36</v>
      </c>
      <c r="Y29" s="203">
        <v>0</v>
      </c>
      <c r="Z29" s="203">
        <v>28.95</v>
      </c>
      <c r="AA29" s="203">
        <v>0</v>
      </c>
      <c r="AB29" s="203">
        <v>0</v>
      </c>
      <c r="AC29" s="203">
        <v>0</v>
      </c>
      <c r="AD29" s="203">
        <v>60</v>
      </c>
      <c r="AE29" s="203">
        <v>0</v>
      </c>
      <c r="AF29" s="203">
        <v>0</v>
      </c>
      <c r="AG29" s="203">
        <v>20.09</v>
      </c>
      <c r="AH29" s="203">
        <v>0</v>
      </c>
      <c r="AI29" s="203">
        <v>32.94</v>
      </c>
      <c r="AJ29" s="203">
        <v>0</v>
      </c>
      <c r="AK29" s="203">
        <v>9.23</v>
      </c>
      <c r="AL29" s="203">
        <v>0</v>
      </c>
      <c r="AM29" s="203">
        <v>0</v>
      </c>
      <c r="AN29" s="203">
        <v>0</v>
      </c>
      <c r="AO29" s="203">
        <v>216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10.59</v>
      </c>
      <c r="E30" s="203">
        <v>0</v>
      </c>
      <c r="F30" s="203">
        <v>0</v>
      </c>
      <c r="G30" s="203">
        <v>17.649999999999999</v>
      </c>
      <c r="H30" s="203">
        <v>0</v>
      </c>
      <c r="I30" s="203">
        <v>5.57</v>
      </c>
      <c r="J30" s="203">
        <v>16.98</v>
      </c>
      <c r="K30" s="203">
        <v>38.700000000000003</v>
      </c>
      <c r="L30" s="203">
        <v>30.95</v>
      </c>
      <c r="M30" s="203">
        <v>0</v>
      </c>
      <c r="N30" s="203">
        <v>1.1000000000000001</v>
      </c>
      <c r="O30" s="203">
        <v>1.83</v>
      </c>
      <c r="P30" s="203">
        <v>2.4700000000000002</v>
      </c>
      <c r="Q30" s="203">
        <v>2.2200000000000002</v>
      </c>
      <c r="R30" s="203">
        <v>4.99</v>
      </c>
      <c r="S30" s="203">
        <v>0</v>
      </c>
      <c r="T30" s="203">
        <v>0</v>
      </c>
      <c r="U30" s="203">
        <v>10.18</v>
      </c>
      <c r="V30" s="203">
        <v>1.22</v>
      </c>
      <c r="W30" s="203">
        <v>5.63</v>
      </c>
      <c r="X30" s="203">
        <v>1.36</v>
      </c>
      <c r="Y30" s="203">
        <v>0</v>
      </c>
      <c r="Z30" s="203">
        <v>28.95</v>
      </c>
      <c r="AA30" s="203">
        <v>0</v>
      </c>
      <c r="AB30" s="203">
        <v>0</v>
      </c>
      <c r="AC30" s="203">
        <v>0</v>
      </c>
      <c r="AD30" s="203">
        <v>56.13</v>
      </c>
      <c r="AE30" s="203">
        <v>0</v>
      </c>
      <c r="AF30" s="203">
        <v>0</v>
      </c>
      <c r="AG30" s="203">
        <v>20.09</v>
      </c>
      <c r="AH30" s="203">
        <v>0</v>
      </c>
      <c r="AI30" s="203">
        <v>32.94</v>
      </c>
      <c r="AJ30" s="203">
        <v>0</v>
      </c>
      <c r="AK30" s="203">
        <v>9.23</v>
      </c>
      <c r="AL30" s="203">
        <v>0</v>
      </c>
      <c r="AM30" s="203">
        <v>0</v>
      </c>
      <c r="AN30" s="203">
        <v>0</v>
      </c>
      <c r="AO30" s="203">
        <v>216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10.59</v>
      </c>
      <c r="E31" s="203">
        <v>0</v>
      </c>
      <c r="F31" s="203">
        <v>0</v>
      </c>
      <c r="G31" s="203">
        <v>17.649999999999999</v>
      </c>
      <c r="H31" s="203">
        <v>0</v>
      </c>
      <c r="I31" s="203">
        <v>5.57</v>
      </c>
      <c r="J31" s="203">
        <v>16.98</v>
      </c>
      <c r="K31" s="203">
        <v>38.700000000000003</v>
      </c>
      <c r="L31" s="203">
        <v>30.95</v>
      </c>
      <c r="M31" s="203">
        <v>0</v>
      </c>
      <c r="N31" s="203">
        <v>1.1000000000000001</v>
      </c>
      <c r="O31" s="203">
        <v>1.83</v>
      </c>
      <c r="P31" s="203">
        <v>2.4700000000000002</v>
      </c>
      <c r="Q31" s="203">
        <v>2.2200000000000002</v>
      </c>
      <c r="R31" s="203">
        <v>4.99</v>
      </c>
      <c r="S31" s="203">
        <v>0</v>
      </c>
      <c r="T31" s="203">
        <v>0</v>
      </c>
      <c r="U31" s="203">
        <v>10.18</v>
      </c>
      <c r="V31" s="203">
        <v>1.22</v>
      </c>
      <c r="W31" s="203">
        <v>5.63</v>
      </c>
      <c r="X31" s="203">
        <v>1.36</v>
      </c>
      <c r="Y31" s="203">
        <v>0</v>
      </c>
      <c r="Z31" s="203">
        <v>28.95</v>
      </c>
      <c r="AA31" s="203">
        <v>0</v>
      </c>
      <c r="AB31" s="203">
        <v>0</v>
      </c>
      <c r="AC31" s="203">
        <v>9.1</v>
      </c>
      <c r="AD31" s="203">
        <v>26.13</v>
      </c>
      <c r="AE31" s="203">
        <v>0</v>
      </c>
      <c r="AF31" s="203">
        <v>0</v>
      </c>
      <c r="AG31" s="203">
        <v>20.09</v>
      </c>
      <c r="AH31" s="203">
        <v>0</v>
      </c>
      <c r="AI31" s="203">
        <v>32.94</v>
      </c>
      <c r="AJ31" s="203">
        <v>0</v>
      </c>
      <c r="AK31" s="203">
        <v>9.23</v>
      </c>
      <c r="AL31" s="203">
        <v>0</v>
      </c>
      <c r="AM31" s="203">
        <v>0</v>
      </c>
      <c r="AN31" s="203">
        <v>0</v>
      </c>
      <c r="AO31" s="203">
        <v>216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10.59</v>
      </c>
      <c r="E32" s="203">
        <v>0</v>
      </c>
      <c r="F32" s="203">
        <v>0</v>
      </c>
      <c r="G32" s="203">
        <v>17.649999999999999</v>
      </c>
      <c r="H32" s="203">
        <v>0</v>
      </c>
      <c r="I32" s="203">
        <v>5.57</v>
      </c>
      <c r="J32" s="203">
        <v>16.98</v>
      </c>
      <c r="K32" s="203">
        <v>38.700000000000003</v>
      </c>
      <c r="L32" s="203">
        <v>30.95</v>
      </c>
      <c r="M32" s="203">
        <v>0</v>
      </c>
      <c r="N32" s="203">
        <v>1.1000000000000001</v>
      </c>
      <c r="O32" s="203">
        <v>1.83</v>
      </c>
      <c r="P32" s="203">
        <v>2.4700000000000002</v>
      </c>
      <c r="Q32" s="203">
        <v>2.2200000000000002</v>
      </c>
      <c r="R32" s="203">
        <v>4.99</v>
      </c>
      <c r="S32" s="203">
        <v>0</v>
      </c>
      <c r="T32" s="203">
        <v>0</v>
      </c>
      <c r="U32" s="203">
        <v>10.18</v>
      </c>
      <c r="V32" s="203">
        <v>1.22</v>
      </c>
      <c r="W32" s="203">
        <v>5.63</v>
      </c>
      <c r="X32" s="203">
        <v>1.36</v>
      </c>
      <c r="Y32" s="203">
        <v>0</v>
      </c>
      <c r="Z32" s="203">
        <v>28.95</v>
      </c>
      <c r="AA32" s="203">
        <v>0</v>
      </c>
      <c r="AB32" s="203">
        <v>0</v>
      </c>
      <c r="AC32" s="203">
        <v>9.1</v>
      </c>
      <c r="AD32" s="203">
        <v>26.13</v>
      </c>
      <c r="AE32" s="203">
        <v>0</v>
      </c>
      <c r="AF32" s="203">
        <v>0</v>
      </c>
      <c r="AG32" s="203">
        <v>20.09</v>
      </c>
      <c r="AH32" s="203">
        <v>0</v>
      </c>
      <c r="AI32" s="203">
        <v>32.94</v>
      </c>
      <c r="AJ32" s="203">
        <v>0</v>
      </c>
      <c r="AK32" s="203">
        <v>9.23</v>
      </c>
      <c r="AL32" s="203">
        <v>0</v>
      </c>
      <c r="AM32" s="203">
        <v>0</v>
      </c>
      <c r="AN32" s="203">
        <v>0</v>
      </c>
      <c r="AO32" s="203">
        <v>216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10.59</v>
      </c>
      <c r="E33" s="203">
        <v>0</v>
      </c>
      <c r="F33" s="203">
        <v>0</v>
      </c>
      <c r="G33" s="203">
        <v>17.649999999999999</v>
      </c>
      <c r="H33" s="203">
        <v>0</v>
      </c>
      <c r="I33" s="203">
        <v>5.57</v>
      </c>
      <c r="J33" s="203">
        <v>16.98</v>
      </c>
      <c r="K33" s="203">
        <v>38.700000000000003</v>
      </c>
      <c r="L33" s="203">
        <v>30.95</v>
      </c>
      <c r="M33" s="203">
        <v>0</v>
      </c>
      <c r="N33" s="203">
        <v>1.1000000000000001</v>
      </c>
      <c r="O33" s="203">
        <v>1.83</v>
      </c>
      <c r="P33" s="203">
        <v>2.4700000000000002</v>
      </c>
      <c r="Q33" s="203">
        <v>2.2200000000000002</v>
      </c>
      <c r="R33" s="203">
        <v>4.99</v>
      </c>
      <c r="S33" s="203">
        <v>0</v>
      </c>
      <c r="T33" s="203">
        <v>0</v>
      </c>
      <c r="U33" s="203">
        <v>10.18</v>
      </c>
      <c r="V33" s="203">
        <v>1.22</v>
      </c>
      <c r="W33" s="203">
        <v>5.63</v>
      </c>
      <c r="X33" s="203">
        <v>1.36</v>
      </c>
      <c r="Y33" s="203">
        <v>0</v>
      </c>
      <c r="Z33" s="203">
        <v>28.95</v>
      </c>
      <c r="AA33" s="203">
        <v>0</v>
      </c>
      <c r="AB33" s="203">
        <v>0</v>
      </c>
      <c r="AC33" s="203">
        <v>9.1</v>
      </c>
      <c r="AD33" s="203">
        <v>26.13</v>
      </c>
      <c r="AE33" s="203">
        <v>0</v>
      </c>
      <c r="AF33" s="203">
        <v>0</v>
      </c>
      <c r="AG33" s="203">
        <v>20.09</v>
      </c>
      <c r="AH33" s="203">
        <v>0</v>
      </c>
      <c r="AI33" s="203">
        <v>32.94</v>
      </c>
      <c r="AJ33" s="203">
        <v>0</v>
      </c>
      <c r="AK33" s="203">
        <v>9.23</v>
      </c>
      <c r="AL33" s="203">
        <v>0</v>
      </c>
      <c r="AM33" s="203">
        <v>0</v>
      </c>
      <c r="AN33" s="203">
        <v>0</v>
      </c>
      <c r="AO33" s="203">
        <v>216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10.59</v>
      </c>
      <c r="E34" s="203">
        <v>0</v>
      </c>
      <c r="F34" s="203">
        <v>0</v>
      </c>
      <c r="G34" s="203">
        <v>17.649999999999999</v>
      </c>
      <c r="H34" s="203">
        <v>0</v>
      </c>
      <c r="I34" s="203">
        <v>5.57</v>
      </c>
      <c r="J34" s="203">
        <v>16.98</v>
      </c>
      <c r="K34" s="203">
        <v>38.700000000000003</v>
      </c>
      <c r="L34" s="203">
        <v>30.95</v>
      </c>
      <c r="M34" s="203">
        <v>0</v>
      </c>
      <c r="N34" s="203">
        <v>1.1000000000000001</v>
      </c>
      <c r="O34" s="203">
        <v>1.83</v>
      </c>
      <c r="P34" s="203">
        <v>2.4700000000000002</v>
      </c>
      <c r="Q34" s="203">
        <v>2.2200000000000002</v>
      </c>
      <c r="R34" s="203">
        <v>4.99</v>
      </c>
      <c r="S34" s="203">
        <v>0</v>
      </c>
      <c r="T34" s="203">
        <v>0</v>
      </c>
      <c r="U34" s="203">
        <v>10.18</v>
      </c>
      <c r="V34" s="203">
        <v>1.22</v>
      </c>
      <c r="W34" s="203">
        <v>5.63</v>
      </c>
      <c r="X34" s="203">
        <v>1.36</v>
      </c>
      <c r="Y34" s="203">
        <v>0</v>
      </c>
      <c r="Z34" s="203">
        <v>28.95</v>
      </c>
      <c r="AA34" s="203">
        <v>0</v>
      </c>
      <c r="AB34" s="203">
        <v>0</v>
      </c>
      <c r="AC34" s="203">
        <v>9.1</v>
      </c>
      <c r="AD34" s="203">
        <v>26.13</v>
      </c>
      <c r="AE34" s="203">
        <v>0</v>
      </c>
      <c r="AF34" s="203">
        <v>0</v>
      </c>
      <c r="AG34" s="203">
        <v>20.09</v>
      </c>
      <c r="AH34" s="203">
        <v>0</v>
      </c>
      <c r="AI34" s="203">
        <v>32.94</v>
      </c>
      <c r="AJ34" s="203">
        <v>0</v>
      </c>
      <c r="AK34" s="203">
        <v>9.23</v>
      </c>
      <c r="AL34" s="203">
        <v>0</v>
      </c>
      <c r="AM34" s="203">
        <v>0</v>
      </c>
      <c r="AN34" s="203">
        <v>0</v>
      </c>
      <c r="AO34" s="203">
        <v>216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10.59</v>
      </c>
      <c r="E35" s="203">
        <v>0</v>
      </c>
      <c r="F35" s="203">
        <v>0</v>
      </c>
      <c r="G35" s="203">
        <v>17.600000000000001</v>
      </c>
      <c r="H35" s="203">
        <v>0</v>
      </c>
      <c r="I35" s="203">
        <v>5.57</v>
      </c>
      <c r="J35" s="203">
        <v>16.98</v>
      </c>
      <c r="K35" s="203">
        <v>38.700000000000003</v>
      </c>
      <c r="L35" s="203">
        <v>30.95</v>
      </c>
      <c r="M35" s="203">
        <v>0</v>
      </c>
      <c r="N35" s="203">
        <v>1.1000000000000001</v>
      </c>
      <c r="O35" s="203">
        <v>1.83</v>
      </c>
      <c r="P35" s="203">
        <v>2.4700000000000002</v>
      </c>
      <c r="Q35" s="203">
        <v>2.2200000000000002</v>
      </c>
      <c r="R35" s="203">
        <v>4.99</v>
      </c>
      <c r="S35" s="203">
        <v>0</v>
      </c>
      <c r="T35" s="203">
        <v>0</v>
      </c>
      <c r="U35" s="203">
        <v>10.18</v>
      </c>
      <c r="V35" s="203">
        <v>1.4</v>
      </c>
      <c r="W35" s="203">
        <v>5.63</v>
      </c>
      <c r="X35" s="203">
        <v>1.36</v>
      </c>
      <c r="Y35" s="203">
        <v>0</v>
      </c>
      <c r="Z35" s="203">
        <v>28.95</v>
      </c>
      <c r="AA35" s="203">
        <v>0</v>
      </c>
      <c r="AB35" s="203">
        <v>0</v>
      </c>
      <c r="AC35" s="203">
        <v>9.1</v>
      </c>
      <c r="AD35" s="203">
        <v>26.13</v>
      </c>
      <c r="AE35" s="203">
        <v>0</v>
      </c>
      <c r="AF35" s="203">
        <v>0</v>
      </c>
      <c r="AG35" s="203">
        <v>20.09</v>
      </c>
      <c r="AH35" s="203">
        <v>0</v>
      </c>
      <c r="AI35" s="203">
        <v>32.94</v>
      </c>
      <c r="AJ35" s="203">
        <v>0</v>
      </c>
      <c r="AK35" s="203">
        <v>9.23</v>
      </c>
      <c r="AL35" s="203">
        <v>0</v>
      </c>
      <c r="AM35" s="203">
        <v>0</v>
      </c>
      <c r="AN35" s="203">
        <v>0</v>
      </c>
      <c r="AO35" s="203">
        <v>216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10.59</v>
      </c>
      <c r="E36" s="203">
        <v>0</v>
      </c>
      <c r="F36" s="203">
        <v>0</v>
      </c>
      <c r="G36" s="203">
        <v>17.600000000000001</v>
      </c>
      <c r="H36" s="203">
        <v>0</v>
      </c>
      <c r="I36" s="203">
        <v>5.57</v>
      </c>
      <c r="J36" s="203">
        <v>16.98</v>
      </c>
      <c r="K36" s="203">
        <v>38.700000000000003</v>
      </c>
      <c r="L36" s="203">
        <v>30.95</v>
      </c>
      <c r="M36" s="203">
        <v>0</v>
      </c>
      <c r="N36" s="203">
        <v>1.1000000000000001</v>
      </c>
      <c r="O36" s="203">
        <v>1.83</v>
      </c>
      <c r="P36" s="203">
        <v>2.4700000000000002</v>
      </c>
      <c r="Q36" s="203">
        <v>2.2200000000000002</v>
      </c>
      <c r="R36" s="203">
        <v>4.99</v>
      </c>
      <c r="S36" s="203">
        <v>0</v>
      </c>
      <c r="T36" s="203">
        <v>0</v>
      </c>
      <c r="U36" s="203">
        <v>10.18</v>
      </c>
      <c r="V36" s="203">
        <v>1.5</v>
      </c>
      <c r="W36" s="203">
        <v>5.63</v>
      </c>
      <c r="X36" s="203">
        <v>1.36</v>
      </c>
      <c r="Y36" s="203">
        <v>0</v>
      </c>
      <c r="Z36" s="203">
        <v>28.95</v>
      </c>
      <c r="AA36" s="203">
        <v>0</v>
      </c>
      <c r="AB36" s="203">
        <v>0</v>
      </c>
      <c r="AC36" s="203">
        <v>9.1</v>
      </c>
      <c r="AD36" s="203">
        <v>26.13</v>
      </c>
      <c r="AE36" s="203">
        <v>0</v>
      </c>
      <c r="AF36" s="203">
        <v>0</v>
      </c>
      <c r="AG36" s="203">
        <v>20.09</v>
      </c>
      <c r="AH36" s="203">
        <v>0</v>
      </c>
      <c r="AI36" s="203">
        <v>32.94</v>
      </c>
      <c r="AJ36" s="203">
        <v>0</v>
      </c>
      <c r="AK36" s="203">
        <v>9.23</v>
      </c>
      <c r="AL36" s="203">
        <v>0</v>
      </c>
      <c r="AM36" s="203">
        <v>0</v>
      </c>
      <c r="AN36" s="203">
        <v>0</v>
      </c>
      <c r="AO36" s="203">
        <v>216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10.59</v>
      </c>
      <c r="E37" s="203">
        <v>0</v>
      </c>
      <c r="F37" s="203">
        <v>0</v>
      </c>
      <c r="G37" s="203">
        <v>17.600000000000001</v>
      </c>
      <c r="H37" s="203">
        <v>0</v>
      </c>
      <c r="I37" s="203">
        <v>5.57</v>
      </c>
      <c r="J37" s="203">
        <v>16.98</v>
      </c>
      <c r="K37" s="203">
        <v>38.700000000000003</v>
      </c>
      <c r="L37" s="203">
        <v>30.95</v>
      </c>
      <c r="M37" s="203">
        <v>0</v>
      </c>
      <c r="N37" s="203">
        <v>1.1000000000000001</v>
      </c>
      <c r="O37" s="203">
        <v>1.83</v>
      </c>
      <c r="P37" s="203">
        <v>2.4700000000000002</v>
      </c>
      <c r="Q37" s="203">
        <v>2.2200000000000002</v>
      </c>
      <c r="R37" s="203">
        <v>4.99</v>
      </c>
      <c r="S37" s="203">
        <v>0</v>
      </c>
      <c r="T37" s="203">
        <v>0</v>
      </c>
      <c r="U37" s="203">
        <v>10.18</v>
      </c>
      <c r="V37" s="203">
        <v>1.57</v>
      </c>
      <c r="W37" s="203">
        <v>5.63</v>
      </c>
      <c r="X37" s="203">
        <v>1.36</v>
      </c>
      <c r="Y37" s="203">
        <v>0</v>
      </c>
      <c r="Z37" s="203">
        <v>28.95</v>
      </c>
      <c r="AA37" s="203">
        <v>0</v>
      </c>
      <c r="AB37" s="203">
        <v>0</v>
      </c>
      <c r="AC37" s="203">
        <v>9.1</v>
      </c>
      <c r="AD37" s="203">
        <v>26.13</v>
      </c>
      <c r="AE37" s="203">
        <v>0</v>
      </c>
      <c r="AF37" s="203">
        <v>0</v>
      </c>
      <c r="AG37" s="203">
        <v>20.09</v>
      </c>
      <c r="AH37" s="203">
        <v>0</v>
      </c>
      <c r="AI37" s="203">
        <v>32.94</v>
      </c>
      <c r="AJ37" s="203">
        <v>0</v>
      </c>
      <c r="AK37" s="203">
        <v>9.23</v>
      </c>
      <c r="AL37" s="203">
        <v>0</v>
      </c>
      <c r="AM37" s="203">
        <v>0</v>
      </c>
      <c r="AN37" s="203">
        <v>0</v>
      </c>
      <c r="AO37" s="203">
        <v>216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10.59</v>
      </c>
      <c r="E38" s="203">
        <v>0</v>
      </c>
      <c r="F38" s="203">
        <v>0</v>
      </c>
      <c r="G38" s="203">
        <v>17.600000000000001</v>
      </c>
      <c r="H38" s="203">
        <v>0</v>
      </c>
      <c r="I38" s="203">
        <v>5.57</v>
      </c>
      <c r="J38" s="203">
        <v>16.98</v>
      </c>
      <c r="K38" s="203">
        <v>38.700000000000003</v>
      </c>
      <c r="L38" s="203">
        <v>30.95</v>
      </c>
      <c r="M38" s="203">
        <v>0</v>
      </c>
      <c r="N38" s="203">
        <v>1.1000000000000001</v>
      </c>
      <c r="O38" s="203">
        <v>1.83</v>
      </c>
      <c r="P38" s="203">
        <v>2.4700000000000002</v>
      </c>
      <c r="Q38" s="203">
        <v>2.2200000000000002</v>
      </c>
      <c r="R38" s="203">
        <v>4.99</v>
      </c>
      <c r="S38" s="203">
        <v>0</v>
      </c>
      <c r="T38" s="203">
        <v>0</v>
      </c>
      <c r="U38" s="203">
        <v>10.18</v>
      </c>
      <c r="V38" s="203">
        <v>1.75</v>
      </c>
      <c r="W38" s="203">
        <v>5.63</v>
      </c>
      <c r="X38" s="203">
        <v>1.36</v>
      </c>
      <c r="Y38" s="203">
        <v>0</v>
      </c>
      <c r="Z38" s="203">
        <v>28.95</v>
      </c>
      <c r="AA38" s="203">
        <v>0</v>
      </c>
      <c r="AB38" s="203">
        <v>0</v>
      </c>
      <c r="AC38" s="203">
        <v>9.1</v>
      </c>
      <c r="AD38" s="203">
        <v>26.13</v>
      </c>
      <c r="AE38" s="203">
        <v>0</v>
      </c>
      <c r="AF38" s="203">
        <v>0</v>
      </c>
      <c r="AG38" s="203">
        <v>20.09</v>
      </c>
      <c r="AH38" s="203">
        <v>0</v>
      </c>
      <c r="AI38" s="203">
        <v>32.94</v>
      </c>
      <c r="AJ38" s="203">
        <v>0</v>
      </c>
      <c r="AK38" s="203">
        <v>9.23</v>
      </c>
      <c r="AL38" s="203">
        <v>0</v>
      </c>
      <c r="AM38" s="203">
        <v>0</v>
      </c>
      <c r="AN38" s="203">
        <v>0</v>
      </c>
      <c r="AO38" s="203">
        <v>216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10.59</v>
      </c>
      <c r="E39" s="203">
        <v>0</v>
      </c>
      <c r="F39" s="203">
        <v>0</v>
      </c>
      <c r="G39" s="203">
        <v>17.600000000000001</v>
      </c>
      <c r="H39" s="203">
        <v>0</v>
      </c>
      <c r="I39" s="203">
        <v>5.57</v>
      </c>
      <c r="J39" s="203">
        <v>16.98</v>
      </c>
      <c r="K39" s="203">
        <v>38.700000000000003</v>
      </c>
      <c r="L39" s="203">
        <v>30.95</v>
      </c>
      <c r="M39" s="203">
        <v>0</v>
      </c>
      <c r="N39" s="203">
        <v>1.1000000000000001</v>
      </c>
      <c r="O39" s="203">
        <v>1.83</v>
      </c>
      <c r="P39" s="203">
        <v>2.4700000000000002</v>
      </c>
      <c r="Q39" s="203">
        <v>2.33</v>
      </c>
      <c r="R39" s="203">
        <v>4.99</v>
      </c>
      <c r="S39" s="203">
        <v>0</v>
      </c>
      <c r="T39" s="203">
        <v>0</v>
      </c>
      <c r="U39" s="203">
        <v>9.9700000000000006</v>
      </c>
      <c r="V39" s="203">
        <v>1.75</v>
      </c>
      <c r="W39" s="203">
        <v>0.41</v>
      </c>
      <c r="X39" s="203">
        <v>1.36</v>
      </c>
      <c r="Y39" s="203">
        <v>0</v>
      </c>
      <c r="Z39" s="203">
        <v>28.95</v>
      </c>
      <c r="AA39" s="203">
        <v>0</v>
      </c>
      <c r="AB39" s="203">
        <v>0</v>
      </c>
      <c r="AC39" s="203">
        <v>9.1</v>
      </c>
      <c r="AD39" s="203">
        <v>26.13</v>
      </c>
      <c r="AE39" s="203">
        <v>0</v>
      </c>
      <c r="AF39" s="203">
        <v>0</v>
      </c>
      <c r="AG39" s="203">
        <v>20.09</v>
      </c>
      <c r="AH39" s="203">
        <v>0</v>
      </c>
      <c r="AI39" s="203">
        <v>32.94</v>
      </c>
      <c r="AJ39" s="203">
        <v>0</v>
      </c>
      <c r="AK39" s="203">
        <v>9.23</v>
      </c>
      <c r="AL39" s="203">
        <v>0</v>
      </c>
      <c r="AM39" s="203">
        <v>0</v>
      </c>
      <c r="AN39" s="203">
        <v>0</v>
      </c>
      <c r="AO39" s="203">
        <v>213.75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10.59</v>
      </c>
      <c r="E40" s="203">
        <v>0</v>
      </c>
      <c r="F40" s="203">
        <v>0</v>
      </c>
      <c r="G40" s="203">
        <v>17.600000000000001</v>
      </c>
      <c r="H40" s="203">
        <v>0</v>
      </c>
      <c r="I40" s="203">
        <v>5.57</v>
      </c>
      <c r="J40" s="203">
        <v>16.98</v>
      </c>
      <c r="K40" s="203">
        <v>38.700000000000003</v>
      </c>
      <c r="L40" s="203">
        <v>30.95</v>
      </c>
      <c r="M40" s="203">
        <v>0</v>
      </c>
      <c r="N40" s="203">
        <v>1.1000000000000001</v>
      </c>
      <c r="O40" s="203">
        <v>1.83</v>
      </c>
      <c r="P40" s="203">
        <v>2.4700000000000002</v>
      </c>
      <c r="Q40" s="203">
        <v>2.33</v>
      </c>
      <c r="R40" s="203">
        <v>4.99</v>
      </c>
      <c r="S40" s="203">
        <v>0</v>
      </c>
      <c r="T40" s="203">
        <v>0</v>
      </c>
      <c r="U40" s="203">
        <v>9.76</v>
      </c>
      <c r="V40" s="203">
        <v>1.93</v>
      </c>
      <c r="W40" s="203">
        <v>0.41</v>
      </c>
      <c r="X40" s="203">
        <v>1.36</v>
      </c>
      <c r="Y40" s="203">
        <v>0</v>
      </c>
      <c r="Z40" s="203">
        <v>28.95</v>
      </c>
      <c r="AA40" s="203">
        <v>0</v>
      </c>
      <c r="AB40" s="203">
        <v>0</v>
      </c>
      <c r="AC40" s="203">
        <v>9.1</v>
      </c>
      <c r="AD40" s="203">
        <v>26.13</v>
      </c>
      <c r="AE40" s="203">
        <v>0</v>
      </c>
      <c r="AF40" s="203">
        <v>0</v>
      </c>
      <c r="AG40" s="203">
        <v>20.09</v>
      </c>
      <c r="AH40" s="203">
        <v>0</v>
      </c>
      <c r="AI40" s="203">
        <v>32.94</v>
      </c>
      <c r="AJ40" s="203">
        <v>0</v>
      </c>
      <c r="AK40" s="203">
        <v>9.23</v>
      </c>
      <c r="AL40" s="203">
        <v>0</v>
      </c>
      <c r="AM40" s="203">
        <v>0</v>
      </c>
      <c r="AN40" s="203">
        <v>0</v>
      </c>
      <c r="AO40" s="203">
        <v>213.75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10.59</v>
      </c>
      <c r="E41" s="203">
        <v>0</v>
      </c>
      <c r="F41" s="203">
        <v>0</v>
      </c>
      <c r="G41" s="203">
        <v>17.600000000000001</v>
      </c>
      <c r="H41" s="203">
        <v>0</v>
      </c>
      <c r="I41" s="203">
        <v>5.57</v>
      </c>
      <c r="J41" s="203">
        <v>16.98</v>
      </c>
      <c r="K41" s="203">
        <v>38.700000000000003</v>
      </c>
      <c r="L41" s="203">
        <v>30.95</v>
      </c>
      <c r="M41" s="203">
        <v>0</v>
      </c>
      <c r="N41" s="203">
        <v>1.1000000000000001</v>
      </c>
      <c r="O41" s="203">
        <v>1.83</v>
      </c>
      <c r="P41" s="203">
        <v>2.4700000000000002</v>
      </c>
      <c r="Q41" s="203">
        <v>0.19</v>
      </c>
      <c r="R41" s="203">
        <v>0.39</v>
      </c>
      <c r="S41" s="203">
        <v>0</v>
      </c>
      <c r="T41" s="203">
        <v>0</v>
      </c>
      <c r="U41" s="203">
        <v>9.76</v>
      </c>
      <c r="V41" s="203">
        <v>0.16</v>
      </c>
      <c r="W41" s="203">
        <v>0.41</v>
      </c>
      <c r="X41" s="203">
        <v>1.36</v>
      </c>
      <c r="Y41" s="203">
        <v>0</v>
      </c>
      <c r="Z41" s="203">
        <v>28.95</v>
      </c>
      <c r="AA41" s="203">
        <v>0</v>
      </c>
      <c r="AB41" s="203">
        <v>0</v>
      </c>
      <c r="AC41" s="203">
        <v>10.19</v>
      </c>
      <c r="AD41" s="203">
        <v>0</v>
      </c>
      <c r="AE41" s="203">
        <v>0</v>
      </c>
      <c r="AF41" s="203">
        <v>0</v>
      </c>
      <c r="AG41" s="203">
        <v>20.09</v>
      </c>
      <c r="AH41" s="203">
        <v>3.21</v>
      </c>
      <c r="AI41" s="203">
        <v>32.94</v>
      </c>
      <c r="AJ41" s="203">
        <v>0</v>
      </c>
      <c r="AK41" s="203">
        <v>9.23</v>
      </c>
      <c r="AL41" s="203">
        <v>0</v>
      </c>
      <c r="AM41" s="203">
        <v>0</v>
      </c>
      <c r="AN41" s="203">
        <v>0</v>
      </c>
      <c r="AO41" s="203">
        <v>213.75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10.59</v>
      </c>
      <c r="E42" s="203">
        <v>0</v>
      </c>
      <c r="F42" s="203">
        <v>0</v>
      </c>
      <c r="G42" s="203">
        <v>17.600000000000001</v>
      </c>
      <c r="H42" s="203">
        <v>0</v>
      </c>
      <c r="I42" s="203">
        <v>5.57</v>
      </c>
      <c r="J42" s="203">
        <v>16.98</v>
      </c>
      <c r="K42" s="203">
        <v>38.700000000000003</v>
      </c>
      <c r="L42" s="203">
        <v>30.95</v>
      </c>
      <c r="M42" s="203">
        <v>0</v>
      </c>
      <c r="N42" s="203">
        <v>1.1000000000000001</v>
      </c>
      <c r="O42" s="203">
        <v>1.83</v>
      </c>
      <c r="P42" s="203">
        <v>2.4700000000000002</v>
      </c>
      <c r="Q42" s="203">
        <v>0.19</v>
      </c>
      <c r="R42" s="203">
        <v>0.39</v>
      </c>
      <c r="S42" s="203">
        <v>0</v>
      </c>
      <c r="T42" s="203">
        <v>0</v>
      </c>
      <c r="U42" s="203">
        <v>9.76</v>
      </c>
      <c r="V42" s="203">
        <v>0.16</v>
      </c>
      <c r="W42" s="203">
        <v>0.41</v>
      </c>
      <c r="X42" s="203">
        <v>1.36</v>
      </c>
      <c r="Y42" s="203">
        <v>0</v>
      </c>
      <c r="Z42" s="203">
        <v>28.95</v>
      </c>
      <c r="AA42" s="203">
        <v>0</v>
      </c>
      <c r="AB42" s="203">
        <v>0</v>
      </c>
      <c r="AC42" s="203">
        <v>10.19</v>
      </c>
      <c r="AD42" s="203">
        <v>0</v>
      </c>
      <c r="AE42" s="203">
        <v>0</v>
      </c>
      <c r="AF42" s="203">
        <v>0</v>
      </c>
      <c r="AG42" s="203">
        <v>20.09</v>
      </c>
      <c r="AH42" s="203">
        <v>3.21</v>
      </c>
      <c r="AI42" s="203">
        <v>32.94</v>
      </c>
      <c r="AJ42" s="203">
        <v>0</v>
      </c>
      <c r="AK42" s="203">
        <v>9.23</v>
      </c>
      <c r="AL42" s="203">
        <v>0</v>
      </c>
      <c r="AM42" s="203">
        <v>0</v>
      </c>
      <c r="AN42" s="203">
        <v>0</v>
      </c>
      <c r="AO42" s="203">
        <v>213.75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10.54</v>
      </c>
      <c r="E43" s="203">
        <v>0</v>
      </c>
      <c r="F43" s="203">
        <v>0</v>
      </c>
      <c r="G43" s="203">
        <v>17.600000000000001</v>
      </c>
      <c r="H43" s="203">
        <v>0</v>
      </c>
      <c r="I43" s="203">
        <v>5.57</v>
      </c>
      <c r="J43" s="203">
        <v>16.98</v>
      </c>
      <c r="K43" s="203">
        <v>38.700000000000003</v>
      </c>
      <c r="L43" s="203">
        <v>30.95</v>
      </c>
      <c r="M43" s="203">
        <v>0</v>
      </c>
      <c r="N43" s="203">
        <v>1.1000000000000001</v>
      </c>
      <c r="O43" s="203">
        <v>1.83</v>
      </c>
      <c r="P43" s="203">
        <v>2.4700000000000002</v>
      </c>
      <c r="Q43" s="203">
        <v>2.33</v>
      </c>
      <c r="R43" s="203">
        <v>5.2</v>
      </c>
      <c r="S43" s="203">
        <v>0</v>
      </c>
      <c r="T43" s="203">
        <v>0</v>
      </c>
      <c r="U43" s="203">
        <v>9.76</v>
      </c>
      <c r="V43" s="203">
        <v>0.16</v>
      </c>
      <c r="W43" s="203">
        <v>0.41</v>
      </c>
      <c r="X43" s="203">
        <v>1.36</v>
      </c>
      <c r="Y43" s="203">
        <v>0</v>
      </c>
      <c r="Z43" s="203">
        <v>37.18</v>
      </c>
      <c r="AA43" s="203">
        <v>0</v>
      </c>
      <c r="AB43" s="203">
        <v>0</v>
      </c>
      <c r="AC43" s="203">
        <v>10.19</v>
      </c>
      <c r="AD43" s="203">
        <v>0</v>
      </c>
      <c r="AE43" s="203">
        <v>0</v>
      </c>
      <c r="AF43" s="203">
        <v>0</v>
      </c>
      <c r="AG43" s="203">
        <v>20.09</v>
      </c>
      <c r="AH43" s="203">
        <v>6.43</v>
      </c>
      <c r="AI43" s="203">
        <v>32.94</v>
      </c>
      <c r="AJ43" s="203">
        <v>0</v>
      </c>
      <c r="AK43" s="203">
        <v>9.23</v>
      </c>
      <c r="AL43" s="203">
        <v>0</v>
      </c>
      <c r="AM43" s="203">
        <v>0</v>
      </c>
      <c r="AN43" s="203">
        <v>0</v>
      </c>
      <c r="AO43" s="203">
        <v>213.75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10.54</v>
      </c>
      <c r="E44" s="203">
        <v>0</v>
      </c>
      <c r="F44" s="203">
        <v>0</v>
      </c>
      <c r="G44" s="203">
        <v>17.600000000000001</v>
      </c>
      <c r="H44" s="203">
        <v>0</v>
      </c>
      <c r="I44" s="203">
        <v>5.57</v>
      </c>
      <c r="J44" s="203">
        <v>16.98</v>
      </c>
      <c r="K44" s="203">
        <v>38.700000000000003</v>
      </c>
      <c r="L44" s="203">
        <v>30.95</v>
      </c>
      <c r="M44" s="203">
        <v>0</v>
      </c>
      <c r="N44" s="203">
        <v>1.1000000000000001</v>
      </c>
      <c r="O44" s="203">
        <v>1.83</v>
      </c>
      <c r="P44" s="203">
        <v>2.4700000000000002</v>
      </c>
      <c r="Q44" s="203">
        <v>2.33</v>
      </c>
      <c r="R44" s="203">
        <v>5.2</v>
      </c>
      <c r="S44" s="203">
        <v>0</v>
      </c>
      <c r="T44" s="203">
        <v>0</v>
      </c>
      <c r="U44" s="203">
        <v>9.76</v>
      </c>
      <c r="V44" s="203">
        <v>0.17</v>
      </c>
      <c r="W44" s="203">
        <v>0.41</v>
      </c>
      <c r="X44" s="203">
        <v>1.36</v>
      </c>
      <c r="Y44" s="203">
        <v>0</v>
      </c>
      <c r="Z44" s="203">
        <v>37.18</v>
      </c>
      <c r="AA44" s="203">
        <v>0</v>
      </c>
      <c r="AB44" s="203">
        <v>0</v>
      </c>
      <c r="AC44" s="203">
        <v>10.19</v>
      </c>
      <c r="AD44" s="203">
        <v>0</v>
      </c>
      <c r="AE44" s="203">
        <v>0</v>
      </c>
      <c r="AF44" s="203">
        <v>0</v>
      </c>
      <c r="AG44" s="203">
        <v>20.09</v>
      </c>
      <c r="AH44" s="203">
        <v>6.43</v>
      </c>
      <c r="AI44" s="203">
        <v>32.94</v>
      </c>
      <c r="AJ44" s="203">
        <v>0</v>
      </c>
      <c r="AK44" s="203">
        <v>9.23</v>
      </c>
      <c r="AL44" s="203">
        <v>0</v>
      </c>
      <c r="AM44" s="203">
        <v>0</v>
      </c>
      <c r="AN44" s="203">
        <v>0</v>
      </c>
      <c r="AO44" s="203">
        <v>213.75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10.54</v>
      </c>
      <c r="E45" s="203">
        <v>0</v>
      </c>
      <c r="F45" s="203">
        <v>0</v>
      </c>
      <c r="G45" s="203">
        <v>17.600000000000001</v>
      </c>
      <c r="H45" s="203">
        <v>0</v>
      </c>
      <c r="I45" s="203">
        <v>5.57</v>
      </c>
      <c r="J45" s="203">
        <v>16.98</v>
      </c>
      <c r="K45" s="203">
        <v>38.700000000000003</v>
      </c>
      <c r="L45" s="203">
        <v>30.95</v>
      </c>
      <c r="M45" s="203">
        <v>0</v>
      </c>
      <c r="N45" s="203">
        <v>1.1000000000000001</v>
      </c>
      <c r="O45" s="203">
        <v>1.83</v>
      </c>
      <c r="P45" s="203">
        <v>2.4700000000000002</v>
      </c>
      <c r="Q45" s="203">
        <v>2.33</v>
      </c>
      <c r="R45" s="203">
        <v>5.2</v>
      </c>
      <c r="S45" s="203">
        <v>0</v>
      </c>
      <c r="T45" s="203">
        <v>0</v>
      </c>
      <c r="U45" s="203">
        <v>9.76</v>
      </c>
      <c r="V45" s="203">
        <v>0.18</v>
      </c>
      <c r="W45" s="203">
        <v>0.41</v>
      </c>
      <c r="X45" s="203">
        <v>1.36</v>
      </c>
      <c r="Y45" s="203">
        <v>0</v>
      </c>
      <c r="Z45" s="203">
        <v>37.18</v>
      </c>
      <c r="AA45" s="203">
        <v>0</v>
      </c>
      <c r="AB45" s="203">
        <v>0</v>
      </c>
      <c r="AC45" s="203">
        <v>10.19</v>
      </c>
      <c r="AD45" s="203">
        <v>0</v>
      </c>
      <c r="AE45" s="203">
        <v>0</v>
      </c>
      <c r="AF45" s="203">
        <v>0</v>
      </c>
      <c r="AG45" s="203">
        <v>20.09</v>
      </c>
      <c r="AH45" s="203">
        <v>9.64</v>
      </c>
      <c r="AI45" s="203">
        <v>32.94</v>
      </c>
      <c r="AJ45" s="203">
        <v>0</v>
      </c>
      <c r="AK45" s="203">
        <v>9.23</v>
      </c>
      <c r="AL45" s="203">
        <v>0</v>
      </c>
      <c r="AM45" s="203">
        <v>0</v>
      </c>
      <c r="AN45" s="203">
        <v>0</v>
      </c>
      <c r="AO45" s="203">
        <v>213.75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10.54</v>
      </c>
      <c r="E46" s="203">
        <v>0</v>
      </c>
      <c r="F46" s="203">
        <v>0</v>
      </c>
      <c r="G46" s="203">
        <v>17.600000000000001</v>
      </c>
      <c r="H46" s="203">
        <v>0</v>
      </c>
      <c r="I46" s="203">
        <v>5.57</v>
      </c>
      <c r="J46" s="203">
        <v>16.98</v>
      </c>
      <c r="K46" s="203">
        <v>38.700000000000003</v>
      </c>
      <c r="L46" s="203">
        <v>30.95</v>
      </c>
      <c r="M46" s="203">
        <v>0</v>
      </c>
      <c r="N46" s="203">
        <v>1.1000000000000001</v>
      </c>
      <c r="O46" s="203">
        <v>1.83</v>
      </c>
      <c r="P46" s="203">
        <v>2.4700000000000002</v>
      </c>
      <c r="Q46" s="203">
        <v>2.33</v>
      </c>
      <c r="R46" s="203">
        <v>5.2</v>
      </c>
      <c r="S46" s="203">
        <v>0</v>
      </c>
      <c r="T46" s="203">
        <v>0</v>
      </c>
      <c r="U46" s="203">
        <v>9.76</v>
      </c>
      <c r="V46" s="203">
        <v>2.15</v>
      </c>
      <c r="W46" s="203">
        <v>5.84</v>
      </c>
      <c r="X46" s="203">
        <v>1.36</v>
      </c>
      <c r="Y46" s="203">
        <v>0</v>
      </c>
      <c r="Z46" s="203">
        <v>37.18</v>
      </c>
      <c r="AA46" s="203">
        <v>0</v>
      </c>
      <c r="AB46" s="203">
        <v>0</v>
      </c>
      <c r="AC46" s="203">
        <v>10.19</v>
      </c>
      <c r="AD46" s="203">
        <v>0</v>
      </c>
      <c r="AE46" s="203">
        <v>0</v>
      </c>
      <c r="AF46" s="203">
        <v>0</v>
      </c>
      <c r="AG46" s="203">
        <v>20.09</v>
      </c>
      <c r="AH46" s="203">
        <v>12.86</v>
      </c>
      <c r="AI46" s="203">
        <v>32.94</v>
      </c>
      <c r="AJ46" s="203">
        <v>0</v>
      </c>
      <c r="AK46" s="203">
        <v>9.23</v>
      </c>
      <c r="AL46" s="203">
        <v>0</v>
      </c>
      <c r="AM46" s="203">
        <v>0</v>
      </c>
      <c r="AN46" s="203">
        <v>0</v>
      </c>
      <c r="AO46" s="203">
        <v>213.75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10.54</v>
      </c>
      <c r="E47" s="203">
        <v>0</v>
      </c>
      <c r="F47" s="203">
        <v>0</v>
      </c>
      <c r="G47" s="203">
        <v>17.600000000000001</v>
      </c>
      <c r="H47" s="203">
        <v>0</v>
      </c>
      <c r="I47" s="203">
        <v>5.57</v>
      </c>
      <c r="J47" s="203">
        <v>16.98</v>
      </c>
      <c r="K47" s="203">
        <v>38.700000000000003</v>
      </c>
      <c r="L47" s="203">
        <v>30.95</v>
      </c>
      <c r="M47" s="203">
        <v>0</v>
      </c>
      <c r="N47" s="203">
        <v>1.1000000000000001</v>
      </c>
      <c r="O47" s="203">
        <v>1.83</v>
      </c>
      <c r="P47" s="203">
        <v>2.4700000000000002</v>
      </c>
      <c r="Q47" s="203">
        <v>2.4300000000000002</v>
      </c>
      <c r="R47" s="203">
        <v>5.32</v>
      </c>
      <c r="S47" s="203">
        <v>0</v>
      </c>
      <c r="T47" s="203">
        <v>0</v>
      </c>
      <c r="U47" s="203">
        <v>9.76</v>
      </c>
      <c r="V47" s="203">
        <v>2.33</v>
      </c>
      <c r="W47" s="203">
        <v>5.63</v>
      </c>
      <c r="X47" s="203">
        <v>18.39</v>
      </c>
      <c r="Y47" s="203">
        <v>0</v>
      </c>
      <c r="Z47" s="203">
        <v>37.18</v>
      </c>
      <c r="AA47" s="203">
        <v>0</v>
      </c>
      <c r="AB47" s="203">
        <v>0</v>
      </c>
      <c r="AC47" s="203">
        <v>10.41</v>
      </c>
      <c r="AD47" s="203">
        <v>0</v>
      </c>
      <c r="AE47" s="203">
        <v>0</v>
      </c>
      <c r="AF47" s="203">
        <v>0</v>
      </c>
      <c r="AG47" s="203">
        <v>20.09</v>
      </c>
      <c r="AH47" s="203">
        <v>12.86</v>
      </c>
      <c r="AI47" s="203">
        <v>32.94</v>
      </c>
      <c r="AJ47" s="203">
        <v>0</v>
      </c>
      <c r="AK47" s="203">
        <v>9.23</v>
      </c>
      <c r="AL47" s="203">
        <v>0</v>
      </c>
      <c r="AM47" s="203">
        <v>0</v>
      </c>
      <c r="AN47" s="203">
        <v>0</v>
      </c>
      <c r="AO47" s="203">
        <v>213.75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10.54</v>
      </c>
      <c r="E48" s="203">
        <v>0</v>
      </c>
      <c r="F48" s="203">
        <v>0</v>
      </c>
      <c r="G48" s="203">
        <v>17.600000000000001</v>
      </c>
      <c r="H48" s="203">
        <v>0</v>
      </c>
      <c r="I48" s="203">
        <v>5.57</v>
      </c>
      <c r="J48" s="203">
        <v>16.98</v>
      </c>
      <c r="K48" s="203">
        <v>38.700000000000003</v>
      </c>
      <c r="L48" s="203">
        <v>30.95</v>
      </c>
      <c r="M48" s="203">
        <v>0</v>
      </c>
      <c r="N48" s="203">
        <v>1.1000000000000001</v>
      </c>
      <c r="O48" s="203">
        <v>1.83</v>
      </c>
      <c r="P48" s="203">
        <v>2.4700000000000002</v>
      </c>
      <c r="Q48" s="203">
        <v>2.4300000000000002</v>
      </c>
      <c r="R48" s="203">
        <v>5.2</v>
      </c>
      <c r="S48" s="203">
        <v>0</v>
      </c>
      <c r="T48" s="203">
        <v>0</v>
      </c>
      <c r="U48" s="203">
        <v>9.76</v>
      </c>
      <c r="V48" s="203">
        <v>2.39</v>
      </c>
      <c r="W48" s="203">
        <v>5.63</v>
      </c>
      <c r="X48" s="203">
        <v>18.39</v>
      </c>
      <c r="Y48" s="203">
        <v>0</v>
      </c>
      <c r="Z48" s="203">
        <v>37.18</v>
      </c>
      <c r="AA48" s="203">
        <v>0</v>
      </c>
      <c r="AB48" s="203">
        <v>0</v>
      </c>
      <c r="AC48" s="203">
        <v>10.64</v>
      </c>
      <c r="AD48" s="203">
        <v>0</v>
      </c>
      <c r="AE48" s="203">
        <v>0</v>
      </c>
      <c r="AF48" s="203">
        <v>0</v>
      </c>
      <c r="AG48" s="203">
        <v>20.09</v>
      </c>
      <c r="AH48" s="203">
        <v>0</v>
      </c>
      <c r="AI48" s="203">
        <v>32.94</v>
      </c>
      <c r="AJ48" s="203">
        <v>0</v>
      </c>
      <c r="AK48" s="203">
        <v>9.23</v>
      </c>
      <c r="AL48" s="203">
        <v>0</v>
      </c>
      <c r="AM48" s="203">
        <v>0</v>
      </c>
      <c r="AN48" s="203">
        <v>0</v>
      </c>
      <c r="AO48" s="203">
        <v>213.75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10.54</v>
      </c>
      <c r="E49" s="203">
        <v>0</v>
      </c>
      <c r="F49" s="203">
        <v>0</v>
      </c>
      <c r="G49" s="203">
        <v>17.600000000000001</v>
      </c>
      <c r="H49" s="203">
        <v>0</v>
      </c>
      <c r="I49" s="203">
        <v>5.57</v>
      </c>
      <c r="J49" s="203">
        <v>16.98</v>
      </c>
      <c r="K49" s="203">
        <v>38.700000000000003</v>
      </c>
      <c r="L49" s="203">
        <v>30.95</v>
      </c>
      <c r="M49" s="203">
        <v>0</v>
      </c>
      <c r="N49" s="203">
        <v>1.1000000000000001</v>
      </c>
      <c r="O49" s="203">
        <v>1.83</v>
      </c>
      <c r="P49" s="203">
        <v>2.4700000000000002</v>
      </c>
      <c r="Q49" s="203">
        <v>2.4300000000000002</v>
      </c>
      <c r="R49" s="203">
        <v>5.2</v>
      </c>
      <c r="S49" s="203">
        <v>0</v>
      </c>
      <c r="T49" s="203">
        <v>0</v>
      </c>
      <c r="U49" s="203">
        <v>9.76</v>
      </c>
      <c r="V49" s="203">
        <v>2.39</v>
      </c>
      <c r="W49" s="203">
        <v>5.63</v>
      </c>
      <c r="X49" s="203">
        <v>18.39</v>
      </c>
      <c r="Y49" s="203">
        <v>0</v>
      </c>
      <c r="Z49" s="203">
        <v>37.18</v>
      </c>
      <c r="AA49" s="203">
        <v>0</v>
      </c>
      <c r="AB49" s="203">
        <v>0</v>
      </c>
      <c r="AC49" s="203">
        <v>10.64</v>
      </c>
      <c r="AD49" s="203">
        <v>0</v>
      </c>
      <c r="AE49" s="203">
        <v>0</v>
      </c>
      <c r="AF49" s="203">
        <v>0</v>
      </c>
      <c r="AG49" s="203">
        <v>20.09</v>
      </c>
      <c r="AH49" s="203">
        <v>0</v>
      </c>
      <c r="AI49" s="203">
        <v>32.94</v>
      </c>
      <c r="AJ49" s="203">
        <v>0</v>
      </c>
      <c r="AK49" s="203">
        <v>9.23</v>
      </c>
      <c r="AL49" s="203">
        <v>0</v>
      </c>
      <c r="AM49" s="203">
        <v>0</v>
      </c>
      <c r="AN49" s="203">
        <v>0</v>
      </c>
      <c r="AO49" s="203">
        <v>213.75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10.54</v>
      </c>
      <c r="E50" s="203">
        <v>0</v>
      </c>
      <c r="F50" s="203">
        <v>0</v>
      </c>
      <c r="G50" s="203">
        <v>17.600000000000001</v>
      </c>
      <c r="H50" s="203">
        <v>0</v>
      </c>
      <c r="I50" s="203">
        <v>5.57</v>
      </c>
      <c r="J50" s="203">
        <v>16.98</v>
      </c>
      <c r="K50" s="203">
        <v>38.700000000000003</v>
      </c>
      <c r="L50" s="203">
        <v>30.95</v>
      </c>
      <c r="M50" s="203">
        <v>0</v>
      </c>
      <c r="N50" s="203">
        <v>1.1000000000000001</v>
      </c>
      <c r="O50" s="203">
        <v>1.83</v>
      </c>
      <c r="P50" s="203">
        <v>2.4700000000000002</v>
      </c>
      <c r="Q50" s="203">
        <v>2.4300000000000002</v>
      </c>
      <c r="R50" s="203">
        <v>5.2</v>
      </c>
      <c r="S50" s="203">
        <v>0</v>
      </c>
      <c r="T50" s="203">
        <v>0</v>
      </c>
      <c r="U50" s="203">
        <v>9.76</v>
      </c>
      <c r="V50" s="203">
        <v>2.39</v>
      </c>
      <c r="W50" s="203">
        <v>6.04</v>
      </c>
      <c r="X50" s="203">
        <v>18.39</v>
      </c>
      <c r="Y50" s="203">
        <v>0</v>
      </c>
      <c r="Z50" s="203">
        <v>37.18</v>
      </c>
      <c r="AA50" s="203">
        <v>0</v>
      </c>
      <c r="AB50" s="203">
        <v>0</v>
      </c>
      <c r="AC50" s="203">
        <v>10.64</v>
      </c>
      <c r="AD50" s="203">
        <v>0</v>
      </c>
      <c r="AE50" s="203">
        <v>0</v>
      </c>
      <c r="AF50" s="203">
        <v>0</v>
      </c>
      <c r="AG50" s="203">
        <v>20.09</v>
      </c>
      <c r="AH50" s="203">
        <v>0</v>
      </c>
      <c r="AI50" s="203">
        <v>32.94</v>
      </c>
      <c r="AJ50" s="203">
        <v>0</v>
      </c>
      <c r="AK50" s="203">
        <v>9.23</v>
      </c>
      <c r="AL50" s="203">
        <v>0</v>
      </c>
      <c r="AM50" s="203">
        <v>0</v>
      </c>
      <c r="AN50" s="203">
        <v>0</v>
      </c>
      <c r="AO50" s="203">
        <v>213.75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10.45</v>
      </c>
      <c r="E51" s="203">
        <v>0</v>
      </c>
      <c r="F51" s="203">
        <v>0</v>
      </c>
      <c r="G51" s="203">
        <v>17.52</v>
      </c>
      <c r="H51" s="203">
        <v>0</v>
      </c>
      <c r="I51" s="203">
        <v>5.57</v>
      </c>
      <c r="J51" s="203">
        <v>16.7</v>
      </c>
      <c r="K51" s="203">
        <v>28.8</v>
      </c>
      <c r="L51" s="203">
        <v>30.95</v>
      </c>
      <c r="M51" s="203">
        <v>0</v>
      </c>
      <c r="N51" s="203">
        <v>1.1000000000000001</v>
      </c>
      <c r="O51" s="203">
        <v>1.83</v>
      </c>
      <c r="P51" s="203">
        <v>2.4700000000000002</v>
      </c>
      <c r="Q51" s="203">
        <v>2.4300000000000002</v>
      </c>
      <c r="R51" s="203">
        <v>5.2</v>
      </c>
      <c r="S51" s="203">
        <v>0</v>
      </c>
      <c r="T51" s="203">
        <v>0</v>
      </c>
      <c r="U51" s="203">
        <v>9.76</v>
      </c>
      <c r="V51" s="203">
        <v>2.39</v>
      </c>
      <c r="W51" s="203">
        <v>6.04</v>
      </c>
      <c r="X51" s="203">
        <v>18.39</v>
      </c>
      <c r="Y51" s="203">
        <v>0</v>
      </c>
      <c r="Z51" s="203">
        <v>37.18</v>
      </c>
      <c r="AA51" s="203">
        <v>0</v>
      </c>
      <c r="AB51" s="203">
        <v>0</v>
      </c>
      <c r="AC51" s="203">
        <v>10.64</v>
      </c>
      <c r="AD51" s="203">
        <v>0</v>
      </c>
      <c r="AE51" s="203">
        <v>0</v>
      </c>
      <c r="AF51" s="203">
        <v>0</v>
      </c>
      <c r="AG51" s="203">
        <v>20.09</v>
      </c>
      <c r="AH51" s="203">
        <v>0</v>
      </c>
      <c r="AI51" s="203">
        <v>32.94</v>
      </c>
      <c r="AJ51" s="203">
        <v>0</v>
      </c>
      <c r="AK51" s="203">
        <v>9.23</v>
      </c>
      <c r="AL51" s="203">
        <v>0</v>
      </c>
      <c r="AM51" s="203">
        <v>0</v>
      </c>
      <c r="AN51" s="203">
        <v>0</v>
      </c>
      <c r="AO51" s="203">
        <v>211.5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10.45</v>
      </c>
      <c r="E52" s="203">
        <v>0</v>
      </c>
      <c r="F52" s="203">
        <v>0</v>
      </c>
      <c r="G52" s="203">
        <v>17.52</v>
      </c>
      <c r="H52" s="203">
        <v>0</v>
      </c>
      <c r="I52" s="203">
        <v>5.57</v>
      </c>
      <c r="J52" s="203">
        <v>16.7</v>
      </c>
      <c r="K52" s="203">
        <v>38.700000000000003</v>
      </c>
      <c r="L52" s="203">
        <v>30.95</v>
      </c>
      <c r="M52" s="203">
        <v>0</v>
      </c>
      <c r="N52" s="203">
        <v>1.1000000000000001</v>
      </c>
      <c r="O52" s="203">
        <v>1.83</v>
      </c>
      <c r="P52" s="203">
        <v>2.4700000000000002</v>
      </c>
      <c r="Q52" s="203">
        <v>2.4300000000000002</v>
      </c>
      <c r="R52" s="203">
        <v>5.2</v>
      </c>
      <c r="S52" s="203">
        <v>0</v>
      </c>
      <c r="T52" s="203">
        <v>0</v>
      </c>
      <c r="U52" s="203">
        <v>9.76</v>
      </c>
      <c r="V52" s="203">
        <v>2.39</v>
      </c>
      <c r="W52" s="203">
        <v>6.04</v>
      </c>
      <c r="X52" s="203">
        <v>18.39</v>
      </c>
      <c r="Y52" s="203">
        <v>0</v>
      </c>
      <c r="Z52" s="203">
        <v>37.18</v>
      </c>
      <c r="AA52" s="203">
        <v>0</v>
      </c>
      <c r="AB52" s="203">
        <v>0</v>
      </c>
      <c r="AC52" s="203">
        <v>10.64</v>
      </c>
      <c r="AD52" s="203">
        <v>0</v>
      </c>
      <c r="AE52" s="203">
        <v>0</v>
      </c>
      <c r="AF52" s="203">
        <v>0</v>
      </c>
      <c r="AG52" s="203">
        <v>20.09</v>
      </c>
      <c r="AH52" s="203">
        <v>0</v>
      </c>
      <c r="AI52" s="203">
        <v>32.94</v>
      </c>
      <c r="AJ52" s="203">
        <v>0</v>
      </c>
      <c r="AK52" s="203">
        <v>9.23</v>
      </c>
      <c r="AL52" s="203">
        <v>0</v>
      </c>
      <c r="AM52" s="203">
        <v>0</v>
      </c>
      <c r="AN52" s="203">
        <v>0</v>
      </c>
      <c r="AO52" s="203">
        <v>211.5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10.45</v>
      </c>
      <c r="E53" s="203">
        <v>0</v>
      </c>
      <c r="F53" s="203">
        <v>0</v>
      </c>
      <c r="G53" s="203">
        <v>17.52</v>
      </c>
      <c r="H53" s="203">
        <v>0</v>
      </c>
      <c r="I53" s="203">
        <v>5.57</v>
      </c>
      <c r="J53" s="203">
        <v>16.7</v>
      </c>
      <c r="K53" s="203">
        <v>38.700000000000003</v>
      </c>
      <c r="L53" s="203">
        <v>30.95</v>
      </c>
      <c r="M53" s="203">
        <v>0</v>
      </c>
      <c r="N53" s="203">
        <v>1.1000000000000001</v>
      </c>
      <c r="O53" s="203">
        <v>1.83</v>
      </c>
      <c r="P53" s="203">
        <v>2.4700000000000002</v>
      </c>
      <c r="Q53" s="203">
        <v>2.4300000000000002</v>
      </c>
      <c r="R53" s="203">
        <v>5.2</v>
      </c>
      <c r="S53" s="203">
        <v>0</v>
      </c>
      <c r="T53" s="203">
        <v>0</v>
      </c>
      <c r="U53" s="203">
        <v>9.76</v>
      </c>
      <c r="V53" s="203">
        <v>2.39</v>
      </c>
      <c r="W53" s="203">
        <v>6.04</v>
      </c>
      <c r="X53" s="203">
        <v>18.39</v>
      </c>
      <c r="Y53" s="203">
        <v>0</v>
      </c>
      <c r="Z53" s="203">
        <v>37.18</v>
      </c>
      <c r="AA53" s="203">
        <v>0</v>
      </c>
      <c r="AB53" s="203">
        <v>0</v>
      </c>
      <c r="AC53" s="203">
        <v>10.64</v>
      </c>
      <c r="AD53" s="203">
        <v>0</v>
      </c>
      <c r="AE53" s="203">
        <v>0</v>
      </c>
      <c r="AF53" s="203">
        <v>0</v>
      </c>
      <c r="AG53" s="203">
        <v>20.09</v>
      </c>
      <c r="AH53" s="203">
        <v>0</v>
      </c>
      <c r="AI53" s="203">
        <v>32.94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211.5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10.45</v>
      </c>
      <c r="E54" s="203">
        <v>0</v>
      </c>
      <c r="F54" s="203">
        <v>0</v>
      </c>
      <c r="G54" s="203">
        <v>17.52</v>
      </c>
      <c r="H54" s="203">
        <v>0</v>
      </c>
      <c r="I54" s="203">
        <v>5.57</v>
      </c>
      <c r="J54" s="203">
        <v>16.7</v>
      </c>
      <c r="K54" s="203">
        <v>38.700000000000003</v>
      </c>
      <c r="L54" s="203">
        <v>30.95</v>
      </c>
      <c r="M54" s="203">
        <v>0</v>
      </c>
      <c r="N54" s="203">
        <v>1.1000000000000001</v>
      </c>
      <c r="O54" s="203">
        <v>1.83</v>
      </c>
      <c r="P54" s="203">
        <v>2.4700000000000002</v>
      </c>
      <c r="Q54" s="203">
        <v>2.4300000000000002</v>
      </c>
      <c r="R54" s="203">
        <v>5.2</v>
      </c>
      <c r="S54" s="203">
        <v>0</v>
      </c>
      <c r="T54" s="203">
        <v>0</v>
      </c>
      <c r="U54" s="203">
        <v>9.76</v>
      </c>
      <c r="V54" s="203">
        <v>2.39</v>
      </c>
      <c r="W54" s="203">
        <v>6.04</v>
      </c>
      <c r="X54" s="203">
        <v>18.39</v>
      </c>
      <c r="Y54" s="203">
        <v>0</v>
      </c>
      <c r="Z54" s="203">
        <v>37.18</v>
      </c>
      <c r="AA54" s="203">
        <v>0</v>
      </c>
      <c r="AB54" s="203">
        <v>0</v>
      </c>
      <c r="AC54" s="203">
        <v>10.64</v>
      </c>
      <c r="AD54" s="203">
        <v>0</v>
      </c>
      <c r="AE54" s="203">
        <v>0</v>
      </c>
      <c r="AF54" s="203">
        <v>0</v>
      </c>
      <c r="AG54" s="203">
        <v>20.09</v>
      </c>
      <c r="AH54" s="203">
        <v>0</v>
      </c>
      <c r="AI54" s="203">
        <v>32.94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211.5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10.45</v>
      </c>
      <c r="E55" s="203">
        <v>0</v>
      </c>
      <c r="F55" s="203">
        <v>0</v>
      </c>
      <c r="G55" s="203">
        <v>17.52</v>
      </c>
      <c r="H55" s="203">
        <v>0</v>
      </c>
      <c r="I55" s="203">
        <v>5.57</v>
      </c>
      <c r="J55" s="203">
        <v>16.7</v>
      </c>
      <c r="K55" s="203">
        <v>38.700000000000003</v>
      </c>
      <c r="L55" s="203">
        <v>30.95</v>
      </c>
      <c r="M55" s="203">
        <v>0</v>
      </c>
      <c r="N55" s="203">
        <v>1.1000000000000001</v>
      </c>
      <c r="O55" s="203">
        <v>1.83</v>
      </c>
      <c r="P55" s="203">
        <v>2.4700000000000002</v>
      </c>
      <c r="Q55" s="203">
        <v>2.4300000000000002</v>
      </c>
      <c r="R55" s="203">
        <v>5.2</v>
      </c>
      <c r="S55" s="203">
        <v>0</v>
      </c>
      <c r="T55" s="203">
        <v>0</v>
      </c>
      <c r="U55" s="203">
        <v>9.76</v>
      </c>
      <c r="V55" s="203">
        <v>2.39</v>
      </c>
      <c r="W55" s="203">
        <v>6.04</v>
      </c>
      <c r="X55" s="203">
        <v>18.39</v>
      </c>
      <c r="Y55" s="203">
        <v>0</v>
      </c>
      <c r="Z55" s="203">
        <v>37.18</v>
      </c>
      <c r="AA55" s="203">
        <v>0</v>
      </c>
      <c r="AB55" s="203">
        <v>0</v>
      </c>
      <c r="AC55" s="203">
        <v>10.64</v>
      </c>
      <c r="AD55" s="203">
        <v>0</v>
      </c>
      <c r="AE55" s="203">
        <v>0</v>
      </c>
      <c r="AF55" s="203">
        <v>0</v>
      </c>
      <c r="AG55" s="203">
        <v>20.09</v>
      </c>
      <c r="AH55" s="203">
        <v>0</v>
      </c>
      <c r="AI55" s="203">
        <v>32.94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211.5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10.45</v>
      </c>
      <c r="E56" s="203">
        <v>0</v>
      </c>
      <c r="F56" s="203">
        <v>0</v>
      </c>
      <c r="G56" s="203">
        <v>17.52</v>
      </c>
      <c r="H56" s="203">
        <v>0</v>
      </c>
      <c r="I56" s="203">
        <v>5.57</v>
      </c>
      <c r="J56" s="203">
        <v>16.7</v>
      </c>
      <c r="K56" s="203">
        <v>38.700000000000003</v>
      </c>
      <c r="L56" s="203">
        <v>30.95</v>
      </c>
      <c r="M56" s="203">
        <v>0</v>
      </c>
      <c r="N56" s="203">
        <v>1.1000000000000001</v>
      </c>
      <c r="O56" s="203">
        <v>1.83</v>
      </c>
      <c r="P56" s="203">
        <v>2.4700000000000002</v>
      </c>
      <c r="Q56" s="203">
        <v>2.4300000000000002</v>
      </c>
      <c r="R56" s="203">
        <v>5.2</v>
      </c>
      <c r="S56" s="203">
        <v>0</v>
      </c>
      <c r="T56" s="203">
        <v>0</v>
      </c>
      <c r="U56" s="203">
        <v>9.76</v>
      </c>
      <c r="V56" s="203">
        <v>2.39</v>
      </c>
      <c r="W56" s="203">
        <v>6.04</v>
      </c>
      <c r="X56" s="203">
        <v>18.39</v>
      </c>
      <c r="Y56" s="203">
        <v>0</v>
      </c>
      <c r="Z56" s="203">
        <v>37.18</v>
      </c>
      <c r="AA56" s="203">
        <v>0</v>
      </c>
      <c r="AB56" s="203">
        <v>0</v>
      </c>
      <c r="AC56" s="203">
        <v>10.87</v>
      </c>
      <c r="AD56" s="203">
        <v>0</v>
      </c>
      <c r="AE56" s="203">
        <v>0</v>
      </c>
      <c r="AF56" s="203">
        <v>0</v>
      </c>
      <c r="AG56" s="203">
        <v>20.09</v>
      </c>
      <c r="AH56" s="203">
        <v>0</v>
      </c>
      <c r="AI56" s="203">
        <v>32.94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211.5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10.45</v>
      </c>
      <c r="E57" s="203">
        <v>0</v>
      </c>
      <c r="F57" s="203">
        <v>0</v>
      </c>
      <c r="G57" s="203">
        <v>17.52</v>
      </c>
      <c r="H57" s="203">
        <v>0</v>
      </c>
      <c r="I57" s="203">
        <v>5.57</v>
      </c>
      <c r="J57" s="203">
        <v>16.7</v>
      </c>
      <c r="K57" s="203">
        <v>38.700000000000003</v>
      </c>
      <c r="L57" s="203">
        <v>30.95</v>
      </c>
      <c r="M57" s="203">
        <v>0</v>
      </c>
      <c r="N57" s="203">
        <v>1.1000000000000001</v>
      </c>
      <c r="O57" s="203">
        <v>1.83</v>
      </c>
      <c r="P57" s="203">
        <v>2.4700000000000002</v>
      </c>
      <c r="Q57" s="203">
        <v>2.4300000000000002</v>
      </c>
      <c r="R57" s="203">
        <v>5.2</v>
      </c>
      <c r="S57" s="203">
        <v>0</v>
      </c>
      <c r="T57" s="203">
        <v>0</v>
      </c>
      <c r="U57" s="203">
        <v>9.76</v>
      </c>
      <c r="V57" s="203">
        <v>2.39</v>
      </c>
      <c r="W57" s="203">
        <v>5.63</v>
      </c>
      <c r="X57" s="203">
        <v>18.39</v>
      </c>
      <c r="Y57" s="203">
        <v>0</v>
      </c>
      <c r="Z57" s="203">
        <v>37.18</v>
      </c>
      <c r="AA57" s="203">
        <v>0</v>
      </c>
      <c r="AB57" s="203">
        <v>0</v>
      </c>
      <c r="AC57" s="203">
        <v>10.87</v>
      </c>
      <c r="AD57" s="203">
        <v>0</v>
      </c>
      <c r="AE57" s="203">
        <v>0</v>
      </c>
      <c r="AF57" s="203">
        <v>0</v>
      </c>
      <c r="AG57" s="203">
        <v>20.09</v>
      </c>
      <c r="AH57" s="203">
        <v>0</v>
      </c>
      <c r="AI57" s="203">
        <v>32.94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211.5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10.45</v>
      </c>
      <c r="E58" s="203">
        <v>0</v>
      </c>
      <c r="F58" s="203">
        <v>0</v>
      </c>
      <c r="G58" s="203">
        <v>17.52</v>
      </c>
      <c r="H58" s="203">
        <v>0</v>
      </c>
      <c r="I58" s="203">
        <v>5.57</v>
      </c>
      <c r="J58" s="203">
        <v>16.7</v>
      </c>
      <c r="K58" s="203">
        <v>38.700000000000003</v>
      </c>
      <c r="L58" s="203">
        <v>30.95</v>
      </c>
      <c r="M58" s="203">
        <v>0</v>
      </c>
      <c r="N58" s="203">
        <v>1.1000000000000001</v>
      </c>
      <c r="O58" s="203">
        <v>1.83</v>
      </c>
      <c r="P58" s="203">
        <v>2.4700000000000002</v>
      </c>
      <c r="Q58" s="203">
        <v>2.4300000000000002</v>
      </c>
      <c r="R58" s="203">
        <v>5.2</v>
      </c>
      <c r="S58" s="203">
        <v>0</v>
      </c>
      <c r="T58" s="203">
        <v>0</v>
      </c>
      <c r="U58" s="203">
        <v>9.76</v>
      </c>
      <c r="V58" s="203">
        <v>2.39</v>
      </c>
      <c r="W58" s="203">
        <v>5.63</v>
      </c>
      <c r="X58" s="203">
        <v>18.39</v>
      </c>
      <c r="Y58" s="203">
        <v>0</v>
      </c>
      <c r="Z58" s="203">
        <v>37.18</v>
      </c>
      <c r="AA58" s="203">
        <v>0</v>
      </c>
      <c r="AB58" s="203">
        <v>0</v>
      </c>
      <c r="AC58" s="203">
        <v>10.87</v>
      </c>
      <c r="AD58" s="203">
        <v>0</v>
      </c>
      <c r="AE58" s="203">
        <v>0</v>
      </c>
      <c r="AF58" s="203">
        <v>0</v>
      </c>
      <c r="AG58" s="203">
        <v>20.09</v>
      </c>
      <c r="AH58" s="203">
        <v>0</v>
      </c>
      <c r="AI58" s="203">
        <v>32.94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211.5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10.45</v>
      </c>
      <c r="E59" s="203">
        <v>0</v>
      </c>
      <c r="F59" s="203">
        <v>0</v>
      </c>
      <c r="G59" s="203">
        <v>17.52</v>
      </c>
      <c r="H59" s="203">
        <v>0</v>
      </c>
      <c r="I59" s="203">
        <v>5.57</v>
      </c>
      <c r="J59" s="203">
        <v>16.7</v>
      </c>
      <c r="K59" s="203">
        <v>40.26</v>
      </c>
      <c r="L59" s="203">
        <v>32.159999999999997</v>
      </c>
      <c r="M59" s="203">
        <v>0</v>
      </c>
      <c r="N59" s="203">
        <v>1.1000000000000001</v>
      </c>
      <c r="O59" s="203">
        <v>1.83</v>
      </c>
      <c r="P59" s="203">
        <v>2.4700000000000002</v>
      </c>
      <c r="Q59" s="203">
        <v>2.5299999999999998</v>
      </c>
      <c r="R59" s="203">
        <v>5.4</v>
      </c>
      <c r="S59" s="203">
        <v>0</v>
      </c>
      <c r="T59" s="203">
        <v>0</v>
      </c>
      <c r="U59" s="203">
        <v>9.76</v>
      </c>
      <c r="V59" s="203">
        <v>2.39</v>
      </c>
      <c r="W59" s="203">
        <v>5.63</v>
      </c>
      <c r="X59" s="203">
        <v>18.39</v>
      </c>
      <c r="Y59" s="203">
        <v>0</v>
      </c>
      <c r="Z59" s="203">
        <v>38.159999999999997</v>
      </c>
      <c r="AA59" s="203">
        <v>0</v>
      </c>
      <c r="AB59" s="203">
        <v>0</v>
      </c>
      <c r="AC59" s="203">
        <v>10.87</v>
      </c>
      <c r="AD59" s="203">
        <v>0</v>
      </c>
      <c r="AE59" s="203">
        <v>0</v>
      </c>
      <c r="AF59" s="203">
        <v>0</v>
      </c>
      <c r="AG59" s="203">
        <v>20.09</v>
      </c>
      <c r="AH59" s="203">
        <v>0</v>
      </c>
      <c r="AI59" s="203">
        <v>32.94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211.5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10.45</v>
      </c>
      <c r="E60" s="203">
        <v>0</v>
      </c>
      <c r="F60" s="203">
        <v>0</v>
      </c>
      <c r="G60" s="203">
        <v>17.52</v>
      </c>
      <c r="H60" s="203">
        <v>0</v>
      </c>
      <c r="I60" s="203">
        <v>5.57</v>
      </c>
      <c r="J60" s="203">
        <v>16.7</v>
      </c>
      <c r="K60" s="203">
        <v>40.26</v>
      </c>
      <c r="L60" s="203">
        <v>32.159999999999997</v>
      </c>
      <c r="M60" s="203">
        <v>0</v>
      </c>
      <c r="N60" s="203">
        <v>1.1000000000000001</v>
      </c>
      <c r="O60" s="203">
        <v>1.83</v>
      </c>
      <c r="P60" s="203">
        <v>2.4700000000000002</v>
      </c>
      <c r="Q60" s="203">
        <v>2.5299999999999998</v>
      </c>
      <c r="R60" s="203">
        <v>5.4</v>
      </c>
      <c r="S60" s="203">
        <v>0</v>
      </c>
      <c r="T60" s="203">
        <v>0</v>
      </c>
      <c r="U60" s="203">
        <v>9.76</v>
      </c>
      <c r="V60" s="203">
        <v>2.39</v>
      </c>
      <c r="W60" s="203">
        <v>5.63</v>
      </c>
      <c r="X60" s="203">
        <v>10.68</v>
      </c>
      <c r="Y60" s="203">
        <v>0</v>
      </c>
      <c r="Z60" s="203">
        <v>38.159999999999997</v>
      </c>
      <c r="AA60" s="203">
        <v>0</v>
      </c>
      <c r="AB60" s="203">
        <v>0</v>
      </c>
      <c r="AC60" s="203">
        <v>10.87</v>
      </c>
      <c r="AD60" s="203">
        <v>0</v>
      </c>
      <c r="AE60" s="203">
        <v>0</v>
      </c>
      <c r="AF60" s="203">
        <v>0</v>
      </c>
      <c r="AG60" s="203">
        <v>20.09</v>
      </c>
      <c r="AH60" s="203">
        <v>0</v>
      </c>
      <c r="AI60" s="203">
        <v>32.94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211.5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10.45</v>
      </c>
      <c r="E61" s="203">
        <v>0</v>
      </c>
      <c r="F61" s="203">
        <v>0</v>
      </c>
      <c r="G61" s="203">
        <v>17.52</v>
      </c>
      <c r="H61" s="203">
        <v>0</v>
      </c>
      <c r="I61" s="203">
        <v>5.57</v>
      </c>
      <c r="J61" s="203">
        <v>16.7</v>
      </c>
      <c r="K61" s="203">
        <v>40.26</v>
      </c>
      <c r="L61" s="203">
        <v>32.159999999999997</v>
      </c>
      <c r="M61" s="203">
        <v>0</v>
      </c>
      <c r="N61" s="203">
        <v>1.1000000000000001</v>
      </c>
      <c r="O61" s="203">
        <v>1.83</v>
      </c>
      <c r="P61" s="203">
        <v>2.4700000000000002</v>
      </c>
      <c r="Q61" s="203">
        <v>2.5299999999999998</v>
      </c>
      <c r="R61" s="203">
        <v>5.4</v>
      </c>
      <c r="S61" s="203">
        <v>0</v>
      </c>
      <c r="T61" s="203">
        <v>0</v>
      </c>
      <c r="U61" s="203">
        <v>9.76</v>
      </c>
      <c r="V61" s="203">
        <v>2.39</v>
      </c>
      <c r="W61" s="203">
        <v>0.41</v>
      </c>
      <c r="X61" s="203">
        <v>1.36</v>
      </c>
      <c r="Y61" s="203">
        <v>0</v>
      </c>
      <c r="Z61" s="203">
        <v>39.11</v>
      </c>
      <c r="AA61" s="203">
        <v>0</v>
      </c>
      <c r="AB61" s="203">
        <v>0</v>
      </c>
      <c r="AC61" s="203">
        <v>10.87</v>
      </c>
      <c r="AD61" s="203">
        <v>0</v>
      </c>
      <c r="AE61" s="203">
        <v>0</v>
      </c>
      <c r="AF61" s="203">
        <v>0</v>
      </c>
      <c r="AG61" s="203">
        <v>20.09</v>
      </c>
      <c r="AH61" s="203">
        <v>0</v>
      </c>
      <c r="AI61" s="203">
        <v>32.94</v>
      </c>
      <c r="AJ61" s="203">
        <v>0</v>
      </c>
      <c r="AK61" s="203">
        <v>9.23</v>
      </c>
      <c r="AL61" s="203">
        <v>0</v>
      </c>
      <c r="AM61" s="203">
        <v>0</v>
      </c>
      <c r="AN61" s="203">
        <v>0</v>
      </c>
      <c r="AO61" s="203">
        <v>211.5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10.45</v>
      </c>
      <c r="E62" s="203">
        <v>0</v>
      </c>
      <c r="F62" s="203">
        <v>0</v>
      </c>
      <c r="G62" s="203">
        <v>17.52</v>
      </c>
      <c r="H62" s="203">
        <v>0</v>
      </c>
      <c r="I62" s="203">
        <v>5.57</v>
      </c>
      <c r="J62" s="203">
        <v>16.7</v>
      </c>
      <c r="K62" s="203">
        <v>40.26</v>
      </c>
      <c r="L62" s="203">
        <v>32.159999999999997</v>
      </c>
      <c r="M62" s="203">
        <v>0</v>
      </c>
      <c r="N62" s="203">
        <v>1.1000000000000001</v>
      </c>
      <c r="O62" s="203">
        <v>1.83</v>
      </c>
      <c r="P62" s="203">
        <v>2.4700000000000002</v>
      </c>
      <c r="Q62" s="203">
        <v>2.5299999999999998</v>
      </c>
      <c r="R62" s="203">
        <v>5.4</v>
      </c>
      <c r="S62" s="203">
        <v>0</v>
      </c>
      <c r="T62" s="203">
        <v>0</v>
      </c>
      <c r="U62" s="203">
        <v>9.76</v>
      </c>
      <c r="V62" s="203">
        <v>2.39</v>
      </c>
      <c r="W62" s="203">
        <v>0.41</v>
      </c>
      <c r="X62" s="203">
        <v>1.36</v>
      </c>
      <c r="Y62" s="203">
        <v>0</v>
      </c>
      <c r="Z62" s="203">
        <v>30.43</v>
      </c>
      <c r="AA62" s="203">
        <v>0</v>
      </c>
      <c r="AB62" s="203">
        <v>0</v>
      </c>
      <c r="AC62" s="203">
        <v>10.87</v>
      </c>
      <c r="AD62" s="203">
        <v>0</v>
      </c>
      <c r="AE62" s="203">
        <v>0</v>
      </c>
      <c r="AF62" s="203">
        <v>0</v>
      </c>
      <c r="AG62" s="203">
        <v>20.09</v>
      </c>
      <c r="AH62" s="203">
        <v>0</v>
      </c>
      <c r="AI62" s="203">
        <v>32.94</v>
      </c>
      <c r="AJ62" s="203">
        <v>0</v>
      </c>
      <c r="AK62" s="203">
        <v>9.23</v>
      </c>
      <c r="AL62" s="203">
        <v>0</v>
      </c>
      <c r="AM62" s="203">
        <v>0</v>
      </c>
      <c r="AN62" s="203">
        <v>0</v>
      </c>
      <c r="AO62" s="203">
        <v>211.5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10.45</v>
      </c>
      <c r="E63" s="203">
        <v>0</v>
      </c>
      <c r="F63" s="203">
        <v>0</v>
      </c>
      <c r="G63" s="203">
        <v>17.52</v>
      </c>
      <c r="H63" s="203">
        <v>0</v>
      </c>
      <c r="I63" s="203">
        <v>5.57</v>
      </c>
      <c r="J63" s="203">
        <v>16.7</v>
      </c>
      <c r="K63" s="203">
        <v>39.18</v>
      </c>
      <c r="L63" s="203">
        <v>32.159999999999997</v>
      </c>
      <c r="M63" s="203">
        <v>0</v>
      </c>
      <c r="N63" s="203">
        <v>1.1000000000000001</v>
      </c>
      <c r="O63" s="203">
        <v>1.83</v>
      </c>
      <c r="P63" s="203">
        <v>2.4700000000000002</v>
      </c>
      <c r="Q63" s="203">
        <v>2.5299999999999998</v>
      </c>
      <c r="R63" s="203">
        <v>5.4</v>
      </c>
      <c r="S63" s="203">
        <v>0</v>
      </c>
      <c r="T63" s="203">
        <v>0</v>
      </c>
      <c r="U63" s="203">
        <v>9.76</v>
      </c>
      <c r="V63" s="203">
        <v>0.19</v>
      </c>
      <c r="W63" s="203">
        <v>0.41</v>
      </c>
      <c r="X63" s="203">
        <v>1.36</v>
      </c>
      <c r="Y63" s="203">
        <v>0</v>
      </c>
      <c r="Z63" s="203">
        <v>18.86</v>
      </c>
      <c r="AA63" s="203">
        <v>0</v>
      </c>
      <c r="AB63" s="203">
        <v>0</v>
      </c>
      <c r="AC63" s="203">
        <v>10.87</v>
      </c>
      <c r="AD63" s="203">
        <v>0</v>
      </c>
      <c r="AE63" s="203">
        <v>0</v>
      </c>
      <c r="AF63" s="203">
        <v>0</v>
      </c>
      <c r="AG63" s="203">
        <v>20.09</v>
      </c>
      <c r="AH63" s="203">
        <v>0</v>
      </c>
      <c r="AI63" s="203">
        <v>32.94</v>
      </c>
      <c r="AJ63" s="203">
        <v>0</v>
      </c>
      <c r="AK63" s="203">
        <v>9.23</v>
      </c>
      <c r="AL63" s="203">
        <v>0</v>
      </c>
      <c r="AM63" s="203">
        <v>0</v>
      </c>
      <c r="AN63" s="203">
        <v>0</v>
      </c>
      <c r="AO63" s="203">
        <v>211.5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10.45</v>
      </c>
      <c r="E64" s="203">
        <v>0</v>
      </c>
      <c r="F64" s="203">
        <v>0</v>
      </c>
      <c r="G64" s="203">
        <v>17.52</v>
      </c>
      <c r="H64" s="203">
        <v>0</v>
      </c>
      <c r="I64" s="203">
        <v>5.57</v>
      </c>
      <c r="J64" s="203">
        <v>16.7</v>
      </c>
      <c r="K64" s="203">
        <v>40.26</v>
      </c>
      <c r="L64" s="203">
        <v>32.159999999999997</v>
      </c>
      <c r="M64" s="203">
        <v>0</v>
      </c>
      <c r="N64" s="203">
        <v>1.1000000000000001</v>
      </c>
      <c r="O64" s="203">
        <v>1.83</v>
      </c>
      <c r="P64" s="203">
        <v>2.4700000000000002</v>
      </c>
      <c r="Q64" s="203">
        <v>2.33</v>
      </c>
      <c r="R64" s="203">
        <v>4.99</v>
      </c>
      <c r="S64" s="203">
        <v>0</v>
      </c>
      <c r="T64" s="203">
        <v>0</v>
      </c>
      <c r="U64" s="203">
        <v>9.76</v>
      </c>
      <c r="V64" s="203">
        <v>0.19</v>
      </c>
      <c r="W64" s="203">
        <v>0.41</v>
      </c>
      <c r="X64" s="203">
        <v>1.36</v>
      </c>
      <c r="Y64" s="203">
        <v>0</v>
      </c>
      <c r="Z64" s="203">
        <v>6.33</v>
      </c>
      <c r="AA64" s="203">
        <v>0</v>
      </c>
      <c r="AB64" s="203">
        <v>0</v>
      </c>
      <c r="AC64" s="203">
        <v>10.87</v>
      </c>
      <c r="AD64" s="203">
        <v>0</v>
      </c>
      <c r="AE64" s="203">
        <v>0</v>
      </c>
      <c r="AF64" s="203">
        <v>0</v>
      </c>
      <c r="AG64" s="203">
        <v>20.09</v>
      </c>
      <c r="AH64" s="203">
        <v>0</v>
      </c>
      <c r="AI64" s="203">
        <v>32.94</v>
      </c>
      <c r="AJ64" s="203">
        <v>0</v>
      </c>
      <c r="AK64" s="203">
        <v>9.23</v>
      </c>
      <c r="AL64" s="203">
        <v>0</v>
      </c>
      <c r="AM64" s="203">
        <v>0</v>
      </c>
      <c r="AN64" s="203">
        <v>0</v>
      </c>
      <c r="AO64" s="203">
        <v>211.5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10.45</v>
      </c>
      <c r="E65" s="203">
        <v>0</v>
      </c>
      <c r="F65" s="203">
        <v>0</v>
      </c>
      <c r="G65" s="203">
        <v>17.52</v>
      </c>
      <c r="H65" s="203">
        <v>0</v>
      </c>
      <c r="I65" s="203">
        <v>5.57</v>
      </c>
      <c r="J65" s="203">
        <v>16.7</v>
      </c>
      <c r="K65" s="203">
        <v>40.26</v>
      </c>
      <c r="L65" s="203">
        <v>31.91</v>
      </c>
      <c r="M65" s="203">
        <v>0</v>
      </c>
      <c r="N65" s="203">
        <v>1.1000000000000001</v>
      </c>
      <c r="O65" s="203">
        <v>1.83</v>
      </c>
      <c r="P65" s="203">
        <v>2.4700000000000002</v>
      </c>
      <c r="Q65" s="203">
        <v>2.33</v>
      </c>
      <c r="R65" s="203">
        <v>4.99</v>
      </c>
      <c r="S65" s="203">
        <v>0</v>
      </c>
      <c r="T65" s="203">
        <v>0</v>
      </c>
      <c r="U65" s="203">
        <v>9.76</v>
      </c>
      <c r="V65" s="203">
        <v>0.19</v>
      </c>
      <c r="W65" s="203">
        <v>0.41</v>
      </c>
      <c r="X65" s="203">
        <v>1.36</v>
      </c>
      <c r="Y65" s="203">
        <v>0</v>
      </c>
      <c r="Z65" s="203">
        <v>2.5499999999999998</v>
      </c>
      <c r="AA65" s="203">
        <v>0</v>
      </c>
      <c r="AB65" s="203">
        <v>0</v>
      </c>
      <c r="AC65" s="203">
        <v>10.87</v>
      </c>
      <c r="AD65" s="203">
        <v>0</v>
      </c>
      <c r="AE65" s="203">
        <v>0</v>
      </c>
      <c r="AF65" s="203">
        <v>0</v>
      </c>
      <c r="AG65" s="203">
        <v>20.09</v>
      </c>
      <c r="AH65" s="203">
        <v>0</v>
      </c>
      <c r="AI65" s="203">
        <v>32.94</v>
      </c>
      <c r="AJ65" s="203">
        <v>0</v>
      </c>
      <c r="AK65" s="203">
        <v>9.23</v>
      </c>
      <c r="AL65" s="203">
        <v>0</v>
      </c>
      <c r="AM65" s="203">
        <v>0</v>
      </c>
      <c r="AN65" s="203">
        <v>0</v>
      </c>
      <c r="AO65" s="203">
        <v>211.5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10.45</v>
      </c>
      <c r="E66" s="203">
        <v>0</v>
      </c>
      <c r="F66" s="203">
        <v>0</v>
      </c>
      <c r="G66" s="203">
        <v>17.52</v>
      </c>
      <c r="H66" s="203">
        <v>0</v>
      </c>
      <c r="I66" s="203">
        <v>5.57</v>
      </c>
      <c r="J66" s="203">
        <v>16.7</v>
      </c>
      <c r="K66" s="203">
        <v>40.26</v>
      </c>
      <c r="L66" s="203">
        <v>31.91</v>
      </c>
      <c r="M66" s="203">
        <v>0</v>
      </c>
      <c r="N66" s="203">
        <v>1.1000000000000001</v>
      </c>
      <c r="O66" s="203">
        <v>1.83</v>
      </c>
      <c r="P66" s="203">
        <v>2.4700000000000002</v>
      </c>
      <c r="Q66" s="203">
        <v>2.33</v>
      </c>
      <c r="R66" s="203">
        <v>4.99</v>
      </c>
      <c r="S66" s="203">
        <v>0</v>
      </c>
      <c r="T66" s="203">
        <v>0</v>
      </c>
      <c r="U66" s="203">
        <v>9.76</v>
      </c>
      <c r="V66" s="203">
        <v>0.19</v>
      </c>
      <c r="W66" s="203">
        <v>0.41</v>
      </c>
      <c r="X66" s="203">
        <v>1.36</v>
      </c>
      <c r="Y66" s="203">
        <v>0</v>
      </c>
      <c r="Z66" s="203">
        <v>2.5499999999999998</v>
      </c>
      <c r="AA66" s="203">
        <v>0</v>
      </c>
      <c r="AB66" s="203">
        <v>0</v>
      </c>
      <c r="AC66" s="203">
        <v>10.87</v>
      </c>
      <c r="AD66" s="203">
        <v>0</v>
      </c>
      <c r="AE66" s="203">
        <v>0</v>
      </c>
      <c r="AF66" s="203">
        <v>0</v>
      </c>
      <c r="AG66" s="203">
        <v>20.09</v>
      </c>
      <c r="AH66" s="203">
        <v>0</v>
      </c>
      <c r="AI66" s="203">
        <v>32.94</v>
      </c>
      <c r="AJ66" s="203">
        <v>0</v>
      </c>
      <c r="AK66" s="203">
        <v>9.23</v>
      </c>
      <c r="AL66" s="203">
        <v>0</v>
      </c>
      <c r="AM66" s="203">
        <v>0</v>
      </c>
      <c r="AN66" s="203">
        <v>0</v>
      </c>
      <c r="AO66" s="203">
        <v>211.5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10.19</v>
      </c>
      <c r="E67" s="203">
        <v>0</v>
      </c>
      <c r="F67" s="203">
        <v>0</v>
      </c>
      <c r="G67" s="203">
        <v>17.52</v>
      </c>
      <c r="H67" s="203">
        <v>0</v>
      </c>
      <c r="I67" s="203">
        <v>5.57</v>
      </c>
      <c r="J67" s="203">
        <v>16.7</v>
      </c>
      <c r="K67" s="203">
        <v>40.26</v>
      </c>
      <c r="L67" s="203">
        <v>31.91</v>
      </c>
      <c r="M67" s="203">
        <v>0</v>
      </c>
      <c r="N67" s="203">
        <v>1.1000000000000001</v>
      </c>
      <c r="O67" s="203">
        <v>1.83</v>
      </c>
      <c r="P67" s="203">
        <v>2.4700000000000002</v>
      </c>
      <c r="Q67" s="203">
        <v>2.33</v>
      </c>
      <c r="R67" s="203">
        <v>4.99</v>
      </c>
      <c r="S67" s="203">
        <v>0</v>
      </c>
      <c r="T67" s="203">
        <v>0</v>
      </c>
      <c r="U67" s="203">
        <v>9.76</v>
      </c>
      <c r="V67" s="203">
        <v>0.19</v>
      </c>
      <c r="W67" s="203">
        <v>0.41</v>
      </c>
      <c r="X67" s="203">
        <v>1.36</v>
      </c>
      <c r="Y67" s="203">
        <v>0</v>
      </c>
      <c r="Z67" s="203">
        <v>2.5499999999999998</v>
      </c>
      <c r="AA67" s="203">
        <v>0</v>
      </c>
      <c r="AB67" s="203">
        <v>0</v>
      </c>
      <c r="AC67" s="203">
        <v>10.87</v>
      </c>
      <c r="AD67" s="203">
        <v>0</v>
      </c>
      <c r="AE67" s="203">
        <v>0</v>
      </c>
      <c r="AF67" s="203">
        <v>0</v>
      </c>
      <c r="AG67" s="203">
        <v>20.09</v>
      </c>
      <c r="AH67" s="203">
        <v>0</v>
      </c>
      <c r="AI67" s="203">
        <v>32.94</v>
      </c>
      <c r="AJ67" s="203">
        <v>0</v>
      </c>
      <c r="AK67" s="203">
        <v>9.23</v>
      </c>
      <c r="AL67" s="203">
        <v>0</v>
      </c>
      <c r="AM67" s="203">
        <v>0</v>
      </c>
      <c r="AN67" s="203">
        <v>0</v>
      </c>
      <c r="AO67" s="203">
        <v>211.5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10.19</v>
      </c>
      <c r="E68" s="203">
        <v>0</v>
      </c>
      <c r="F68" s="203">
        <v>0</v>
      </c>
      <c r="G68" s="203">
        <v>17.52</v>
      </c>
      <c r="H68" s="203">
        <v>0</v>
      </c>
      <c r="I68" s="203">
        <v>5.57</v>
      </c>
      <c r="J68" s="203">
        <v>16.7</v>
      </c>
      <c r="K68" s="203">
        <v>34.659999999999997</v>
      </c>
      <c r="L68" s="203">
        <v>31.91</v>
      </c>
      <c r="M68" s="203">
        <v>0</v>
      </c>
      <c r="N68" s="203">
        <v>1.1000000000000001</v>
      </c>
      <c r="O68" s="203">
        <v>1.83</v>
      </c>
      <c r="P68" s="203">
        <v>2.4700000000000002</v>
      </c>
      <c r="Q68" s="203">
        <v>0.19</v>
      </c>
      <c r="R68" s="203">
        <v>0.39</v>
      </c>
      <c r="S68" s="203">
        <v>0</v>
      </c>
      <c r="T68" s="203">
        <v>0</v>
      </c>
      <c r="U68" s="203">
        <v>9.76</v>
      </c>
      <c r="V68" s="203">
        <v>0.19</v>
      </c>
      <c r="W68" s="203">
        <v>0.41</v>
      </c>
      <c r="X68" s="203">
        <v>1.36</v>
      </c>
      <c r="Y68" s="203">
        <v>0</v>
      </c>
      <c r="Z68" s="203">
        <v>2.5499999999999998</v>
      </c>
      <c r="AA68" s="203">
        <v>0</v>
      </c>
      <c r="AB68" s="203">
        <v>0</v>
      </c>
      <c r="AC68" s="203">
        <v>10.87</v>
      </c>
      <c r="AD68" s="203">
        <v>0</v>
      </c>
      <c r="AE68" s="203">
        <v>0</v>
      </c>
      <c r="AF68" s="203">
        <v>0</v>
      </c>
      <c r="AG68" s="203">
        <v>20.09</v>
      </c>
      <c r="AH68" s="203">
        <v>0</v>
      </c>
      <c r="AI68" s="203">
        <v>32.94</v>
      </c>
      <c r="AJ68" s="203">
        <v>0</v>
      </c>
      <c r="AK68" s="203">
        <v>9.23</v>
      </c>
      <c r="AL68" s="203">
        <v>0</v>
      </c>
      <c r="AM68" s="203">
        <v>0</v>
      </c>
      <c r="AN68" s="203">
        <v>0</v>
      </c>
      <c r="AO68" s="203">
        <v>211.5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10.19</v>
      </c>
      <c r="E69" s="203">
        <v>0</v>
      </c>
      <c r="F69" s="203">
        <v>0</v>
      </c>
      <c r="G69" s="203">
        <v>17.52</v>
      </c>
      <c r="H69" s="203">
        <v>0</v>
      </c>
      <c r="I69" s="203">
        <v>5.57</v>
      </c>
      <c r="J69" s="203">
        <v>16.7</v>
      </c>
      <c r="K69" s="203">
        <v>40.630000000000003</v>
      </c>
      <c r="L69" s="203">
        <v>2.33</v>
      </c>
      <c r="M69" s="203">
        <v>0</v>
      </c>
      <c r="N69" s="203">
        <v>1.1000000000000001</v>
      </c>
      <c r="O69" s="203">
        <v>1.83</v>
      </c>
      <c r="P69" s="203">
        <v>2.4700000000000002</v>
      </c>
      <c r="Q69" s="203">
        <v>0.19</v>
      </c>
      <c r="R69" s="203">
        <v>0.39</v>
      </c>
      <c r="S69" s="203">
        <v>0</v>
      </c>
      <c r="T69" s="203">
        <v>0</v>
      </c>
      <c r="U69" s="203">
        <v>9.76</v>
      </c>
      <c r="V69" s="203">
        <v>0.19</v>
      </c>
      <c r="W69" s="203">
        <v>0.41</v>
      </c>
      <c r="X69" s="203">
        <v>1.36</v>
      </c>
      <c r="Y69" s="203">
        <v>0</v>
      </c>
      <c r="Z69" s="203">
        <v>2.5499999999999998</v>
      </c>
      <c r="AA69" s="203">
        <v>0</v>
      </c>
      <c r="AB69" s="203">
        <v>0</v>
      </c>
      <c r="AC69" s="203">
        <v>10.87</v>
      </c>
      <c r="AD69" s="203">
        <v>0</v>
      </c>
      <c r="AE69" s="203">
        <v>0</v>
      </c>
      <c r="AF69" s="203">
        <v>0</v>
      </c>
      <c r="AG69" s="203">
        <v>20.09</v>
      </c>
      <c r="AH69" s="203">
        <v>0</v>
      </c>
      <c r="AI69" s="203">
        <v>32.94</v>
      </c>
      <c r="AJ69" s="203">
        <v>0</v>
      </c>
      <c r="AK69" s="203">
        <v>9.23</v>
      </c>
      <c r="AL69" s="203">
        <v>0</v>
      </c>
      <c r="AM69" s="203">
        <v>0</v>
      </c>
      <c r="AN69" s="203">
        <v>0</v>
      </c>
      <c r="AO69" s="203">
        <v>211.5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10.19</v>
      </c>
      <c r="E70" s="203">
        <v>0</v>
      </c>
      <c r="F70" s="203">
        <v>0</v>
      </c>
      <c r="G70" s="203">
        <v>17.52</v>
      </c>
      <c r="H70" s="203">
        <v>0</v>
      </c>
      <c r="I70" s="203">
        <v>5.57</v>
      </c>
      <c r="J70" s="203">
        <v>16.7</v>
      </c>
      <c r="K70" s="203">
        <v>41.74</v>
      </c>
      <c r="L70" s="203">
        <v>2.33</v>
      </c>
      <c r="M70" s="203">
        <v>0</v>
      </c>
      <c r="N70" s="203">
        <v>1.1000000000000001</v>
      </c>
      <c r="O70" s="203">
        <v>1.83</v>
      </c>
      <c r="P70" s="203">
        <v>2.4700000000000002</v>
      </c>
      <c r="Q70" s="203">
        <v>0.19</v>
      </c>
      <c r="R70" s="203">
        <v>0.39</v>
      </c>
      <c r="S70" s="203">
        <v>0</v>
      </c>
      <c r="T70" s="203">
        <v>0</v>
      </c>
      <c r="U70" s="203">
        <v>9.76</v>
      </c>
      <c r="V70" s="203">
        <v>0.19</v>
      </c>
      <c r="W70" s="203">
        <v>0.41</v>
      </c>
      <c r="X70" s="203">
        <v>1.36</v>
      </c>
      <c r="Y70" s="203">
        <v>0</v>
      </c>
      <c r="Z70" s="203">
        <v>2.5499999999999998</v>
      </c>
      <c r="AA70" s="203">
        <v>0</v>
      </c>
      <c r="AB70" s="203">
        <v>0</v>
      </c>
      <c r="AC70" s="203">
        <v>10.87</v>
      </c>
      <c r="AD70" s="203">
        <v>0</v>
      </c>
      <c r="AE70" s="203">
        <v>0</v>
      </c>
      <c r="AF70" s="203">
        <v>0</v>
      </c>
      <c r="AG70" s="203">
        <v>20.09</v>
      </c>
      <c r="AH70" s="203">
        <v>0</v>
      </c>
      <c r="AI70" s="203">
        <v>32.94</v>
      </c>
      <c r="AJ70" s="203">
        <v>0</v>
      </c>
      <c r="AK70" s="203">
        <v>9.23</v>
      </c>
      <c r="AL70" s="203">
        <v>0</v>
      </c>
      <c r="AM70" s="203">
        <v>0</v>
      </c>
      <c r="AN70" s="203">
        <v>0</v>
      </c>
      <c r="AO70" s="203">
        <v>211.5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10.19</v>
      </c>
      <c r="E71" s="203">
        <v>0</v>
      </c>
      <c r="F71" s="203">
        <v>0</v>
      </c>
      <c r="G71" s="203">
        <v>17.52</v>
      </c>
      <c r="H71" s="203">
        <v>0</v>
      </c>
      <c r="I71" s="203">
        <v>5.57</v>
      </c>
      <c r="J71" s="203">
        <v>16.7</v>
      </c>
      <c r="K71" s="203">
        <v>2.96</v>
      </c>
      <c r="L71" s="203">
        <v>2.33</v>
      </c>
      <c r="M71" s="203">
        <v>0</v>
      </c>
      <c r="N71" s="203">
        <v>1.1000000000000001</v>
      </c>
      <c r="O71" s="203">
        <v>1.83</v>
      </c>
      <c r="P71" s="203">
        <v>2.4700000000000002</v>
      </c>
      <c r="Q71" s="203">
        <v>0.19</v>
      </c>
      <c r="R71" s="203">
        <v>0.39</v>
      </c>
      <c r="S71" s="203">
        <v>0</v>
      </c>
      <c r="T71" s="203">
        <v>0</v>
      </c>
      <c r="U71" s="203">
        <v>9.76</v>
      </c>
      <c r="V71" s="203">
        <v>0.19</v>
      </c>
      <c r="W71" s="203">
        <v>0.41</v>
      </c>
      <c r="X71" s="203">
        <v>1.36</v>
      </c>
      <c r="Y71" s="203">
        <v>0</v>
      </c>
      <c r="Z71" s="203">
        <v>2.2599999999999998</v>
      </c>
      <c r="AA71" s="203">
        <v>0</v>
      </c>
      <c r="AB71" s="203">
        <v>0</v>
      </c>
      <c r="AC71" s="203">
        <v>10.64</v>
      </c>
      <c r="AD71" s="203">
        <v>0</v>
      </c>
      <c r="AE71" s="203">
        <v>0</v>
      </c>
      <c r="AF71" s="203">
        <v>0</v>
      </c>
      <c r="AG71" s="203">
        <v>20.09</v>
      </c>
      <c r="AH71" s="203">
        <v>0</v>
      </c>
      <c r="AI71" s="203">
        <v>32.94</v>
      </c>
      <c r="AJ71" s="203">
        <v>0</v>
      </c>
      <c r="AK71" s="203">
        <v>9.23</v>
      </c>
      <c r="AL71" s="203">
        <v>0</v>
      </c>
      <c r="AM71" s="203">
        <v>0</v>
      </c>
      <c r="AN71" s="203">
        <v>0</v>
      </c>
      <c r="AO71" s="203">
        <v>211.5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10.19</v>
      </c>
      <c r="E72" s="203">
        <v>0</v>
      </c>
      <c r="F72" s="203">
        <v>0</v>
      </c>
      <c r="G72" s="203">
        <v>17.52</v>
      </c>
      <c r="H72" s="203">
        <v>0</v>
      </c>
      <c r="I72" s="203">
        <v>5.57</v>
      </c>
      <c r="J72" s="203">
        <v>16.7</v>
      </c>
      <c r="K72" s="203">
        <v>2.95</v>
      </c>
      <c r="L72" s="203">
        <v>2.33</v>
      </c>
      <c r="M72" s="203">
        <v>0</v>
      </c>
      <c r="N72" s="203">
        <v>1.1000000000000001</v>
      </c>
      <c r="O72" s="203">
        <v>1.83</v>
      </c>
      <c r="P72" s="203">
        <v>2.4700000000000002</v>
      </c>
      <c r="Q72" s="203">
        <v>0.19</v>
      </c>
      <c r="R72" s="203">
        <v>0.39</v>
      </c>
      <c r="S72" s="203">
        <v>0</v>
      </c>
      <c r="T72" s="203">
        <v>0</v>
      </c>
      <c r="U72" s="203">
        <v>9.76</v>
      </c>
      <c r="V72" s="203">
        <v>0.19</v>
      </c>
      <c r="W72" s="203">
        <v>0.41</v>
      </c>
      <c r="X72" s="203">
        <v>1.36</v>
      </c>
      <c r="Y72" s="203">
        <v>0</v>
      </c>
      <c r="Z72" s="203">
        <v>2.2599999999999998</v>
      </c>
      <c r="AA72" s="203">
        <v>0</v>
      </c>
      <c r="AB72" s="203">
        <v>0</v>
      </c>
      <c r="AC72" s="203">
        <v>10.64</v>
      </c>
      <c r="AD72" s="203">
        <v>0</v>
      </c>
      <c r="AE72" s="203">
        <v>0</v>
      </c>
      <c r="AF72" s="203">
        <v>0</v>
      </c>
      <c r="AG72" s="203">
        <v>20.09</v>
      </c>
      <c r="AH72" s="203">
        <v>0</v>
      </c>
      <c r="AI72" s="203">
        <v>32.94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211.5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10.19</v>
      </c>
      <c r="E73" s="203">
        <v>0</v>
      </c>
      <c r="F73" s="203">
        <v>0</v>
      </c>
      <c r="G73" s="203">
        <v>17.52</v>
      </c>
      <c r="H73" s="203">
        <v>0</v>
      </c>
      <c r="I73" s="203">
        <v>5.57</v>
      </c>
      <c r="J73" s="203">
        <v>16.7</v>
      </c>
      <c r="K73" s="203">
        <v>2.95</v>
      </c>
      <c r="L73" s="203">
        <v>2.33</v>
      </c>
      <c r="M73" s="203">
        <v>0</v>
      </c>
      <c r="N73" s="203">
        <v>1.1000000000000001</v>
      </c>
      <c r="O73" s="203">
        <v>1.83</v>
      </c>
      <c r="P73" s="203">
        <v>2.4700000000000002</v>
      </c>
      <c r="Q73" s="203">
        <v>0.19</v>
      </c>
      <c r="R73" s="203">
        <v>0.39</v>
      </c>
      <c r="S73" s="203">
        <v>0</v>
      </c>
      <c r="T73" s="203">
        <v>0</v>
      </c>
      <c r="U73" s="203">
        <v>9.76</v>
      </c>
      <c r="V73" s="203">
        <v>0.19</v>
      </c>
      <c r="W73" s="203">
        <v>0.41</v>
      </c>
      <c r="X73" s="203">
        <v>1.36</v>
      </c>
      <c r="Y73" s="203">
        <v>0</v>
      </c>
      <c r="Z73" s="203">
        <v>2.2599999999999998</v>
      </c>
      <c r="AA73" s="203">
        <v>0</v>
      </c>
      <c r="AB73" s="203">
        <v>0</v>
      </c>
      <c r="AC73" s="203">
        <v>10.64</v>
      </c>
      <c r="AD73" s="203">
        <v>0</v>
      </c>
      <c r="AE73" s="203">
        <v>0</v>
      </c>
      <c r="AF73" s="203">
        <v>0</v>
      </c>
      <c r="AG73" s="203">
        <v>20.09</v>
      </c>
      <c r="AH73" s="203">
        <v>0</v>
      </c>
      <c r="AI73" s="203">
        <v>32.94</v>
      </c>
      <c r="AJ73" s="203">
        <v>0</v>
      </c>
      <c r="AK73" s="203">
        <v>9.23</v>
      </c>
      <c r="AL73" s="203">
        <v>0</v>
      </c>
      <c r="AM73" s="203">
        <v>0</v>
      </c>
      <c r="AN73" s="203">
        <v>0</v>
      </c>
      <c r="AO73" s="203">
        <v>211.5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10.19</v>
      </c>
      <c r="E74" s="203">
        <v>0</v>
      </c>
      <c r="F74" s="203">
        <v>0</v>
      </c>
      <c r="G74" s="203">
        <v>17.52</v>
      </c>
      <c r="H74" s="203">
        <v>0</v>
      </c>
      <c r="I74" s="203">
        <v>5.57</v>
      </c>
      <c r="J74" s="203">
        <v>16.7</v>
      </c>
      <c r="K74" s="203">
        <v>2.95</v>
      </c>
      <c r="L74" s="203">
        <v>2.33</v>
      </c>
      <c r="M74" s="203">
        <v>0</v>
      </c>
      <c r="N74" s="203">
        <v>1.1000000000000001</v>
      </c>
      <c r="O74" s="203">
        <v>1.83</v>
      </c>
      <c r="P74" s="203">
        <v>2.4700000000000002</v>
      </c>
      <c r="Q74" s="203">
        <v>0.19</v>
      </c>
      <c r="R74" s="203">
        <v>0.39</v>
      </c>
      <c r="S74" s="203">
        <v>0</v>
      </c>
      <c r="T74" s="203">
        <v>0</v>
      </c>
      <c r="U74" s="203">
        <v>9.76</v>
      </c>
      <c r="V74" s="203">
        <v>0.19</v>
      </c>
      <c r="W74" s="203">
        <v>0.41</v>
      </c>
      <c r="X74" s="203">
        <v>1.36</v>
      </c>
      <c r="Y74" s="203">
        <v>0</v>
      </c>
      <c r="Z74" s="203">
        <v>2.2599999999999998</v>
      </c>
      <c r="AA74" s="203">
        <v>0</v>
      </c>
      <c r="AB74" s="203">
        <v>0</v>
      </c>
      <c r="AC74" s="203">
        <v>10.64</v>
      </c>
      <c r="AD74" s="203">
        <v>0</v>
      </c>
      <c r="AE74" s="203">
        <v>0</v>
      </c>
      <c r="AF74" s="203">
        <v>0</v>
      </c>
      <c r="AG74" s="203">
        <v>20.09</v>
      </c>
      <c r="AH74" s="203">
        <v>0</v>
      </c>
      <c r="AI74" s="203">
        <v>32.94</v>
      </c>
      <c r="AJ74" s="203">
        <v>0</v>
      </c>
      <c r="AK74" s="203">
        <v>9.23</v>
      </c>
      <c r="AL74" s="203">
        <v>0</v>
      </c>
      <c r="AM74" s="203">
        <v>0</v>
      </c>
      <c r="AN74" s="203">
        <v>0</v>
      </c>
      <c r="AO74" s="203">
        <v>211.5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10.32</v>
      </c>
      <c r="E75" s="203">
        <v>0</v>
      </c>
      <c r="F75" s="203">
        <v>0</v>
      </c>
      <c r="G75" s="203">
        <v>17.600000000000001</v>
      </c>
      <c r="H75" s="203">
        <v>0</v>
      </c>
      <c r="I75" s="203">
        <v>5.57</v>
      </c>
      <c r="J75" s="203">
        <v>16.7</v>
      </c>
      <c r="K75" s="203">
        <v>2.95</v>
      </c>
      <c r="L75" s="203">
        <v>2.33</v>
      </c>
      <c r="M75" s="203">
        <v>0</v>
      </c>
      <c r="N75" s="203">
        <v>1.1000000000000001</v>
      </c>
      <c r="O75" s="203">
        <v>1.83</v>
      </c>
      <c r="P75" s="203">
        <v>2.4700000000000002</v>
      </c>
      <c r="Q75" s="203">
        <v>0.19</v>
      </c>
      <c r="R75" s="203">
        <v>0.39</v>
      </c>
      <c r="S75" s="203">
        <v>0</v>
      </c>
      <c r="T75" s="203">
        <v>0</v>
      </c>
      <c r="U75" s="203">
        <v>9.76</v>
      </c>
      <c r="V75" s="203">
        <v>0.19</v>
      </c>
      <c r="W75" s="203">
        <v>0.41</v>
      </c>
      <c r="X75" s="203">
        <v>1.36</v>
      </c>
      <c r="Y75" s="203">
        <v>0</v>
      </c>
      <c r="Z75" s="203">
        <v>2.2599999999999998</v>
      </c>
      <c r="AA75" s="203">
        <v>0</v>
      </c>
      <c r="AB75" s="203">
        <v>0</v>
      </c>
      <c r="AC75" s="203">
        <v>10.64</v>
      </c>
      <c r="AD75" s="203">
        <v>0</v>
      </c>
      <c r="AE75" s="203">
        <v>0</v>
      </c>
      <c r="AF75" s="203">
        <v>0</v>
      </c>
      <c r="AG75" s="203">
        <v>20.09</v>
      </c>
      <c r="AH75" s="203">
        <v>0</v>
      </c>
      <c r="AI75" s="203">
        <v>32.94</v>
      </c>
      <c r="AJ75" s="203">
        <v>0</v>
      </c>
      <c r="AK75" s="203">
        <v>9.23</v>
      </c>
      <c r="AL75" s="203">
        <v>0</v>
      </c>
      <c r="AM75" s="203">
        <v>0</v>
      </c>
      <c r="AN75" s="203">
        <v>0</v>
      </c>
      <c r="AO75" s="203">
        <v>213.75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10.32</v>
      </c>
      <c r="E76" s="203">
        <v>0</v>
      </c>
      <c r="F76" s="203">
        <v>0</v>
      </c>
      <c r="G76" s="203">
        <v>17.600000000000001</v>
      </c>
      <c r="H76" s="203">
        <v>0</v>
      </c>
      <c r="I76" s="203">
        <v>5.57</v>
      </c>
      <c r="J76" s="203">
        <v>16.7</v>
      </c>
      <c r="K76" s="203">
        <v>2.95</v>
      </c>
      <c r="L76" s="203">
        <v>2.33</v>
      </c>
      <c r="M76" s="203">
        <v>0</v>
      </c>
      <c r="N76" s="203">
        <v>1.1000000000000001</v>
      </c>
      <c r="O76" s="203">
        <v>1.83</v>
      </c>
      <c r="P76" s="203">
        <v>2.4700000000000002</v>
      </c>
      <c r="Q76" s="203">
        <v>0.19</v>
      </c>
      <c r="R76" s="203">
        <v>0.39</v>
      </c>
      <c r="S76" s="203">
        <v>0</v>
      </c>
      <c r="T76" s="203">
        <v>0</v>
      </c>
      <c r="U76" s="203">
        <v>9.76</v>
      </c>
      <c r="V76" s="203">
        <v>0.19</v>
      </c>
      <c r="W76" s="203">
        <v>0.41</v>
      </c>
      <c r="X76" s="203">
        <v>1.36</v>
      </c>
      <c r="Y76" s="203">
        <v>0</v>
      </c>
      <c r="Z76" s="203">
        <v>2.2599999999999998</v>
      </c>
      <c r="AA76" s="203">
        <v>0</v>
      </c>
      <c r="AB76" s="203">
        <v>0</v>
      </c>
      <c r="AC76" s="203">
        <v>10.64</v>
      </c>
      <c r="AD76" s="203">
        <v>0</v>
      </c>
      <c r="AE76" s="203">
        <v>0</v>
      </c>
      <c r="AF76" s="203">
        <v>0</v>
      </c>
      <c r="AG76" s="203">
        <v>20.09</v>
      </c>
      <c r="AH76" s="203">
        <v>0</v>
      </c>
      <c r="AI76" s="203">
        <v>32.94</v>
      </c>
      <c r="AJ76" s="203">
        <v>0</v>
      </c>
      <c r="AK76" s="203">
        <v>9.23</v>
      </c>
      <c r="AL76" s="203">
        <v>0</v>
      </c>
      <c r="AM76" s="203">
        <v>0</v>
      </c>
      <c r="AN76" s="203">
        <v>0</v>
      </c>
      <c r="AO76" s="203">
        <v>213.75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10.32</v>
      </c>
      <c r="E77" s="203">
        <v>0</v>
      </c>
      <c r="F77" s="203">
        <v>0</v>
      </c>
      <c r="G77" s="203">
        <v>17.600000000000001</v>
      </c>
      <c r="H77" s="203">
        <v>0</v>
      </c>
      <c r="I77" s="203">
        <v>5.57</v>
      </c>
      <c r="J77" s="203">
        <v>16.7</v>
      </c>
      <c r="K77" s="203">
        <v>2.95</v>
      </c>
      <c r="L77" s="203">
        <v>2.33</v>
      </c>
      <c r="M77" s="203">
        <v>0</v>
      </c>
      <c r="N77" s="203">
        <v>1.1000000000000001</v>
      </c>
      <c r="O77" s="203">
        <v>1.83</v>
      </c>
      <c r="P77" s="203">
        <v>2.4700000000000002</v>
      </c>
      <c r="Q77" s="203">
        <v>0.19</v>
      </c>
      <c r="R77" s="203">
        <v>0.39</v>
      </c>
      <c r="S77" s="203">
        <v>0</v>
      </c>
      <c r="T77" s="203">
        <v>0</v>
      </c>
      <c r="U77" s="203">
        <v>9.76</v>
      </c>
      <c r="V77" s="203">
        <v>0.19</v>
      </c>
      <c r="W77" s="203">
        <v>0.41</v>
      </c>
      <c r="X77" s="203">
        <v>1.36</v>
      </c>
      <c r="Y77" s="203">
        <v>0</v>
      </c>
      <c r="Z77" s="203">
        <v>2.2599999999999998</v>
      </c>
      <c r="AA77" s="203">
        <v>0</v>
      </c>
      <c r="AB77" s="203">
        <v>0</v>
      </c>
      <c r="AC77" s="203">
        <v>10.64</v>
      </c>
      <c r="AD77" s="203">
        <v>0</v>
      </c>
      <c r="AE77" s="203">
        <v>0</v>
      </c>
      <c r="AF77" s="203">
        <v>0</v>
      </c>
      <c r="AG77" s="203">
        <v>20.09</v>
      </c>
      <c r="AH77" s="203">
        <v>0</v>
      </c>
      <c r="AI77" s="203">
        <v>32.94</v>
      </c>
      <c r="AJ77" s="203">
        <v>0</v>
      </c>
      <c r="AK77" s="203">
        <v>9.23</v>
      </c>
      <c r="AL77" s="203">
        <v>0</v>
      </c>
      <c r="AM77" s="203">
        <v>0</v>
      </c>
      <c r="AN77" s="203">
        <v>0</v>
      </c>
      <c r="AO77" s="203">
        <v>213.75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10.4</v>
      </c>
      <c r="E78" s="203">
        <v>0</v>
      </c>
      <c r="F78" s="203">
        <v>0</v>
      </c>
      <c r="G78" s="203">
        <v>17.600000000000001</v>
      </c>
      <c r="H78" s="203">
        <v>0</v>
      </c>
      <c r="I78" s="203">
        <v>5.57</v>
      </c>
      <c r="J78" s="203">
        <v>16.7</v>
      </c>
      <c r="K78" s="203">
        <v>2.95</v>
      </c>
      <c r="L78" s="203">
        <v>2.33</v>
      </c>
      <c r="M78" s="203">
        <v>0</v>
      </c>
      <c r="N78" s="203">
        <v>1.1000000000000001</v>
      </c>
      <c r="O78" s="203">
        <v>1.83</v>
      </c>
      <c r="P78" s="203">
        <v>2.4700000000000002</v>
      </c>
      <c r="Q78" s="203">
        <v>0.19</v>
      </c>
      <c r="R78" s="203">
        <v>0.39</v>
      </c>
      <c r="S78" s="203">
        <v>0</v>
      </c>
      <c r="T78" s="203">
        <v>0</v>
      </c>
      <c r="U78" s="203">
        <v>9.76</v>
      </c>
      <c r="V78" s="203">
        <v>0.19</v>
      </c>
      <c r="W78" s="203">
        <v>0.41</v>
      </c>
      <c r="X78" s="203">
        <v>1.36</v>
      </c>
      <c r="Y78" s="203">
        <v>0</v>
      </c>
      <c r="Z78" s="203">
        <v>2.2599999999999998</v>
      </c>
      <c r="AA78" s="203">
        <v>0</v>
      </c>
      <c r="AB78" s="203">
        <v>0</v>
      </c>
      <c r="AC78" s="203">
        <v>10.64</v>
      </c>
      <c r="AD78" s="203">
        <v>0</v>
      </c>
      <c r="AE78" s="203">
        <v>0</v>
      </c>
      <c r="AF78" s="203">
        <v>0</v>
      </c>
      <c r="AG78" s="203">
        <v>20.09</v>
      </c>
      <c r="AH78" s="203">
        <v>0</v>
      </c>
      <c r="AI78" s="203">
        <v>32.94</v>
      </c>
      <c r="AJ78" s="203">
        <v>0</v>
      </c>
      <c r="AK78" s="203">
        <v>9.23</v>
      </c>
      <c r="AL78" s="203">
        <v>0</v>
      </c>
      <c r="AM78" s="203">
        <v>0</v>
      </c>
      <c r="AN78" s="203">
        <v>0</v>
      </c>
      <c r="AO78" s="203">
        <v>213.75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10.45</v>
      </c>
      <c r="E79" s="203">
        <v>0</v>
      </c>
      <c r="F79" s="203">
        <v>0</v>
      </c>
      <c r="G79" s="203">
        <v>17.600000000000001</v>
      </c>
      <c r="H79" s="203">
        <v>0</v>
      </c>
      <c r="I79" s="203">
        <v>5.57</v>
      </c>
      <c r="J79" s="203">
        <v>16.7</v>
      </c>
      <c r="K79" s="203">
        <v>2.95</v>
      </c>
      <c r="L79" s="203">
        <v>2.33</v>
      </c>
      <c r="M79" s="203">
        <v>0</v>
      </c>
      <c r="N79" s="203">
        <v>1.1000000000000001</v>
      </c>
      <c r="O79" s="203">
        <v>1.83</v>
      </c>
      <c r="P79" s="203">
        <v>2.4700000000000002</v>
      </c>
      <c r="Q79" s="203">
        <v>0.19</v>
      </c>
      <c r="R79" s="203">
        <v>0.39</v>
      </c>
      <c r="S79" s="203">
        <v>0</v>
      </c>
      <c r="T79" s="203">
        <v>0</v>
      </c>
      <c r="U79" s="203">
        <v>9.76</v>
      </c>
      <c r="V79" s="203">
        <v>0.19</v>
      </c>
      <c r="W79" s="203">
        <v>0.42</v>
      </c>
      <c r="X79" s="203">
        <v>1.36</v>
      </c>
      <c r="Y79" s="203">
        <v>0</v>
      </c>
      <c r="Z79" s="203">
        <v>2.2599999999999998</v>
      </c>
      <c r="AA79" s="203">
        <v>0</v>
      </c>
      <c r="AB79" s="203">
        <v>0</v>
      </c>
      <c r="AC79" s="203">
        <v>10.64</v>
      </c>
      <c r="AD79" s="203">
        <v>0</v>
      </c>
      <c r="AE79" s="203">
        <v>0</v>
      </c>
      <c r="AF79" s="203">
        <v>0</v>
      </c>
      <c r="AG79" s="203">
        <v>20.09</v>
      </c>
      <c r="AH79" s="203">
        <v>0</v>
      </c>
      <c r="AI79" s="203">
        <v>32.94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 s="203">
        <v>213.75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10.45</v>
      </c>
      <c r="E80" s="203">
        <v>0</v>
      </c>
      <c r="F80" s="203">
        <v>0</v>
      </c>
      <c r="G80" s="203">
        <v>17.600000000000001</v>
      </c>
      <c r="H80" s="203">
        <v>0</v>
      </c>
      <c r="I80" s="203">
        <v>5.57</v>
      </c>
      <c r="J80" s="203">
        <v>16.7</v>
      </c>
      <c r="K80" s="203">
        <v>2.95</v>
      </c>
      <c r="L80" s="203">
        <v>2.33</v>
      </c>
      <c r="M80" s="203">
        <v>0</v>
      </c>
      <c r="N80" s="203">
        <v>1.1000000000000001</v>
      </c>
      <c r="O80" s="203">
        <v>1.83</v>
      </c>
      <c r="P80" s="203">
        <v>2.4700000000000002</v>
      </c>
      <c r="Q80" s="203">
        <v>0.19</v>
      </c>
      <c r="R80" s="203">
        <v>0.39</v>
      </c>
      <c r="S80" s="203">
        <v>0</v>
      </c>
      <c r="T80" s="203">
        <v>0</v>
      </c>
      <c r="U80" s="203">
        <v>9.76</v>
      </c>
      <c r="V80" s="203">
        <v>0.19</v>
      </c>
      <c r="W80" s="203">
        <v>0.41</v>
      </c>
      <c r="X80" s="203">
        <v>1.36</v>
      </c>
      <c r="Y80" s="203">
        <v>0</v>
      </c>
      <c r="Z80" s="203">
        <v>2.2599999999999998</v>
      </c>
      <c r="AA80" s="203">
        <v>0</v>
      </c>
      <c r="AB80" s="203">
        <v>0</v>
      </c>
      <c r="AC80" s="203">
        <v>10.64</v>
      </c>
      <c r="AD80" s="203">
        <v>0</v>
      </c>
      <c r="AE80" s="203">
        <v>0</v>
      </c>
      <c r="AF80" s="203">
        <v>0</v>
      </c>
      <c r="AG80" s="203">
        <v>20.09</v>
      </c>
      <c r="AH80" s="203">
        <v>0</v>
      </c>
      <c r="AI80" s="203">
        <v>32.94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 s="203">
        <v>213.75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10.45</v>
      </c>
      <c r="E81" s="203">
        <v>0</v>
      </c>
      <c r="F81" s="203">
        <v>0</v>
      </c>
      <c r="G81" s="203">
        <v>17.600000000000001</v>
      </c>
      <c r="H81" s="203">
        <v>0</v>
      </c>
      <c r="I81" s="203">
        <v>5.57</v>
      </c>
      <c r="J81" s="203">
        <v>16.7</v>
      </c>
      <c r="K81" s="203">
        <v>2.95</v>
      </c>
      <c r="L81" s="203">
        <v>2.33</v>
      </c>
      <c r="M81" s="203">
        <v>0</v>
      </c>
      <c r="N81" s="203">
        <v>1.1000000000000001</v>
      </c>
      <c r="O81" s="203">
        <v>1.83</v>
      </c>
      <c r="P81" s="203">
        <v>2.4700000000000002</v>
      </c>
      <c r="Q81" s="203">
        <v>0.19</v>
      </c>
      <c r="R81" s="203">
        <v>0.39</v>
      </c>
      <c r="S81" s="203">
        <v>0</v>
      </c>
      <c r="T81" s="203">
        <v>0</v>
      </c>
      <c r="U81" s="203">
        <v>9.76</v>
      </c>
      <c r="V81" s="203">
        <v>0.19</v>
      </c>
      <c r="W81" s="203">
        <v>0.41</v>
      </c>
      <c r="X81" s="203">
        <v>1.36</v>
      </c>
      <c r="Y81" s="203">
        <v>0</v>
      </c>
      <c r="Z81" s="203">
        <v>2.2599999999999998</v>
      </c>
      <c r="AA81" s="203">
        <v>0</v>
      </c>
      <c r="AB81" s="203">
        <v>0</v>
      </c>
      <c r="AC81" s="203">
        <v>10.41</v>
      </c>
      <c r="AD81" s="203">
        <v>0</v>
      </c>
      <c r="AE81" s="203">
        <v>0</v>
      </c>
      <c r="AF81" s="203">
        <v>0</v>
      </c>
      <c r="AG81" s="203">
        <v>20.09</v>
      </c>
      <c r="AH81" s="203">
        <v>0</v>
      </c>
      <c r="AI81" s="203">
        <v>32.94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 s="203">
        <v>213.75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10.45</v>
      </c>
      <c r="E82" s="203">
        <v>0</v>
      </c>
      <c r="F82" s="203">
        <v>0</v>
      </c>
      <c r="G82" s="203">
        <v>17.600000000000001</v>
      </c>
      <c r="H82" s="203">
        <v>0</v>
      </c>
      <c r="I82" s="203">
        <v>5.57</v>
      </c>
      <c r="J82" s="203">
        <v>16.7</v>
      </c>
      <c r="K82" s="203">
        <v>2.95</v>
      </c>
      <c r="L82" s="203">
        <v>2.33</v>
      </c>
      <c r="M82" s="203">
        <v>0</v>
      </c>
      <c r="N82" s="203">
        <v>1.1000000000000001</v>
      </c>
      <c r="O82" s="203">
        <v>1.83</v>
      </c>
      <c r="P82" s="203">
        <v>2.4700000000000002</v>
      </c>
      <c r="Q82" s="203">
        <v>0.19</v>
      </c>
      <c r="R82" s="203">
        <v>0.39</v>
      </c>
      <c r="S82" s="203">
        <v>0</v>
      </c>
      <c r="T82" s="203">
        <v>0</v>
      </c>
      <c r="U82" s="203">
        <v>9.76</v>
      </c>
      <c r="V82" s="203">
        <v>0.19</v>
      </c>
      <c r="W82" s="203">
        <v>0.41</v>
      </c>
      <c r="X82" s="203">
        <v>1.36</v>
      </c>
      <c r="Y82" s="203">
        <v>0</v>
      </c>
      <c r="Z82" s="203">
        <v>2.2599999999999998</v>
      </c>
      <c r="AA82" s="203">
        <v>0</v>
      </c>
      <c r="AB82" s="203">
        <v>0</v>
      </c>
      <c r="AC82" s="203">
        <v>10.41</v>
      </c>
      <c r="AD82" s="203">
        <v>0</v>
      </c>
      <c r="AE82" s="203">
        <v>0</v>
      </c>
      <c r="AF82" s="203">
        <v>0</v>
      </c>
      <c r="AG82" s="203">
        <v>20.09</v>
      </c>
      <c r="AH82" s="203">
        <v>0</v>
      </c>
      <c r="AI82" s="203">
        <v>32.94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 s="203">
        <v>213.75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10.45</v>
      </c>
      <c r="E83" s="203">
        <v>0</v>
      </c>
      <c r="F83" s="203">
        <v>0</v>
      </c>
      <c r="G83" s="203">
        <v>17.600000000000001</v>
      </c>
      <c r="H83" s="203">
        <v>0</v>
      </c>
      <c r="I83" s="203">
        <v>5.57</v>
      </c>
      <c r="J83" s="203">
        <v>16.7</v>
      </c>
      <c r="K83" s="203">
        <v>2.95</v>
      </c>
      <c r="L83" s="203">
        <v>2.33</v>
      </c>
      <c r="M83" s="203">
        <v>0</v>
      </c>
      <c r="N83" s="203">
        <v>1.1000000000000001</v>
      </c>
      <c r="O83" s="203">
        <v>1.83</v>
      </c>
      <c r="P83" s="203">
        <v>2.4700000000000002</v>
      </c>
      <c r="Q83" s="203">
        <v>0.19</v>
      </c>
      <c r="R83" s="203">
        <v>0.39</v>
      </c>
      <c r="S83" s="203">
        <v>0</v>
      </c>
      <c r="T83" s="203">
        <v>0</v>
      </c>
      <c r="U83" s="203">
        <v>9.25</v>
      </c>
      <c r="V83" s="203">
        <v>0.19</v>
      </c>
      <c r="W83" s="203">
        <v>0.41</v>
      </c>
      <c r="X83" s="203">
        <v>1.36</v>
      </c>
      <c r="Y83" s="203">
        <v>0</v>
      </c>
      <c r="Z83" s="203">
        <v>2.2599999999999998</v>
      </c>
      <c r="AA83" s="203">
        <v>0</v>
      </c>
      <c r="AB83" s="203">
        <v>0</v>
      </c>
      <c r="AC83" s="203">
        <v>10.41</v>
      </c>
      <c r="AD83" s="203">
        <v>0</v>
      </c>
      <c r="AE83" s="203">
        <v>0</v>
      </c>
      <c r="AF83" s="203">
        <v>0</v>
      </c>
      <c r="AG83" s="203">
        <v>20.09</v>
      </c>
      <c r="AH83" s="203">
        <v>0</v>
      </c>
      <c r="AI83" s="203">
        <v>32.94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 s="203">
        <v>213.75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10.45</v>
      </c>
      <c r="E84" s="203">
        <v>0</v>
      </c>
      <c r="F84" s="203">
        <v>0</v>
      </c>
      <c r="G84" s="203">
        <v>17.600000000000001</v>
      </c>
      <c r="H84" s="203">
        <v>0</v>
      </c>
      <c r="I84" s="203">
        <v>5.57</v>
      </c>
      <c r="J84" s="203">
        <v>16.7</v>
      </c>
      <c r="K84" s="203">
        <v>2.95</v>
      </c>
      <c r="L84" s="203">
        <v>2.33</v>
      </c>
      <c r="M84" s="203">
        <v>0</v>
      </c>
      <c r="N84" s="203">
        <v>1.1000000000000001</v>
      </c>
      <c r="O84" s="203">
        <v>1.83</v>
      </c>
      <c r="P84" s="203">
        <v>2.4700000000000002</v>
      </c>
      <c r="Q84" s="203">
        <v>0.19</v>
      </c>
      <c r="R84" s="203">
        <v>0.39</v>
      </c>
      <c r="S84" s="203">
        <v>0</v>
      </c>
      <c r="T84" s="203">
        <v>0</v>
      </c>
      <c r="U84" s="203">
        <v>9.0500000000000007</v>
      </c>
      <c r="V84" s="203">
        <v>0.19</v>
      </c>
      <c r="W84" s="203">
        <v>0.41</v>
      </c>
      <c r="X84" s="203">
        <v>1.36</v>
      </c>
      <c r="Y84" s="203">
        <v>0</v>
      </c>
      <c r="Z84" s="203">
        <v>2.2599999999999998</v>
      </c>
      <c r="AA84" s="203">
        <v>0</v>
      </c>
      <c r="AB84" s="203">
        <v>0</v>
      </c>
      <c r="AC84" s="203">
        <v>10.41</v>
      </c>
      <c r="AD84" s="203">
        <v>0</v>
      </c>
      <c r="AE84" s="203">
        <v>0</v>
      </c>
      <c r="AF84" s="203">
        <v>0</v>
      </c>
      <c r="AG84" s="203">
        <v>20.09</v>
      </c>
      <c r="AH84" s="203">
        <v>0</v>
      </c>
      <c r="AI84" s="203">
        <v>32.94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 s="203">
        <v>213.75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10.45</v>
      </c>
      <c r="E85" s="203">
        <v>0</v>
      </c>
      <c r="F85" s="203">
        <v>0</v>
      </c>
      <c r="G85" s="203">
        <v>17.600000000000001</v>
      </c>
      <c r="H85" s="203">
        <v>0</v>
      </c>
      <c r="I85" s="203">
        <v>5.57</v>
      </c>
      <c r="J85" s="203">
        <v>16.7</v>
      </c>
      <c r="K85" s="203">
        <v>2.95</v>
      </c>
      <c r="L85" s="203">
        <v>2.33</v>
      </c>
      <c r="M85" s="203">
        <v>0</v>
      </c>
      <c r="N85" s="203">
        <v>1.1000000000000001</v>
      </c>
      <c r="O85" s="203">
        <v>1.83</v>
      </c>
      <c r="P85" s="203">
        <v>2.4700000000000002</v>
      </c>
      <c r="Q85" s="203">
        <v>0.19</v>
      </c>
      <c r="R85" s="203">
        <v>0.39</v>
      </c>
      <c r="S85" s="203">
        <v>0</v>
      </c>
      <c r="T85" s="203">
        <v>0</v>
      </c>
      <c r="U85" s="203">
        <v>9.0500000000000007</v>
      </c>
      <c r="V85" s="203">
        <v>0.19</v>
      </c>
      <c r="W85" s="203">
        <v>0.41</v>
      </c>
      <c r="X85" s="203">
        <v>1.36</v>
      </c>
      <c r="Y85" s="203">
        <v>0</v>
      </c>
      <c r="Z85" s="203">
        <v>2.2599999999999998</v>
      </c>
      <c r="AA85" s="203">
        <v>0</v>
      </c>
      <c r="AB85" s="203">
        <v>0</v>
      </c>
      <c r="AC85" s="203">
        <v>10.41</v>
      </c>
      <c r="AD85" s="203">
        <v>0</v>
      </c>
      <c r="AE85" s="203">
        <v>0</v>
      </c>
      <c r="AF85" s="203">
        <v>0</v>
      </c>
      <c r="AG85" s="203">
        <v>20.09</v>
      </c>
      <c r="AH85" s="203">
        <v>0</v>
      </c>
      <c r="AI85" s="203">
        <v>32.94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 s="203">
        <v>213.75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10.45</v>
      </c>
      <c r="E86" s="203">
        <v>0</v>
      </c>
      <c r="F86" s="203">
        <v>0</v>
      </c>
      <c r="G86" s="203">
        <v>17.600000000000001</v>
      </c>
      <c r="H86" s="203">
        <v>0</v>
      </c>
      <c r="I86" s="203">
        <v>5.57</v>
      </c>
      <c r="J86" s="203">
        <v>16.7</v>
      </c>
      <c r="K86" s="203">
        <v>2.95</v>
      </c>
      <c r="L86" s="203">
        <v>2.33</v>
      </c>
      <c r="M86" s="203">
        <v>0</v>
      </c>
      <c r="N86" s="203">
        <v>1.1000000000000001</v>
      </c>
      <c r="O86" s="203">
        <v>1.83</v>
      </c>
      <c r="P86" s="203">
        <v>2.4700000000000002</v>
      </c>
      <c r="Q86" s="203">
        <v>0.19</v>
      </c>
      <c r="R86" s="203">
        <v>0.39</v>
      </c>
      <c r="S86" s="203">
        <v>0</v>
      </c>
      <c r="T86" s="203">
        <v>0</v>
      </c>
      <c r="U86" s="203">
        <v>9.0500000000000007</v>
      </c>
      <c r="V86" s="203">
        <v>0.19</v>
      </c>
      <c r="W86" s="203">
        <v>0.41</v>
      </c>
      <c r="X86" s="203">
        <v>1.36</v>
      </c>
      <c r="Y86" s="203">
        <v>0</v>
      </c>
      <c r="Z86" s="203">
        <v>2.2599999999999998</v>
      </c>
      <c r="AA86" s="203">
        <v>0</v>
      </c>
      <c r="AB86" s="203">
        <v>0</v>
      </c>
      <c r="AC86" s="203">
        <v>10.41</v>
      </c>
      <c r="AD86" s="203">
        <v>0</v>
      </c>
      <c r="AE86" s="203">
        <v>0</v>
      </c>
      <c r="AF86" s="203">
        <v>0</v>
      </c>
      <c r="AG86" s="203">
        <v>20.09</v>
      </c>
      <c r="AH86" s="203">
        <v>0</v>
      </c>
      <c r="AI86" s="203">
        <v>32.94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 s="203">
        <v>213.75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10.45</v>
      </c>
      <c r="E87" s="203">
        <v>0</v>
      </c>
      <c r="F87" s="203">
        <v>0</v>
      </c>
      <c r="G87" s="203">
        <v>17.600000000000001</v>
      </c>
      <c r="H87" s="203">
        <v>0</v>
      </c>
      <c r="I87" s="203">
        <v>5.57</v>
      </c>
      <c r="J87" s="203">
        <v>16.7</v>
      </c>
      <c r="K87" s="203">
        <v>2.95</v>
      </c>
      <c r="L87" s="203">
        <v>2.33</v>
      </c>
      <c r="M87" s="203">
        <v>0</v>
      </c>
      <c r="N87" s="203">
        <v>1.1000000000000001</v>
      </c>
      <c r="O87" s="203">
        <v>1.83</v>
      </c>
      <c r="P87" s="203">
        <v>2.4700000000000002</v>
      </c>
      <c r="Q87" s="203">
        <v>0.19</v>
      </c>
      <c r="R87" s="203">
        <v>0.39</v>
      </c>
      <c r="S87" s="203">
        <v>0</v>
      </c>
      <c r="T87" s="203">
        <v>0</v>
      </c>
      <c r="U87" s="203">
        <v>9.0500000000000007</v>
      </c>
      <c r="V87" s="203">
        <v>0.19</v>
      </c>
      <c r="W87" s="203">
        <v>0.41</v>
      </c>
      <c r="X87" s="203">
        <v>1.36</v>
      </c>
      <c r="Y87" s="203">
        <v>0</v>
      </c>
      <c r="Z87" s="203">
        <v>2.2599999999999998</v>
      </c>
      <c r="AA87" s="203">
        <v>0</v>
      </c>
      <c r="AB87" s="203">
        <v>0</v>
      </c>
      <c r="AC87" s="203">
        <v>10.19</v>
      </c>
      <c r="AD87" s="203">
        <v>0</v>
      </c>
      <c r="AE87" s="203">
        <v>0</v>
      </c>
      <c r="AF87" s="203">
        <v>0</v>
      </c>
      <c r="AG87" s="203">
        <v>20.09</v>
      </c>
      <c r="AH87" s="203">
        <v>0</v>
      </c>
      <c r="AI87" s="203">
        <v>32.94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 s="203">
        <v>213.75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10.45</v>
      </c>
      <c r="E88" s="203">
        <v>0</v>
      </c>
      <c r="F88" s="203">
        <v>0</v>
      </c>
      <c r="G88" s="203">
        <v>17.600000000000001</v>
      </c>
      <c r="H88" s="203">
        <v>0</v>
      </c>
      <c r="I88" s="203">
        <v>5.57</v>
      </c>
      <c r="J88" s="203">
        <v>16.7</v>
      </c>
      <c r="K88" s="203">
        <v>2.95</v>
      </c>
      <c r="L88" s="203">
        <v>2.33</v>
      </c>
      <c r="M88" s="203">
        <v>0</v>
      </c>
      <c r="N88" s="203">
        <v>1.1000000000000001</v>
      </c>
      <c r="O88" s="203">
        <v>1.83</v>
      </c>
      <c r="P88" s="203">
        <v>2.4700000000000002</v>
      </c>
      <c r="Q88" s="203">
        <v>0.19</v>
      </c>
      <c r="R88" s="203">
        <v>0.39</v>
      </c>
      <c r="S88" s="203">
        <v>0</v>
      </c>
      <c r="T88" s="203">
        <v>0</v>
      </c>
      <c r="U88" s="203">
        <v>9.0500000000000007</v>
      </c>
      <c r="V88" s="203">
        <v>0.19</v>
      </c>
      <c r="W88" s="203">
        <v>0.41</v>
      </c>
      <c r="X88" s="203">
        <v>1.36</v>
      </c>
      <c r="Y88" s="203">
        <v>0</v>
      </c>
      <c r="Z88" s="203">
        <v>2.2599999999999998</v>
      </c>
      <c r="AA88" s="203">
        <v>0</v>
      </c>
      <c r="AB88" s="203">
        <v>0</v>
      </c>
      <c r="AC88" s="203">
        <v>10.19</v>
      </c>
      <c r="AD88" s="203">
        <v>0</v>
      </c>
      <c r="AE88" s="203">
        <v>0</v>
      </c>
      <c r="AF88" s="203">
        <v>0</v>
      </c>
      <c r="AG88" s="203">
        <v>20.09</v>
      </c>
      <c r="AH88" s="203">
        <v>0</v>
      </c>
      <c r="AI88" s="203">
        <v>32.94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 s="203">
        <v>213.75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10.45</v>
      </c>
      <c r="E89" s="203">
        <v>0</v>
      </c>
      <c r="F89" s="203">
        <v>0</v>
      </c>
      <c r="G89" s="203">
        <v>17.600000000000001</v>
      </c>
      <c r="H89" s="203">
        <v>0</v>
      </c>
      <c r="I89" s="203">
        <v>5.57</v>
      </c>
      <c r="J89" s="203">
        <v>16.7</v>
      </c>
      <c r="K89" s="203">
        <v>2.95</v>
      </c>
      <c r="L89" s="203">
        <v>2.33</v>
      </c>
      <c r="M89" s="203">
        <v>0</v>
      </c>
      <c r="N89" s="203">
        <v>1.1000000000000001</v>
      </c>
      <c r="O89" s="203">
        <v>1.83</v>
      </c>
      <c r="P89" s="203">
        <v>2.4700000000000002</v>
      </c>
      <c r="Q89" s="203">
        <v>0.19</v>
      </c>
      <c r="R89" s="203">
        <v>0.39</v>
      </c>
      <c r="S89" s="203">
        <v>0</v>
      </c>
      <c r="T89" s="203">
        <v>0</v>
      </c>
      <c r="U89" s="203">
        <v>9.0500000000000007</v>
      </c>
      <c r="V89" s="203">
        <v>0.19</v>
      </c>
      <c r="W89" s="203">
        <v>0.41</v>
      </c>
      <c r="X89" s="203">
        <v>1.36</v>
      </c>
      <c r="Y89" s="203">
        <v>0</v>
      </c>
      <c r="Z89" s="203">
        <v>2.2599999999999998</v>
      </c>
      <c r="AA89" s="203">
        <v>0</v>
      </c>
      <c r="AB89" s="203">
        <v>0</v>
      </c>
      <c r="AC89" s="203">
        <v>10.19</v>
      </c>
      <c r="AD89" s="203">
        <v>0</v>
      </c>
      <c r="AE89" s="203">
        <v>0</v>
      </c>
      <c r="AF89" s="203">
        <v>0</v>
      </c>
      <c r="AG89" s="203">
        <v>20.09</v>
      </c>
      <c r="AH89" s="203">
        <v>0</v>
      </c>
      <c r="AI89" s="203">
        <v>32.94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 s="203">
        <v>213.75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10.45</v>
      </c>
      <c r="E90" s="203">
        <v>0</v>
      </c>
      <c r="F90" s="203">
        <v>0</v>
      </c>
      <c r="G90" s="203">
        <v>17.600000000000001</v>
      </c>
      <c r="H90" s="203">
        <v>0</v>
      </c>
      <c r="I90" s="203">
        <v>5.57</v>
      </c>
      <c r="J90" s="203">
        <v>16.7</v>
      </c>
      <c r="K90" s="203">
        <v>2.95</v>
      </c>
      <c r="L90" s="203">
        <v>2.33</v>
      </c>
      <c r="M90" s="203">
        <v>0</v>
      </c>
      <c r="N90" s="203">
        <v>1.1000000000000001</v>
      </c>
      <c r="O90" s="203">
        <v>1.83</v>
      </c>
      <c r="P90" s="203">
        <v>2.4700000000000002</v>
      </c>
      <c r="Q90" s="203">
        <v>0.19</v>
      </c>
      <c r="R90" s="203">
        <v>0.39</v>
      </c>
      <c r="S90" s="203">
        <v>0</v>
      </c>
      <c r="T90" s="203">
        <v>0</v>
      </c>
      <c r="U90" s="203">
        <v>9.0500000000000007</v>
      </c>
      <c r="V90" s="203">
        <v>0.19</v>
      </c>
      <c r="W90" s="203">
        <v>0.41</v>
      </c>
      <c r="X90" s="203">
        <v>1.36</v>
      </c>
      <c r="Y90" s="203">
        <v>0</v>
      </c>
      <c r="Z90" s="203">
        <v>2.2599999999999998</v>
      </c>
      <c r="AA90" s="203">
        <v>0</v>
      </c>
      <c r="AB90" s="203">
        <v>0</v>
      </c>
      <c r="AC90" s="203">
        <v>10.19</v>
      </c>
      <c r="AD90" s="203">
        <v>0</v>
      </c>
      <c r="AE90" s="203">
        <v>0</v>
      </c>
      <c r="AF90" s="203">
        <v>0</v>
      </c>
      <c r="AG90" s="203">
        <v>20.09</v>
      </c>
      <c r="AH90" s="203">
        <v>0</v>
      </c>
      <c r="AI90" s="203">
        <v>32.94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 s="203">
        <v>213.75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10.59</v>
      </c>
      <c r="E91" s="203">
        <v>0</v>
      </c>
      <c r="F91" s="203">
        <v>0</v>
      </c>
      <c r="G91" s="203">
        <v>17.649999999999999</v>
      </c>
      <c r="H91" s="203">
        <v>0</v>
      </c>
      <c r="I91" s="203">
        <v>5.57</v>
      </c>
      <c r="J91" s="203">
        <v>16.7</v>
      </c>
      <c r="K91" s="203">
        <v>2.95</v>
      </c>
      <c r="L91" s="203">
        <v>2.33</v>
      </c>
      <c r="M91" s="203">
        <v>0</v>
      </c>
      <c r="N91" s="203">
        <v>1.1000000000000001</v>
      </c>
      <c r="O91" s="203">
        <v>1.83</v>
      </c>
      <c r="P91" s="203">
        <v>2.4700000000000002</v>
      </c>
      <c r="Q91" s="203">
        <v>0.19</v>
      </c>
      <c r="R91" s="203">
        <v>0.39</v>
      </c>
      <c r="S91" s="203">
        <v>0</v>
      </c>
      <c r="T91" s="203">
        <v>0</v>
      </c>
      <c r="U91" s="203">
        <v>9.0500000000000007</v>
      </c>
      <c r="V91" s="203">
        <v>0.19</v>
      </c>
      <c r="W91" s="203">
        <v>0.41</v>
      </c>
      <c r="X91" s="203">
        <v>1.36</v>
      </c>
      <c r="Y91" s="203">
        <v>0</v>
      </c>
      <c r="Z91" s="203">
        <v>2.2599999999999998</v>
      </c>
      <c r="AA91" s="203">
        <v>0</v>
      </c>
      <c r="AB91" s="203">
        <v>0</v>
      </c>
      <c r="AC91" s="203">
        <v>10.19</v>
      </c>
      <c r="AD91" s="203">
        <v>0</v>
      </c>
      <c r="AE91" s="203">
        <v>0</v>
      </c>
      <c r="AF91" s="203">
        <v>0</v>
      </c>
      <c r="AG91" s="203">
        <v>20.09</v>
      </c>
      <c r="AH91" s="203">
        <v>0</v>
      </c>
      <c r="AI91" s="203">
        <v>32.94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 s="203">
        <v>213.75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10.59</v>
      </c>
      <c r="E92" s="203">
        <v>0</v>
      </c>
      <c r="F92" s="203">
        <v>0</v>
      </c>
      <c r="G92" s="203">
        <v>17.649999999999999</v>
      </c>
      <c r="H92" s="203">
        <v>0</v>
      </c>
      <c r="I92" s="203">
        <v>5.57</v>
      </c>
      <c r="J92" s="203">
        <v>16.7</v>
      </c>
      <c r="K92" s="203">
        <v>2.95</v>
      </c>
      <c r="L92" s="203">
        <v>2.33</v>
      </c>
      <c r="M92" s="203">
        <v>0</v>
      </c>
      <c r="N92" s="203">
        <v>1.1000000000000001</v>
      </c>
      <c r="O92" s="203">
        <v>1.83</v>
      </c>
      <c r="P92" s="203">
        <v>2.4700000000000002</v>
      </c>
      <c r="Q92" s="203">
        <v>0.19</v>
      </c>
      <c r="R92" s="203">
        <v>0.39</v>
      </c>
      <c r="S92" s="203">
        <v>0</v>
      </c>
      <c r="T92" s="203">
        <v>0</v>
      </c>
      <c r="U92" s="203">
        <v>9.0500000000000007</v>
      </c>
      <c r="V92" s="203">
        <v>0.19</v>
      </c>
      <c r="W92" s="203">
        <v>0.41</v>
      </c>
      <c r="X92" s="203">
        <v>1.36</v>
      </c>
      <c r="Y92" s="203">
        <v>0</v>
      </c>
      <c r="Z92" s="203">
        <v>2.2599999999999998</v>
      </c>
      <c r="AA92" s="203">
        <v>0</v>
      </c>
      <c r="AB92" s="203">
        <v>0</v>
      </c>
      <c r="AC92" s="203">
        <v>10.19</v>
      </c>
      <c r="AD92" s="203">
        <v>0</v>
      </c>
      <c r="AE92" s="203">
        <v>0</v>
      </c>
      <c r="AF92" s="203">
        <v>0</v>
      </c>
      <c r="AG92" s="203">
        <v>20.09</v>
      </c>
      <c r="AH92" s="203">
        <v>0</v>
      </c>
      <c r="AI92" s="203">
        <v>32.94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 s="203">
        <v>213.75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10.59</v>
      </c>
      <c r="E93" s="203">
        <v>0</v>
      </c>
      <c r="F93" s="203">
        <v>0</v>
      </c>
      <c r="G93" s="203">
        <v>17.649999999999999</v>
      </c>
      <c r="H93" s="203">
        <v>0</v>
      </c>
      <c r="I93" s="203">
        <v>5.57</v>
      </c>
      <c r="J93" s="203">
        <v>16.7</v>
      </c>
      <c r="K93" s="203">
        <v>2.95</v>
      </c>
      <c r="L93" s="203">
        <v>2.33</v>
      </c>
      <c r="M93" s="203">
        <v>0</v>
      </c>
      <c r="N93" s="203">
        <v>1.1000000000000001</v>
      </c>
      <c r="O93" s="203">
        <v>1.83</v>
      </c>
      <c r="P93" s="203">
        <v>2.4700000000000002</v>
      </c>
      <c r="Q93" s="203">
        <v>0.19</v>
      </c>
      <c r="R93" s="203">
        <v>0.39</v>
      </c>
      <c r="S93" s="203">
        <v>0</v>
      </c>
      <c r="T93" s="203">
        <v>0</v>
      </c>
      <c r="U93" s="203">
        <v>9.0500000000000007</v>
      </c>
      <c r="V93" s="203">
        <v>0.19</v>
      </c>
      <c r="W93" s="203">
        <v>0.41</v>
      </c>
      <c r="X93" s="203">
        <v>1.36</v>
      </c>
      <c r="Y93" s="203">
        <v>0</v>
      </c>
      <c r="Z93" s="203">
        <v>2.2599999999999998</v>
      </c>
      <c r="AA93" s="203">
        <v>0</v>
      </c>
      <c r="AB93" s="203">
        <v>0</v>
      </c>
      <c r="AC93" s="203">
        <v>10.19</v>
      </c>
      <c r="AD93" s="203">
        <v>0</v>
      </c>
      <c r="AE93" s="203">
        <v>0</v>
      </c>
      <c r="AF93" s="203">
        <v>0</v>
      </c>
      <c r="AG93" s="203">
        <v>20.09</v>
      </c>
      <c r="AH93" s="203">
        <v>0</v>
      </c>
      <c r="AI93" s="203">
        <v>32.94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 s="203">
        <v>213.75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10.59</v>
      </c>
      <c r="E94" s="203">
        <v>0</v>
      </c>
      <c r="F94" s="203">
        <v>0</v>
      </c>
      <c r="G94" s="203">
        <v>17.649999999999999</v>
      </c>
      <c r="H94" s="203">
        <v>0</v>
      </c>
      <c r="I94" s="203">
        <v>5.57</v>
      </c>
      <c r="J94" s="203">
        <v>16.7</v>
      </c>
      <c r="K94" s="203">
        <v>2.95</v>
      </c>
      <c r="L94" s="203">
        <v>2.33</v>
      </c>
      <c r="M94" s="203">
        <v>0</v>
      </c>
      <c r="N94" s="203">
        <v>1.1000000000000001</v>
      </c>
      <c r="O94" s="203">
        <v>1.83</v>
      </c>
      <c r="P94" s="203">
        <v>2.4700000000000002</v>
      </c>
      <c r="Q94" s="203">
        <v>0.19</v>
      </c>
      <c r="R94" s="203">
        <v>0.39</v>
      </c>
      <c r="S94" s="203">
        <v>0</v>
      </c>
      <c r="T94" s="203">
        <v>0</v>
      </c>
      <c r="U94" s="203">
        <v>9.0500000000000007</v>
      </c>
      <c r="V94" s="203">
        <v>0.19</v>
      </c>
      <c r="W94" s="203">
        <v>0.41</v>
      </c>
      <c r="X94" s="203">
        <v>1.36</v>
      </c>
      <c r="Y94" s="203">
        <v>0</v>
      </c>
      <c r="Z94" s="203">
        <v>2.2599999999999998</v>
      </c>
      <c r="AA94" s="203">
        <v>0</v>
      </c>
      <c r="AB94" s="203">
        <v>0</v>
      </c>
      <c r="AC94" s="203">
        <v>10.19</v>
      </c>
      <c r="AD94" s="203">
        <v>0</v>
      </c>
      <c r="AE94" s="203">
        <v>0</v>
      </c>
      <c r="AF94" s="203">
        <v>0</v>
      </c>
      <c r="AG94" s="203">
        <v>20.09</v>
      </c>
      <c r="AH94" s="203">
        <v>0</v>
      </c>
      <c r="AI94" s="203">
        <v>32.94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 s="203">
        <v>213.75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10.86</v>
      </c>
      <c r="E95" s="203">
        <v>0</v>
      </c>
      <c r="F95" s="203">
        <v>0</v>
      </c>
      <c r="G95" s="203">
        <v>17.649999999999999</v>
      </c>
      <c r="H95" s="203">
        <v>0</v>
      </c>
      <c r="I95" s="203">
        <v>5.57</v>
      </c>
      <c r="J95" s="203">
        <v>16.7</v>
      </c>
      <c r="K95" s="203">
        <v>2.95</v>
      </c>
      <c r="L95" s="203">
        <v>2.33</v>
      </c>
      <c r="M95" s="203">
        <v>0</v>
      </c>
      <c r="N95" s="203">
        <v>1.1000000000000001</v>
      </c>
      <c r="O95" s="203">
        <v>1.83</v>
      </c>
      <c r="P95" s="203">
        <v>2.4700000000000002</v>
      </c>
      <c r="Q95" s="203">
        <v>0.19</v>
      </c>
      <c r="R95" s="203">
        <v>0.39</v>
      </c>
      <c r="S95" s="203">
        <v>0</v>
      </c>
      <c r="T95" s="203">
        <v>0</v>
      </c>
      <c r="U95" s="203">
        <v>9.0500000000000007</v>
      </c>
      <c r="V95" s="203">
        <v>0.19</v>
      </c>
      <c r="W95" s="203">
        <v>0.41</v>
      </c>
      <c r="X95" s="203">
        <v>1.36</v>
      </c>
      <c r="Y95" s="203">
        <v>0</v>
      </c>
      <c r="Z95" s="203">
        <v>2.2599999999999998</v>
      </c>
      <c r="AA95" s="203">
        <v>0</v>
      </c>
      <c r="AB95" s="203">
        <v>0</v>
      </c>
      <c r="AC95" s="203">
        <v>9.7100000000000009</v>
      </c>
      <c r="AD95" s="203">
        <v>0</v>
      </c>
      <c r="AE95" s="203">
        <v>0</v>
      </c>
      <c r="AF95" s="203">
        <v>0</v>
      </c>
      <c r="AG95" s="203">
        <v>20.09</v>
      </c>
      <c r="AH95" s="203">
        <v>0</v>
      </c>
      <c r="AI95" s="203">
        <v>32.94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 s="203">
        <v>213.75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10.86</v>
      </c>
      <c r="E96" s="203">
        <v>0</v>
      </c>
      <c r="F96" s="203">
        <v>0</v>
      </c>
      <c r="G96" s="203">
        <v>17.649999999999999</v>
      </c>
      <c r="H96" s="203">
        <v>0</v>
      </c>
      <c r="I96" s="203">
        <v>5.57</v>
      </c>
      <c r="J96" s="203">
        <v>16.7</v>
      </c>
      <c r="K96" s="203">
        <v>2.95</v>
      </c>
      <c r="L96" s="203">
        <v>2.33</v>
      </c>
      <c r="M96" s="203">
        <v>0</v>
      </c>
      <c r="N96" s="203">
        <v>1.1000000000000001</v>
      </c>
      <c r="O96" s="203">
        <v>1.83</v>
      </c>
      <c r="P96" s="203">
        <v>2.4700000000000002</v>
      </c>
      <c r="Q96" s="203">
        <v>0.19</v>
      </c>
      <c r="R96" s="203">
        <v>0.39</v>
      </c>
      <c r="S96" s="203">
        <v>0</v>
      </c>
      <c r="T96" s="203">
        <v>0</v>
      </c>
      <c r="U96" s="203">
        <v>9.0500000000000007</v>
      </c>
      <c r="V96" s="203">
        <v>0.19</v>
      </c>
      <c r="W96" s="203">
        <v>0.41</v>
      </c>
      <c r="X96" s="203">
        <v>1.36</v>
      </c>
      <c r="Y96" s="203">
        <v>0</v>
      </c>
      <c r="Z96" s="203">
        <v>2.2599999999999998</v>
      </c>
      <c r="AA96" s="203">
        <v>0</v>
      </c>
      <c r="AB96" s="203">
        <v>0</v>
      </c>
      <c r="AC96" s="203">
        <v>9.7100000000000009</v>
      </c>
      <c r="AD96" s="203">
        <v>0</v>
      </c>
      <c r="AE96" s="203">
        <v>0</v>
      </c>
      <c r="AF96" s="203">
        <v>0</v>
      </c>
      <c r="AG96" s="203">
        <v>20.09</v>
      </c>
      <c r="AH96" s="203">
        <v>0</v>
      </c>
      <c r="AI96" s="203">
        <v>32.94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 s="203">
        <v>213.75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10.86</v>
      </c>
      <c r="E97" s="203">
        <v>0</v>
      </c>
      <c r="F97" s="203">
        <v>0</v>
      </c>
      <c r="G97" s="203">
        <v>17.649999999999999</v>
      </c>
      <c r="H97" s="203">
        <v>0</v>
      </c>
      <c r="I97" s="203">
        <v>5.57</v>
      </c>
      <c r="J97" s="203">
        <v>16.7</v>
      </c>
      <c r="K97" s="203">
        <v>2.95</v>
      </c>
      <c r="L97" s="203">
        <v>2.33</v>
      </c>
      <c r="M97" s="203">
        <v>0</v>
      </c>
      <c r="N97" s="203">
        <v>1.1000000000000001</v>
      </c>
      <c r="O97" s="203">
        <v>1.83</v>
      </c>
      <c r="P97" s="203">
        <v>2.4700000000000002</v>
      </c>
      <c r="Q97" s="203">
        <v>0.19</v>
      </c>
      <c r="R97" s="203">
        <v>0.39</v>
      </c>
      <c r="S97" s="203">
        <v>0</v>
      </c>
      <c r="T97" s="203">
        <v>0</v>
      </c>
      <c r="U97" s="203">
        <v>9.0500000000000007</v>
      </c>
      <c r="V97" s="203">
        <v>0.19</v>
      </c>
      <c r="W97" s="203">
        <v>0.41</v>
      </c>
      <c r="X97" s="203">
        <v>1.36</v>
      </c>
      <c r="Y97" s="203">
        <v>0</v>
      </c>
      <c r="Z97" s="203">
        <v>2.2599999999999998</v>
      </c>
      <c r="AA97" s="203">
        <v>0</v>
      </c>
      <c r="AB97" s="203">
        <v>0</v>
      </c>
      <c r="AC97" s="203">
        <v>9.7100000000000009</v>
      </c>
      <c r="AD97" s="203">
        <v>0</v>
      </c>
      <c r="AE97" s="203">
        <v>0</v>
      </c>
      <c r="AF97" s="203">
        <v>0</v>
      </c>
      <c r="AG97" s="203">
        <v>20.09</v>
      </c>
      <c r="AH97" s="203">
        <v>0</v>
      </c>
      <c r="AI97" s="203">
        <v>32.94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 s="203">
        <v>213.75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10.86</v>
      </c>
      <c r="E98" s="203">
        <v>0</v>
      </c>
      <c r="F98" s="203">
        <v>0</v>
      </c>
      <c r="G98" s="203">
        <v>17.649999999999999</v>
      </c>
      <c r="H98" s="203">
        <v>0</v>
      </c>
      <c r="I98" s="203">
        <v>5.57</v>
      </c>
      <c r="J98" s="203">
        <v>16.7</v>
      </c>
      <c r="K98" s="203">
        <v>2.95</v>
      </c>
      <c r="L98" s="203">
        <v>2.33</v>
      </c>
      <c r="M98" s="203">
        <v>0</v>
      </c>
      <c r="N98" s="203">
        <v>1.1000000000000001</v>
      </c>
      <c r="O98" s="203">
        <v>1.83</v>
      </c>
      <c r="P98" s="203">
        <v>2.4700000000000002</v>
      </c>
      <c r="Q98" s="203">
        <v>0.19</v>
      </c>
      <c r="R98" s="203">
        <v>0.39</v>
      </c>
      <c r="S98" s="203">
        <v>0</v>
      </c>
      <c r="T98" s="203">
        <v>0</v>
      </c>
      <c r="U98" s="203">
        <v>9.0500000000000007</v>
      </c>
      <c r="V98" s="203">
        <v>0.19</v>
      </c>
      <c r="W98" s="203">
        <v>0.41</v>
      </c>
      <c r="X98" s="203">
        <v>1.36</v>
      </c>
      <c r="Y98" s="203">
        <v>0</v>
      </c>
      <c r="Z98" s="203">
        <v>2.2599999999999998</v>
      </c>
      <c r="AA98" s="203">
        <v>0</v>
      </c>
      <c r="AB98" s="203">
        <v>0</v>
      </c>
      <c r="AC98" s="203">
        <v>9.7100000000000009</v>
      </c>
      <c r="AD98" s="203">
        <v>0</v>
      </c>
      <c r="AE98" s="203">
        <v>0</v>
      </c>
      <c r="AF98" s="203">
        <v>0</v>
      </c>
      <c r="AG98" s="203">
        <v>20.09</v>
      </c>
      <c r="AH98" s="203">
        <v>0</v>
      </c>
      <c r="AI98" s="203">
        <v>32.94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 s="203">
        <v>213.75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0.25392000000000048</v>
      </c>
      <c r="E99">
        <f t="shared" si="0"/>
        <v>0</v>
      </c>
      <c r="F99">
        <f t="shared" si="0"/>
        <v>0</v>
      </c>
      <c r="G99">
        <f t="shared" si="0"/>
        <v>0.42241999999999974</v>
      </c>
      <c r="H99">
        <f t="shared" si="0"/>
        <v>0</v>
      </c>
      <c r="I99">
        <f t="shared" si="0"/>
        <v>0.13367999999999991</v>
      </c>
      <c r="J99">
        <f t="shared" si="0"/>
        <v>0.40416000000000063</v>
      </c>
      <c r="K99">
        <f t="shared" si="0"/>
        <v>0.60802749999999928</v>
      </c>
      <c r="L99">
        <f t="shared" si="0"/>
        <v>0.47368500000000002</v>
      </c>
      <c r="M99">
        <f t="shared" si="0"/>
        <v>0</v>
      </c>
      <c r="N99">
        <f t="shared" si="0"/>
        <v>2.6399999999999958E-2</v>
      </c>
      <c r="O99">
        <f t="shared" si="0"/>
        <v>4.3920000000000056E-2</v>
      </c>
      <c r="P99">
        <f t="shared" si="0"/>
        <v>5.9289999999999975E-2</v>
      </c>
      <c r="Q99">
        <f t="shared" si="0"/>
        <v>3.3819999999999996E-2</v>
      </c>
      <c r="R99">
        <f t="shared" si="0"/>
        <v>7.399249999999985E-2</v>
      </c>
      <c r="S99">
        <f t="shared" si="0"/>
        <v>0</v>
      </c>
      <c r="T99">
        <f t="shared" si="0"/>
        <v>0</v>
      </c>
      <c r="U99">
        <f t="shared" si="0"/>
        <v>0.23528249999999981</v>
      </c>
      <c r="V99">
        <f t="shared" si="0"/>
        <v>2.1237499999999975E-2</v>
      </c>
      <c r="W99">
        <f t="shared" si="0"/>
        <v>6.4079999999999929E-2</v>
      </c>
      <c r="X99">
        <f t="shared" si="0"/>
        <v>9.0317500000000092E-2</v>
      </c>
      <c r="Y99">
        <f t="shared" si="0"/>
        <v>0</v>
      </c>
      <c r="Z99">
        <f t="shared" si="0"/>
        <v>0.43045500000000009</v>
      </c>
      <c r="AA99">
        <f t="shared" si="0"/>
        <v>0</v>
      </c>
      <c r="AB99">
        <f t="shared" si="0"/>
        <v>0</v>
      </c>
      <c r="AC99">
        <f t="shared" si="0"/>
        <v>0.22928250000000006</v>
      </c>
      <c r="AD99">
        <f t="shared" si="0"/>
        <v>0.16935749999999999</v>
      </c>
      <c r="AE99">
        <f t="shared" si="0"/>
        <v>0</v>
      </c>
      <c r="AF99">
        <f t="shared" si="0"/>
        <v>0</v>
      </c>
      <c r="AG99">
        <f t="shared" si="0"/>
        <v>0.48215999999999914</v>
      </c>
      <c r="AH99">
        <f t="shared" si="0"/>
        <v>1.366E-2</v>
      </c>
      <c r="AI99">
        <f t="shared" si="0"/>
        <v>0.79056000000000104</v>
      </c>
      <c r="AJ99">
        <f t="shared" si="0"/>
        <v>0</v>
      </c>
      <c r="AK99">
        <f t="shared" si="0"/>
        <v>0.13614250000000011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5.1367500000000001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7.58</v>
      </c>
      <c r="AH3" s="203">
        <v>0</v>
      </c>
      <c r="AI3" s="203">
        <v>12.42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 s="203">
        <v>21.89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7.58</v>
      </c>
      <c r="AH4" s="203">
        <v>0</v>
      </c>
      <c r="AI4" s="203">
        <v>12.42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 s="203">
        <v>21.89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7.58</v>
      </c>
      <c r="AH5" s="203">
        <v>0</v>
      </c>
      <c r="AI5" s="203">
        <v>12.42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 s="203">
        <v>21.89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7.58</v>
      </c>
      <c r="AH6" s="203">
        <v>0</v>
      </c>
      <c r="AI6" s="203">
        <v>12.42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21.89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7.58</v>
      </c>
      <c r="AH7" s="203">
        <v>0</v>
      </c>
      <c r="AI7" s="203">
        <v>12.42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21.89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7.58</v>
      </c>
      <c r="AH8" s="203">
        <v>0</v>
      </c>
      <c r="AI8" s="203">
        <v>12.42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21.89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7.58</v>
      </c>
      <c r="AH9" s="203">
        <v>0</v>
      </c>
      <c r="AI9" s="203">
        <v>12.42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21.89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7.58</v>
      </c>
      <c r="AH10" s="203">
        <v>0</v>
      </c>
      <c r="AI10" s="203">
        <v>12.42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21.89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7.58</v>
      </c>
      <c r="AH11" s="203">
        <v>0</v>
      </c>
      <c r="AI11" s="203">
        <v>12.42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21.89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7.58</v>
      </c>
      <c r="AH12" s="203">
        <v>0</v>
      </c>
      <c r="AI12" s="203">
        <v>12.42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21.89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7.58</v>
      </c>
      <c r="AH13" s="203">
        <v>0</v>
      </c>
      <c r="AI13" s="203">
        <v>12.42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21.89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7.58</v>
      </c>
      <c r="AH14" s="203">
        <v>0</v>
      </c>
      <c r="AI14" s="203">
        <v>12.42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21.89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7.58</v>
      </c>
      <c r="AH15" s="203">
        <v>0</v>
      </c>
      <c r="AI15" s="203">
        <v>12.42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21.89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7.58</v>
      </c>
      <c r="AH16" s="203">
        <v>0</v>
      </c>
      <c r="AI16" s="203">
        <v>12.42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21.89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7.58</v>
      </c>
      <c r="AH17" s="203">
        <v>0</v>
      </c>
      <c r="AI17" s="203">
        <v>12.42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21.89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7.58</v>
      </c>
      <c r="AH18" s="203">
        <v>0</v>
      </c>
      <c r="AI18" s="203">
        <v>12.42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21.89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7.58</v>
      </c>
      <c r="AH19" s="203">
        <v>0</v>
      </c>
      <c r="AI19" s="203">
        <v>12.42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21.89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7.58</v>
      </c>
      <c r="AH20" s="203">
        <v>0</v>
      </c>
      <c r="AI20" s="203">
        <v>12.42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21.89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7.58</v>
      </c>
      <c r="AH21" s="203">
        <v>0</v>
      </c>
      <c r="AI21" s="203">
        <v>12.42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21.89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7.58</v>
      </c>
      <c r="AH22" s="203">
        <v>0</v>
      </c>
      <c r="AI22" s="203">
        <v>12.42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21.89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7.58</v>
      </c>
      <c r="AH23" s="203">
        <v>0</v>
      </c>
      <c r="AI23" s="203">
        <v>12.42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21.89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60</v>
      </c>
      <c r="AE24" s="203">
        <v>0</v>
      </c>
      <c r="AF24" s="203">
        <v>0</v>
      </c>
      <c r="AG24" s="203">
        <v>7.58</v>
      </c>
      <c r="AH24" s="203">
        <v>0</v>
      </c>
      <c r="AI24" s="203">
        <v>12.42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21.89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60</v>
      </c>
      <c r="AE25" s="203">
        <v>0</v>
      </c>
      <c r="AF25" s="203">
        <v>0</v>
      </c>
      <c r="AG25" s="203">
        <v>7.58</v>
      </c>
      <c r="AH25" s="203">
        <v>0</v>
      </c>
      <c r="AI25" s="203">
        <v>12.42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21.89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60</v>
      </c>
      <c r="AE26" s="203">
        <v>0</v>
      </c>
      <c r="AF26" s="203">
        <v>0</v>
      </c>
      <c r="AG26" s="203">
        <v>7.58</v>
      </c>
      <c r="AH26" s="203">
        <v>0</v>
      </c>
      <c r="AI26" s="203">
        <v>12.42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21.89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60</v>
      </c>
      <c r="AE27" s="203">
        <v>0</v>
      </c>
      <c r="AF27" s="203">
        <v>0</v>
      </c>
      <c r="AG27" s="203">
        <v>7.58</v>
      </c>
      <c r="AH27" s="203">
        <v>0</v>
      </c>
      <c r="AI27" s="203">
        <v>12.42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21.89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60</v>
      </c>
      <c r="AE28" s="203">
        <v>0</v>
      </c>
      <c r="AF28" s="203">
        <v>0</v>
      </c>
      <c r="AG28" s="203">
        <v>7.58</v>
      </c>
      <c r="AH28" s="203">
        <v>0</v>
      </c>
      <c r="AI28" s="203">
        <v>12.42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21.89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60</v>
      </c>
      <c r="AE29" s="203">
        <v>0</v>
      </c>
      <c r="AF29" s="203">
        <v>0</v>
      </c>
      <c r="AG29" s="203">
        <v>7.58</v>
      </c>
      <c r="AH29" s="203">
        <v>0</v>
      </c>
      <c r="AI29" s="203">
        <v>12.42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21.89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56.13</v>
      </c>
      <c r="AE30" s="203">
        <v>0</v>
      </c>
      <c r="AF30" s="203">
        <v>0</v>
      </c>
      <c r="AG30" s="203">
        <v>7.58</v>
      </c>
      <c r="AH30" s="203">
        <v>0</v>
      </c>
      <c r="AI30" s="203">
        <v>12.42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21.89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26.13</v>
      </c>
      <c r="AE31" s="203">
        <v>0</v>
      </c>
      <c r="AF31" s="203">
        <v>0</v>
      </c>
      <c r="AG31" s="203">
        <v>7.58</v>
      </c>
      <c r="AH31" s="203">
        <v>0</v>
      </c>
      <c r="AI31" s="203">
        <v>12.42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21.89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26.13</v>
      </c>
      <c r="AE32" s="203">
        <v>0</v>
      </c>
      <c r="AF32" s="203">
        <v>0</v>
      </c>
      <c r="AG32" s="203">
        <v>7.58</v>
      </c>
      <c r="AH32" s="203">
        <v>0</v>
      </c>
      <c r="AI32" s="203">
        <v>12.42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21.89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26.13</v>
      </c>
      <c r="AE33" s="203">
        <v>0</v>
      </c>
      <c r="AF33" s="203">
        <v>0</v>
      </c>
      <c r="AG33" s="203">
        <v>7.58</v>
      </c>
      <c r="AH33" s="203">
        <v>0</v>
      </c>
      <c r="AI33" s="203">
        <v>12.42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21.89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26.13</v>
      </c>
      <c r="AE34" s="203">
        <v>0</v>
      </c>
      <c r="AF34" s="203">
        <v>0</v>
      </c>
      <c r="AG34" s="203">
        <v>7.58</v>
      </c>
      <c r="AH34" s="203">
        <v>0</v>
      </c>
      <c r="AI34" s="203">
        <v>12.42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21.89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26.13</v>
      </c>
      <c r="AE35" s="203">
        <v>0</v>
      </c>
      <c r="AF35" s="203">
        <v>0</v>
      </c>
      <c r="AG35" s="203">
        <v>7.58</v>
      </c>
      <c r="AH35" s="203">
        <v>0</v>
      </c>
      <c r="AI35" s="203">
        <v>12.42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21.89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26.13</v>
      </c>
      <c r="AE36" s="203">
        <v>0</v>
      </c>
      <c r="AF36" s="203">
        <v>0</v>
      </c>
      <c r="AG36" s="203">
        <v>7.58</v>
      </c>
      <c r="AH36" s="203">
        <v>0</v>
      </c>
      <c r="AI36" s="203">
        <v>12.42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21.89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26.13</v>
      </c>
      <c r="AE37" s="203">
        <v>0</v>
      </c>
      <c r="AF37" s="203">
        <v>0</v>
      </c>
      <c r="AG37" s="203">
        <v>7.58</v>
      </c>
      <c r="AH37" s="203">
        <v>0</v>
      </c>
      <c r="AI37" s="203">
        <v>12.42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21.89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26.13</v>
      </c>
      <c r="AE38" s="203">
        <v>0</v>
      </c>
      <c r="AF38" s="203">
        <v>0</v>
      </c>
      <c r="AG38" s="203">
        <v>7.58</v>
      </c>
      <c r="AH38" s="203">
        <v>0</v>
      </c>
      <c r="AI38" s="203">
        <v>12.42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21.89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26.13</v>
      </c>
      <c r="AE39" s="203">
        <v>0</v>
      </c>
      <c r="AF39" s="203">
        <v>0</v>
      </c>
      <c r="AG39" s="203">
        <v>7.58</v>
      </c>
      <c r="AH39" s="203">
        <v>0</v>
      </c>
      <c r="AI39" s="203">
        <v>12.42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21.66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26.13</v>
      </c>
      <c r="AE40" s="203">
        <v>0</v>
      </c>
      <c r="AF40" s="203">
        <v>0</v>
      </c>
      <c r="AG40" s="203">
        <v>7.58</v>
      </c>
      <c r="AH40" s="203">
        <v>0</v>
      </c>
      <c r="AI40" s="203">
        <v>12.42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21.66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7.58</v>
      </c>
      <c r="AH41" s="203">
        <v>1.21</v>
      </c>
      <c r="AI41" s="203">
        <v>12.42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21.66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7.58</v>
      </c>
      <c r="AH42" s="203">
        <v>1.21</v>
      </c>
      <c r="AI42" s="203">
        <v>12.42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21.66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7.58</v>
      </c>
      <c r="AH43" s="203">
        <v>2.42</v>
      </c>
      <c r="AI43" s="203">
        <v>12.42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21.66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7.58</v>
      </c>
      <c r="AH44" s="203">
        <v>2.42</v>
      </c>
      <c r="AI44" s="203">
        <v>12.42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21.66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7.58</v>
      </c>
      <c r="AH45" s="203">
        <v>3.64</v>
      </c>
      <c r="AI45" s="203">
        <v>12.42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21.66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7.58</v>
      </c>
      <c r="AH46" s="203">
        <v>4.8499999999999996</v>
      </c>
      <c r="AI46" s="203">
        <v>12.42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21.66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7.58</v>
      </c>
      <c r="AH47" s="203">
        <v>4.8499999999999996</v>
      </c>
      <c r="AI47" s="203">
        <v>12.42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21.66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7.58</v>
      </c>
      <c r="AH48" s="203">
        <v>0</v>
      </c>
      <c r="AI48" s="203">
        <v>12.42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21.66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7.58</v>
      </c>
      <c r="AH49" s="203">
        <v>0</v>
      </c>
      <c r="AI49" s="203">
        <v>12.42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21.66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7.58</v>
      </c>
      <c r="AH50" s="203">
        <v>0</v>
      </c>
      <c r="AI50" s="203">
        <v>12.42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21.66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7.58</v>
      </c>
      <c r="AH51" s="203">
        <v>0</v>
      </c>
      <c r="AI51" s="203">
        <v>12.42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21.43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7.58</v>
      </c>
      <c r="AH52" s="203">
        <v>0</v>
      </c>
      <c r="AI52" s="203">
        <v>12.42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21.43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7.58</v>
      </c>
      <c r="AH53" s="203">
        <v>0</v>
      </c>
      <c r="AI53" s="203">
        <v>12.42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21.43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7.58</v>
      </c>
      <c r="AH54" s="203">
        <v>0</v>
      </c>
      <c r="AI54" s="203">
        <v>12.42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21.43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7.58</v>
      </c>
      <c r="AH55" s="203">
        <v>0</v>
      </c>
      <c r="AI55" s="203">
        <v>12.42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21.43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7.58</v>
      </c>
      <c r="AH56" s="203">
        <v>0</v>
      </c>
      <c r="AI56" s="203">
        <v>12.42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21.43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7.58</v>
      </c>
      <c r="AH57" s="203">
        <v>0</v>
      </c>
      <c r="AI57" s="203">
        <v>12.42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21.43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7.58</v>
      </c>
      <c r="AH58" s="203">
        <v>0</v>
      </c>
      <c r="AI58" s="203">
        <v>12.42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21.43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7.58</v>
      </c>
      <c r="AH59" s="203">
        <v>0</v>
      </c>
      <c r="AI59" s="203">
        <v>12.42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21.43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7.58</v>
      </c>
      <c r="AH60" s="203">
        <v>0</v>
      </c>
      <c r="AI60" s="203">
        <v>12.42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21.43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7.58</v>
      </c>
      <c r="AH61" s="203">
        <v>0</v>
      </c>
      <c r="AI61" s="203">
        <v>12.42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21.43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7.58</v>
      </c>
      <c r="AH62" s="203">
        <v>0</v>
      </c>
      <c r="AI62" s="203">
        <v>12.42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21.43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7.58</v>
      </c>
      <c r="AH63" s="203">
        <v>0</v>
      </c>
      <c r="AI63" s="203">
        <v>12.42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21.43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7.58</v>
      </c>
      <c r="AH64" s="203">
        <v>0</v>
      </c>
      <c r="AI64" s="203">
        <v>12.42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21.43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7.58</v>
      </c>
      <c r="AH65" s="203">
        <v>0</v>
      </c>
      <c r="AI65" s="203">
        <v>12.42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21.43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7.58</v>
      </c>
      <c r="AH66" s="203">
        <v>0</v>
      </c>
      <c r="AI66" s="203">
        <v>12.42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21.43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7.58</v>
      </c>
      <c r="AH67" s="203">
        <v>0</v>
      </c>
      <c r="AI67" s="203">
        <v>12.42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21.43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7.58</v>
      </c>
      <c r="AH68" s="203">
        <v>0</v>
      </c>
      <c r="AI68" s="203">
        <v>12.42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21.43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7.58</v>
      </c>
      <c r="AH69" s="203">
        <v>0</v>
      </c>
      <c r="AI69" s="203">
        <v>12.42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21.43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7.58</v>
      </c>
      <c r="AH70" s="203">
        <v>0</v>
      </c>
      <c r="AI70" s="203">
        <v>12.42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21.43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7.58</v>
      </c>
      <c r="AH71" s="203">
        <v>0</v>
      </c>
      <c r="AI71" s="203">
        <v>12.42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21.43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7.58</v>
      </c>
      <c r="AH72" s="203">
        <v>0</v>
      </c>
      <c r="AI72" s="203">
        <v>12.42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21.43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7.58</v>
      </c>
      <c r="AH73" s="203">
        <v>0</v>
      </c>
      <c r="AI73" s="203">
        <v>12.42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21.43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7.58</v>
      </c>
      <c r="AH74" s="203">
        <v>0</v>
      </c>
      <c r="AI74" s="203">
        <v>12.42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21.43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7.58</v>
      </c>
      <c r="AH75" s="203">
        <v>0</v>
      </c>
      <c r="AI75" s="203">
        <v>12.42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21.66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7.58</v>
      </c>
      <c r="AH76" s="203">
        <v>0</v>
      </c>
      <c r="AI76" s="203">
        <v>12.42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21.66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7.58</v>
      </c>
      <c r="AH77" s="203">
        <v>0</v>
      </c>
      <c r="AI77" s="203">
        <v>12.42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 s="203">
        <v>21.66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7.58</v>
      </c>
      <c r="AH78" s="203">
        <v>0</v>
      </c>
      <c r="AI78" s="203">
        <v>12.42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21.66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7.58</v>
      </c>
      <c r="AH79" s="203">
        <v>0</v>
      </c>
      <c r="AI79" s="203">
        <v>12.42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 s="203">
        <v>21.66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7.58</v>
      </c>
      <c r="AH80" s="203">
        <v>0</v>
      </c>
      <c r="AI80" s="203">
        <v>12.42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 s="203">
        <v>21.66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7.58</v>
      </c>
      <c r="AH81" s="203">
        <v>0</v>
      </c>
      <c r="AI81" s="203">
        <v>12.42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 s="203">
        <v>21.66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7.58</v>
      </c>
      <c r="AH82" s="203">
        <v>0</v>
      </c>
      <c r="AI82" s="203">
        <v>12.42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 s="203">
        <v>21.66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7.58</v>
      </c>
      <c r="AH83" s="203">
        <v>0</v>
      </c>
      <c r="AI83" s="203">
        <v>12.42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 s="203">
        <v>21.66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7.58</v>
      </c>
      <c r="AH84" s="203">
        <v>0</v>
      </c>
      <c r="AI84" s="203">
        <v>12.42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 s="203">
        <v>21.66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7.58</v>
      </c>
      <c r="AH85" s="203">
        <v>0</v>
      </c>
      <c r="AI85" s="203">
        <v>12.42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 s="203">
        <v>21.66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7.58</v>
      </c>
      <c r="AH86" s="203">
        <v>0</v>
      </c>
      <c r="AI86" s="203">
        <v>12.42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 s="203">
        <v>21.66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7.58</v>
      </c>
      <c r="AH87" s="203">
        <v>0</v>
      </c>
      <c r="AI87" s="203">
        <v>12.42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 s="203">
        <v>21.66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7.58</v>
      </c>
      <c r="AH88" s="203">
        <v>0</v>
      </c>
      <c r="AI88" s="203">
        <v>12.42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 s="203">
        <v>21.66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7.58</v>
      </c>
      <c r="AH89" s="203">
        <v>0</v>
      </c>
      <c r="AI89" s="203">
        <v>12.42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 s="203">
        <v>21.66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7.58</v>
      </c>
      <c r="AH90" s="203">
        <v>0</v>
      </c>
      <c r="AI90" s="203">
        <v>12.42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 s="203">
        <v>21.66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7.58</v>
      </c>
      <c r="AH91" s="203">
        <v>0</v>
      </c>
      <c r="AI91" s="203">
        <v>12.42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 s="203">
        <v>21.66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7.58</v>
      </c>
      <c r="AH92" s="203">
        <v>0</v>
      </c>
      <c r="AI92" s="203">
        <v>12.42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 s="203">
        <v>21.66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7.58</v>
      </c>
      <c r="AH93" s="203">
        <v>0</v>
      </c>
      <c r="AI93" s="203">
        <v>12.42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 s="203">
        <v>21.66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7.58</v>
      </c>
      <c r="AH94" s="203">
        <v>0</v>
      </c>
      <c r="AI94" s="203">
        <v>12.42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 s="203">
        <v>21.66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7.58</v>
      </c>
      <c r="AH95" s="203">
        <v>0</v>
      </c>
      <c r="AI95" s="203">
        <v>12.42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 s="203">
        <v>21.66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7.58</v>
      </c>
      <c r="AH96" s="203">
        <v>0</v>
      </c>
      <c r="AI96" s="203">
        <v>12.42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 s="203">
        <v>21.66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7.58</v>
      </c>
      <c r="AH97" s="203">
        <v>0</v>
      </c>
      <c r="AI97" s="203">
        <v>12.42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 s="203">
        <v>21.66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7.58</v>
      </c>
      <c r="AH98" s="203">
        <v>0</v>
      </c>
      <c r="AI98" s="203">
        <v>12.42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 s="203">
        <v>21.66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0.16935749999999999</v>
      </c>
      <c r="AE99">
        <f t="shared" si="0"/>
        <v>0</v>
      </c>
      <c r="AF99">
        <f t="shared" si="0"/>
        <v>0</v>
      </c>
      <c r="AG99">
        <f t="shared" si="0"/>
        <v>0.18192000000000022</v>
      </c>
      <c r="AH99">
        <f t="shared" si="0"/>
        <v>5.1500000000000001E-3</v>
      </c>
      <c r="AI99">
        <f t="shared" si="0"/>
        <v>0.29807999999999985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0.5205300000000006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1.88</v>
      </c>
      <c r="AD3" s="203">
        <v>0</v>
      </c>
      <c r="AE3" s="203">
        <v>0</v>
      </c>
      <c r="AF3" s="203">
        <v>0</v>
      </c>
      <c r="AG3" s="203">
        <v>37.54</v>
      </c>
      <c r="AH3" s="203">
        <v>0</v>
      </c>
      <c r="AI3" s="203">
        <v>61.56</v>
      </c>
      <c r="AJ3" s="203">
        <v>0</v>
      </c>
      <c r="AK3" s="203">
        <v>4.3499999999999996</v>
      </c>
      <c r="AL3" s="203">
        <v>0</v>
      </c>
      <c r="AM3" s="203">
        <v>0</v>
      </c>
      <c r="AN3" s="203">
        <v>0</v>
      </c>
      <c r="AO3" s="203">
        <v>87.55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1.88</v>
      </c>
      <c r="AD4" s="203">
        <v>0</v>
      </c>
      <c r="AE4" s="203">
        <v>0</v>
      </c>
      <c r="AF4" s="203">
        <v>0</v>
      </c>
      <c r="AG4" s="203">
        <v>37.54</v>
      </c>
      <c r="AH4" s="203">
        <v>0</v>
      </c>
      <c r="AI4" s="203">
        <v>61.56</v>
      </c>
      <c r="AJ4" s="203">
        <v>0</v>
      </c>
      <c r="AK4" s="203">
        <v>4.3499999999999996</v>
      </c>
      <c r="AL4" s="203">
        <v>0</v>
      </c>
      <c r="AM4" s="203">
        <v>0</v>
      </c>
      <c r="AN4" s="203">
        <v>0</v>
      </c>
      <c r="AO4" s="203">
        <v>87.55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1.88</v>
      </c>
      <c r="AD5" s="203">
        <v>0</v>
      </c>
      <c r="AE5" s="203">
        <v>0</v>
      </c>
      <c r="AF5" s="203">
        <v>0</v>
      </c>
      <c r="AG5" s="203">
        <v>37.54</v>
      </c>
      <c r="AH5" s="203">
        <v>0</v>
      </c>
      <c r="AI5" s="203">
        <v>61.56</v>
      </c>
      <c r="AJ5" s="203">
        <v>0</v>
      </c>
      <c r="AK5" s="203">
        <v>4.3499999999999996</v>
      </c>
      <c r="AL5" s="203">
        <v>0</v>
      </c>
      <c r="AM5" s="203">
        <v>0</v>
      </c>
      <c r="AN5" s="203">
        <v>0</v>
      </c>
      <c r="AO5" s="203">
        <v>87.55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1.88</v>
      </c>
      <c r="AD6" s="203">
        <v>0</v>
      </c>
      <c r="AE6" s="203">
        <v>0</v>
      </c>
      <c r="AF6" s="203">
        <v>0</v>
      </c>
      <c r="AG6" s="203">
        <v>37.54</v>
      </c>
      <c r="AH6" s="203">
        <v>0</v>
      </c>
      <c r="AI6" s="203">
        <v>61.56</v>
      </c>
      <c r="AJ6" s="203">
        <v>0</v>
      </c>
      <c r="AK6" s="203">
        <v>4.3499999999999996</v>
      </c>
      <c r="AL6" s="203">
        <v>0</v>
      </c>
      <c r="AM6" s="203">
        <v>0</v>
      </c>
      <c r="AN6" s="203">
        <v>0</v>
      </c>
      <c r="AO6" s="203">
        <v>87.55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1.88</v>
      </c>
      <c r="AD7" s="203">
        <v>0</v>
      </c>
      <c r="AE7" s="203">
        <v>0</v>
      </c>
      <c r="AF7" s="203">
        <v>0</v>
      </c>
      <c r="AG7" s="203">
        <v>37.54</v>
      </c>
      <c r="AH7" s="203">
        <v>0</v>
      </c>
      <c r="AI7" s="203">
        <v>61.56</v>
      </c>
      <c r="AJ7" s="203">
        <v>0</v>
      </c>
      <c r="AK7" s="203">
        <v>4.3499999999999996</v>
      </c>
      <c r="AL7" s="203">
        <v>0</v>
      </c>
      <c r="AM7" s="203">
        <v>0</v>
      </c>
      <c r="AN7" s="203">
        <v>0</v>
      </c>
      <c r="AO7" s="203">
        <v>87.55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1.88</v>
      </c>
      <c r="AD8" s="203">
        <v>0</v>
      </c>
      <c r="AE8" s="203">
        <v>0</v>
      </c>
      <c r="AF8" s="203">
        <v>0</v>
      </c>
      <c r="AG8" s="203">
        <v>37.54</v>
      </c>
      <c r="AH8" s="203">
        <v>0</v>
      </c>
      <c r="AI8" s="203">
        <v>61.56</v>
      </c>
      <c r="AJ8" s="203">
        <v>0</v>
      </c>
      <c r="AK8" s="203">
        <v>4.3499999999999996</v>
      </c>
      <c r="AL8" s="203">
        <v>0</v>
      </c>
      <c r="AM8" s="203">
        <v>0</v>
      </c>
      <c r="AN8" s="203">
        <v>0</v>
      </c>
      <c r="AO8" s="203">
        <v>87.55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1.88</v>
      </c>
      <c r="AD9" s="203">
        <v>0</v>
      </c>
      <c r="AE9" s="203">
        <v>0</v>
      </c>
      <c r="AF9" s="203">
        <v>0</v>
      </c>
      <c r="AG9" s="203">
        <v>37.54</v>
      </c>
      <c r="AH9" s="203">
        <v>0</v>
      </c>
      <c r="AI9" s="203">
        <v>61.56</v>
      </c>
      <c r="AJ9" s="203">
        <v>0</v>
      </c>
      <c r="AK9" s="203">
        <v>4.3499999999999996</v>
      </c>
      <c r="AL9" s="203">
        <v>0</v>
      </c>
      <c r="AM9" s="203">
        <v>0</v>
      </c>
      <c r="AN9" s="203">
        <v>0</v>
      </c>
      <c r="AO9" s="203">
        <v>87.55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1.88</v>
      </c>
      <c r="AD10" s="203">
        <v>0</v>
      </c>
      <c r="AE10" s="203">
        <v>0</v>
      </c>
      <c r="AF10" s="203">
        <v>0</v>
      </c>
      <c r="AG10" s="203">
        <v>37.54</v>
      </c>
      <c r="AH10" s="203">
        <v>0</v>
      </c>
      <c r="AI10" s="203">
        <v>61.56</v>
      </c>
      <c r="AJ10" s="203">
        <v>0</v>
      </c>
      <c r="AK10" s="203">
        <v>4.3499999999999996</v>
      </c>
      <c r="AL10" s="203">
        <v>0</v>
      </c>
      <c r="AM10" s="203">
        <v>0</v>
      </c>
      <c r="AN10" s="203">
        <v>0</v>
      </c>
      <c r="AO10" s="203">
        <v>87.55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1.88</v>
      </c>
      <c r="AD11" s="203">
        <v>0</v>
      </c>
      <c r="AE11" s="203">
        <v>0</v>
      </c>
      <c r="AF11" s="203">
        <v>0</v>
      </c>
      <c r="AG11" s="203">
        <v>37.54</v>
      </c>
      <c r="AH11" s="203">
        <v>0</v>
      </c>
      <c r="AI11" s="203">
        <v>61.56</v>
      </c>
      <c r="AJ11" s="203">
        <v>0</v>
      </c>
      <c r="AK11" s="203">
        <v>3.74</v>
      </c>
      <c r="AL11" s="203">
        <v>0</v>
      </c>
      <c r="AM11" s="203">
        <v>0</v>
      </c>
      <c r="AN11" s="203">
        <v>0</v>
      </c>
      <c r="AO11" s="203">
        <v>87.55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1.88</v>
      </c>
      <c r="AD12" s="203">
        <v>0</v>
      </c>
      <c r="AE12" s="203">
        <v>0</v>
      </c>
      <c r="AF12" s="203">
        <v>0</v>
      </c>
      <c r="AG12" s="203">
        <v>37.54</v>
      </c>
      <c r="AH12" s="203">
        <v>0</v>
      </c>
      <c r="AI12" s="203">
        <v>61.56</v>
      </c>
      <c r="AJ12" s="203">
        <v>0</v>
      </c>
      <c r="AK12" s="203">
        <v>3.74</v>
      </c>
      <c r="AL12" s="203">
        <v>0</v>
      </c>
      <c r="AM12" s="203">
        <v>0</v>
      </c>
      <c r="AN12" s="203">
        <v>0</v>
      </c>
      <c r="AO12" s="203">
        <v>87.55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1.88</v>
      </c>
      <c r="AD13" s="203">
        <v>0</v>
      </c>
      <c r="AE13" s="203">
        <v>0</v>
      </c>
      <c r="AF13" s="203">
        <v>0</v>
      </c>
      <c r="AG13" s="203">
        <v>37.54</v>
      </c>
      <c r="AH13" s="203">
        <v>0</v>
      </c>
      <c r="AI13" s="203">
        <v>61.56</v>
      </c>
      <c r="AJ13" s="203">
        <v>0</v>
      </c>
      <c r="AK13" s="203">
        <v>3.74</v>
      </c>
      <c r="AL13" s="203">
        <v>0</v>
      </c>
      <c r="AM13" s="203">
        <v>0</v>
      </c>
      <c r="AN13" s="203">
        <v>0</v>
      </c>
      <c r="AO13" s="203">
        <v>87.55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1.88</v>
      </c>
      <c r="AD14" s="203">
        <v>0</v>
      </c>
      <c r="AE14" s="203">
        <v>0</v>
      </c>
      <c r="AF14" s="203">
        <v>0</v>
      </c>
      <c r="AG14" s="203">
        <v>37.54</v>
      </c>
      <c r="AH14" s="203">
        <v>0</v>
      </c>
      <c r="AI14" s="203">
        <v>61.56</v>
      </c>
      <c r="AJ14" s="203">
        <v>0</v>
      </c>
      <c r="AK14" s="203">
        <v>3.74</v>
      </c>
      <c r="AL14" s="203">
        <v>0</v>
      </c>
      <c r="AM14" s="203">
        <v>0</v>
      </c>
      <c r="AN14" s="203">
        <v>0</v>
      </c>
      <c r="AO14" s="203">
        <v>87.55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1.88</v>
      </c>
      <c r="AD15" s="203">
        <v>0</v>
      </c>
      <c r="AE15" s="203">
        <v>0</v>
      </c>
      <c r="AF15" s="203">
        <v>0</v>
      </c>
      <c r="AG15" s="203">
        <v>37.54</v>
      </c>
      <c r="AH15" s="203">
        <v>0</v>
      </c>
      <c r="AI15" s="203">
        <v>61.56</v>
      </c>
      <c r="AJ15" s="203">
        <v>0</v>
      </c>
      <c r="AK15" s="203">
        <v>3.74</v>
      </c>
      <c r="AL15" s="203">
        <v>0</v>
      </c>
      <c r="AM15" s="203">
        <v>0</v>
      </c>
      <c r="AN15" s="203">
        <v>0</v>
      </c>
      <c r="AO15" s="203">
        <v>87.55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1.88</v>
      </c>
      <c r="AD16" s="203">
        <v>0</v>
      </c>
      <c r="AE16" s="203">
        <v>0</v>
      </c>
      <c r="AF16" s="203">
        <v>0</v>
      </c>
      <c r="AG16" s="203">
        <v>37.54</v>
      </c>
      <c r="AH16" s="203">
        <v>0</v>
      </c>
      <c r="AI16" s="203">
        <v>61.56</v>
      </c>
      <c r="AJ16" s="203">
        <v>0</v>
      </c>
      <c r="AK16" s="203">
        <v>3.74</v>
      </c>
      <c r="AL16" s="203">
        <v>0</v>
      </c>
      <c r="AM16" s="203">
        <v>0</v>
      </c>
      <c r="AN16" s="203">
        <v>0</v>
      </c>
      <c r="AO16" s="203">
        <v>87.55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1.88</v>
      </c>
      <c r="AD17" s="203">
        <v>0</v>
      </c>
      <c r="AE17" s="203">
        <v>0</v>
      </c>
      <c r="AF17" s="203">
        <v>0</v>
      </c>
      <c r="AG17" s="203">
        <v>37.54</v>
      </c>
      <c r="AH17" s="203">
        <v>0</v>
      </c>
      <c r="AI17" s="203">
        <v>61.56</v>
      </c>
      <c r="AJ17" s="203">
        <v>0</v>
      </c>
      <c r="AK17" s="203">
        <v>3.74</v>
      </c>
      <c r="AL17" s="203">
        <v>0</v>
      </c>
      <c r="AM17" s="203">
        <v>0</v>
      </c>
      <c r="AN17" s="203">
        <v>0</v>
      </c>
      <c r="AO17" s="203">
        <v>87.55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1.88</v>
      </c>
      <c r="AD18" s="203">
        <v>0</v>
      </c>
      <c r="AE18" s="203">
        <v>0</v>
      </c>
      <c r="AF18" s="203">
        <v>0</v>
      </c>
      <c r="AG18" s="203">
        <v>37.54</v>
      </c>
      <c r="AH18" s="203">
        <v>0</v>
      </c>
      <c r="AI18" s="203">
        <v>61.56</v>
      </c>
      <c r="AJ18" s="203">
        <v>0</v>
      </c>
      <c r="AK18" s="203">
        <v>3.74</v>
      </c>
      <c r="AL18" s="203">
        <v>0</v>
      </c>
      <c r="AM18" s="203">
        <v>0</v>
      </c>
      <c r="AN18" s="203">
        <v>0</v>
      </c>
      <c r="AO18" s="203">
        <v>87.55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1.88</v>
      </c>
      <c r="AD19" s="203">
        <v>0</v>
      </c>
      <c r="AE19" s="203">
        <v>0</v>
      </c>
      <c r="AF19" s="203">
        <v>0</v>
      </c>
      <c r="AG19" s="203">
        <v>37.54</v>
      </c>
      <c r="AH19" s="203">
        <v>0</v>
      </c>
      <c r="AI19" s="203">
        <v>61.56</v>
      </c>
      <c r="AJ19" s="203">
        <v>0</v>
      </c>
      <c r="AK19" s="203">
        <v>3.74</v>
      </c>
      <c r="AL19" s="203">
        <v>0</v>
      </c>
      <c r="AM19" s="203">
        <v>0</v>
      </c>
      <c r="AN19" s="203">
        <v>0</v>
      </c>
      <c r="AO19" s="203">
        <v>87.55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1.88</v>
      </c>
      <c r="AD20" s="203">
        <v>0</v>
      </c>
      <c r="AE20" s="203">
        <v>0</v>
      </c>
      <c r="AF20" s="203">
        <v>0</v>
      </c>
      <c r="AG20" s="203">
        <v>37.54</v>
      </c>
      <c r="AH20" s="203">
        <v>0</v>
      </c>
      <c r="AI20" s="203">
        <v>61.56</v>
      </c>
      <c r="AJ20" s="203">
        <v>0</v>
      </c>
      <c r="AK20" s="203">
        <v>3.74</v>
      </c>
      <c r="AL20" s="203">
        <v>0</v>
      </c>
      <c r="AM20" s="203">
        <v>0</v>
      </c>
      <c r="AN20" s="203">
        <v>0</v>
      </c>
      <c r="AO20" s="203">
        <v>87.55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1.88</v>
      </c>
      <c r="AD21" s="203">
        <v>0</v>
      </c>
      <c r="AE21" s="203">
        <v>0</v>
      </c>
      <c r="AF21" s="203">
        <v>0</v>
      </c>
      <c r="AG21" s="203">
        <v>37.54</v>
      </c>
      <c r="AH21" s="203">
        <v>0</v>
      </c>
      <c r="AI21" s="203">
        <v>61.56</v>
      </c>
      <c r="AJ21" s="203">
        <v>0</v>
      </c>
      <c r="AK21" s="203">
        <v>3.74</v>
      </c>
      <c r="AL21" s="203">
        <v>0</v>
      </c>
      <c r="AM21" s="203">
        <v>0</v>
      </c>
      <c r="AN21" s="203">
        <v>0</v>
      </c>
      <c r="AO21" s="203">
        <v>87.55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1.88</v>
      </c>
      <c r="AD22" s="203">
        <v>0</v>
      </c>
      <c r="AE22" s="203">
        <v>0</v>
      </c>
      <c r="AF22" s="203">
        <v>0</v>
      </c>
      <c r="AG22" s="203">
        <v>37.54</v>
      </c>
      <c r="AH22" s="203">
        <v>0</v>
      </c>
      <c r="AI22" s="203">
        <v>61.56</v>
      </c>
      <c r="AJ22" s="203">
        <v>0</v>
      </c>
      <c r="AK22" s="203">
        <v>3.74</v>
      </c>
      <c r="AL22" s="203">
        <v>0</v>
      </c>
      <c r="AM22" s="203">
        <v>0</v>
      </c>
      <c r="AN22" s="203">
        <v>0</v>
      </c>
      <c r="AO22" s="203">
        <v>87.55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3.96</v>
      </c>
      <c r="AD23" s="203">
        <v>0</v>
      </c>
      <c r="AE23" s="203">
        <v>0</v>
      </c>
      <c r="AF23" s="203">
        <v>0</v>
      </c>
      <c r="AG23" s="203">
        <v>37.54</v>
      </c>
      <c r="AH23" s="203">
        <v>0</v>
      </c>
      <c r="AI23" s="203">
        <v>61.56</v>
      </c>
      <c r="AJ23" s="203">
        <v>0</v>
      </c>
      <c r="AK23" s="203">
        <v>3.74</v>
      </c>
      <c r="AL23" s="203">
        <v>0</v>
      </c>
      <c r="AM23" s="203">
        <v>0</v>
      </c>
      <c r="AN23" s="203">
        <v>0</v>
      </c>
      <c r="AO23" s="203">
        <v>87.55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60</v>
      </c>
      <c r="AE24" s="203">
        <v>0</v>
      </c>
      <c r="AF24" s="203">
        <v>0</v>
      </c>
      <c r="AG24" s="203">
        <v>37.54</v>
      </c>
      <c r="AH24" s="203">
        <v>0</v>
      </c>
      <c r="AI24" s="203">
        <v>61.56</v>
      </c>
      <c r="AJ24" s="203">
        <v>0</v>
      </c>
      <c r="AK24" s="203">
        <v>3.74</v>
      </c>
      <c r="AL24" s="203">
        <v>0</v>
      </c>
      <c r="AM24" s="203">
        <v>0</v>
      </c>
      <c r="AN24" s="203">
        <v>0</v>
      </c>
      <c r="AO24" s="203">
        <v>87.55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60</v>
      </c>
      <c r="AE25" s="203">
        <v>0</v>
      </c>
      <c r="AF25" s="203">
        <v>0</v>
      </c>
      <c r="AG25" s="203">
        <v>37.54</v>
      </c>
      <c r="AH25" s="203">
        <v>0</v>
      </c>
      <c r="AI25" s="203">
        <v>61.56</v>
      </c>
      <c r="AJ25" s="203">
        <v>0</v>
      </c>
      <c r="AK25" s="203">
        <v>3.74</v>
      </c>
      <c r="AL25" s="203">
        <v>0</v>
      </c>
      <c r="AM25" s="203">
        <v>0</v>
      </c>
      <c r="AN25" s="203">
        <v>0</v>
      </c>
      <c r="AO25" s="203">
        <v>87.55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60</v>
      </c>
      <c r="AE26" s="203">
        <v>0</v>
      </c>
      <c r="AF26" s="203">
        <v>0</v>
      </c>
      <c r="AG26" s="203">
        <v>37.54</v>
      </c>
      <c r="AH26" s="203">
        <v>0</v>
      </c>
      <c r="AI26" s="203">
        <v>61.56</v>
      </c>
      <c r="AJ26" s="203">
        <v>0</v>
      </c>
      <c r="AK26" s="203">
        <v>3.74</v>
      </c>
      <c r="AL26" s="203">
        <v>0</v>
      </c>
      <c r="AM26" s="203">
        <v>0</v>
      </c>
      <c r="AN26" s="203">
        <v>0</v>
      </c>
      <c r="AO26" s="203">
        <v>87.55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60</v>
      </c>
      <c r="AE27" s="203">
        <v>0</v>
      </c>
      <c r="AF27" s="203">
        <v>0</v>
      </c>
      <c r="AG27" s="203">
        <v>37.54</v>
      </c>
      <c r="AH27" s="203">
        <v>0</v>
      </c>
      <c r="AI27" s="203">
        <v>61.56</v>
      </c>
      <c r="AJ27" s="203">
        <v>0</v>
      </c>
      <c r="AK27" s="203">
        <v>3.74</v>
      </c>
      <c r="AL27" s="203">
        <v>0</v>
      </c>
      <c r="AM27" s="203">
        <v>0</v>
      </c>
      <c r="AN27" s="203">
        <v>0</v>
      </c>
      <c r="AO27" s="203">
        <v>87.55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60</v>
      </c>
      <c r="AE28" s="203">
        <v>0</v>
      </c>
      <c r="AF28" s="203">
        <v>0</v>
      </c>
      <c r="AG28" s="203">
        <v>37.54</v>
      </c>
      <c r="AH28" s="203">
        <v>0</v>
      </c>
      <c r="AI28" s="203">
        <v>61.56</v>
      </c>
      <c r="AJ28" s="203">
        <v>0</v>
      </c>
      <c r="AK28" s="203">
        <v>3.74</v>
      </c>
      <c r="AL28" s="203">
        <v>0</v>
      </c>
      <c r="AM28" s="203">
        <v>0</v>
      </c>
      <c r="AN28" s="203">
        <v>0</v>
      </c>
      <c r="AO28" s="203">
        <v>87.55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60</v>
      </c>
      <c r="AE29" s="203">
        <v>0</v>
      </c>
      <c r="AF29" s="203">
        <v>0</v>
      </c>
      <c r="AG29" s="203">
        <v>37.54</v>
      </c>
      <c r="AH29" s="203">
        <v>0</v>
      </c>
      <c r="AI29" s="203">
        <v>61.56</v>
      </c>
      <c r="AJ29" s="203">
        <v>0</v>
      </c>
      <c r="AK29" s="203">
        <v>3.74</v>
      </c>
      <c r="AL29" s="203">
        <v>0</v>
      </c>
      <c r="AM29" s="203">
        <v>0</v>
      </c>
      <c r="AN29" s="203">
        <v>0</v>
      </c>
      <c r="AO29" s="203">
        <v>87.55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56.13</v>
      </c>
      <c r="AE30" s="203">
        <v>0</v>
      </c>
      <c r="AF30" s="203">
        <v>0</v>
      </c>
      <c r="AG30" s="203">
        <v>37.54</v>
      </c>
      <c r="AH30" s="203">
        <v>0</v>
      </c>
      <c r="AI30" s="203">
        <v>61.56</v>
      </c>
      <c r="AJ30" s="203">
        <v>0</v>
      </c>
      <c r="AK30" s="203">
        <v>3.74</v>
      </c>
      <c r="AL30" s="203">
        <v>0</v>
      </c>
      <c r="AM30" s="203">
        <v>0</v>
      </c>
      <c r="AN30" s="203">
        <v>0</v>
      </c>
      <c r="AO30" s="203">
        <v>87.55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1.98</v>
      </c>
      <c r="AD31" s="203">
        <v>26.13</v>
      </c>
      <c r="AE31" s="203">
        <v>0</v>
      </c>
      <c r="AF31" s="203">
        <v>0</v>
      </c>
      <c r="AG31" s="203">
        <v>37.54</v>
      </c>
      <c r="AH31" s="203">
        <v>0</v>
      </c>
      <c r="AI31" s="203">
        <v>61.56</v>
      </c>
      <c r="AJ31" s="203">
        <v>0</v>
      </c>
      <c r="AK31" s="203">
        <v>3.74</v>
      </c>
      <c r="AL31" s="203">
        <v>0</v>
      </c>
      <c r="AM31" s="203">
        <v>0</v>
      </c>
      <c r="AN31" s="203">
        <v>0</v>
      </c>
      <c r="AO31" s="203">
        <v>87.55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1.98</v>
      </c>
      <c r="AD32" s="203">
        <v>26.13</v>
      </c>
      <c r="AE32" s="203">
        <v>0</v>
      </c>
      <c r="AF32" s="203">
        <v>0</v>
      </c>
      <c r="AG32" s="203">
        <v>37.54</v>
      </c>
      <c r="AH32" s="203">
        <v>0</v>
      </c>
      <c r="AI32" s="203">
        <v>61.56</v>
      </c>
      <c r="AJ32" s="203">
        <v>0</v>
      </c>
      <c r="AK32" s="203">
        <v>3.74</v>
      </c>
      <c r="AL32" s="203">
        <v>0</v>
      </c>
      <c r="AM32" s="203">
        <v>0</v>
      </c>
      <c r="AN32" s="203">
        <v>0</v>
      </c>
      <c r="AO32" s="203">
        <v>87.55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1.98</v>
      </c>
      <c r="AD33" s="203">
        <v>26.13</v>
      </c>
      <c r="AE33" s="203">
        <v>0</v>
      </c>
      <c r="AF33" s="203">
        <v>0</v>
      </c>
      <c r="AG33" s="203">
        <v>37.54</v>
      </c>
      <c r="AH33" s="203">
        <v>0</v>
      </c>
      <c r="AI33" s="203">
        <v>61.56</v>
      </c>
      <c r="AJ33" s="203">
        <v>0</v>
      </c>
      <c r="AK33" s="203">
        <v>3.74</v>
      </c>
      <c r="AL33" s="203">
        <v>0</v>
      </c>
      <c r="AM33" s="203">
        <v>0</v>
      </c>
      <c r="AN33" s="203">
        <v>0</v>
      </c>
      <c r="AO33" s="203">
        <v>87.55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1.98</v>
      </c>
      <c r="AD34" s="203">
        <v>26.13</v>
      </c>
      <c r="AE34" s="203">
        <v>0</v>
      </c>
      <c r="AF34" s="203">
        <v>0</v>
      </c>
      <c r="AG34" s="203">
        <v>37.54</v>
      </c>
      <c r="AH34" s="203">
        <v>0</v>
      </c>
      <c r="AI34" s="203">
        <v>61.56</v>
      </c>
      <c r="AJ34" s="203">
        <v>0</v>
      </c>
      <c r="AK34" s="203">
        <v>3.74</v>
      </c>
      <c r="AL34" s="203">
        <v>0</v>
      </c>
      <c r="AM34" s="203">
        <v>0</v>
      </c>
      <c r="AN34" s="203">
        <v>0</v>
      </c>
      <c r="AO34" s="203">
        <v>87.55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1.98</v>
      </c>
      <c r="AD35" s="203">
        <v>26.13</v>
      </c>
      <c r="AE35" s="203">
        <v>0</v>
      </c>
      <c r="AF35" s="203">
        <v>0</v>
      </c>
      <c r="AG35" s="203">
        <v>37.54</v>
      </c>
      <c r="AH35" s="203">
        <v>0</v>
      </c>
      <c r="AI35" s="203">
        <v>61.56</v>
      </c>
      <c r="AJ35" s="203">
        <v>0</v>
      </c>
      <c r="AK35" s="203">
        <v>3.74</v>
      </c>
      <c r="AL35" s="203">
        <v>0</v>
      </c>
      <c r="AM35" s="203">
        <v>0</v>
      </c>
      <c r="AN35" s="203">
        <v>0</v>
      </c>
      <c r="AO35" s="203">
        <v>87.55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1.98</v>
      </c>
      <c r="AD36" s="203">
        <v>26.13</v>
      </c>
      <c r="AE36" s="203">
        <v>0</v>
      </c>
      <c r="AF36" s="203">
        <v>0</v>
      </c>
      <c r="AG36" s="203">
        <v>37.54</v>
      </c>
      <c r="AH36" s="203">
        <v>0</v>
      </c>
      <c r="AI36" s="203">
        <v>61.56</v>
      </c>
      <c r="AJ36" s="203">
        <v>0</v>
      </c>
      <c r="AK36" s="203">
        <v>3.74</v>
      </c>
      <c r="AL36" s="203">
        <v>0</v>
      </c>
      <c r="AM36" s="203">
        <v>0</v>
      </c>
      <c r="AN36" s="203">
        <v>0</v>
      </c>
      <c r="AO36" s="203">
        <v>87.55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1.98</v>
      </c>
      <c r="AD37" s="203">
        <v>26.13</v>
      </c>
      <c r="AE37" s="203">
        <v>0</v>
      </c>
      <c r="AF37" s="203">
        <v>0</v>
      </c>
      <c r="AG37" s="203">
        <v>37.54</v>
      </c>
      <c r="AH37" s="203">
        <v>0</v>
      </c>
      <c r="AI37" s="203">
        <v>61.56</v>
      </c>
      <c r="AJ37" s="203">
        <v>0</v>
      </c>
      <c r="AK37" s="203">
        <v>3.74</v>
      </c>
      <c r="AL37" s="203">
        <v>0</v>
      </c>
      <c r="AM37" s="203">
        <v>0</v>
      </c>
      <c r="AN37" s="203">
        <v>0</v>
      </c>
      <c r="AO37" s="203">
        <v>87.55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1.98</v>
      </c>
      <c r="AD38" s="203">
        <v>26.13</v>
      </c>
      <c r="AE38" s="203">
        <v>0</v>
      </c>
      <c r="AF38" s="203">
        <v>0</v>
      </c>
      <c r="AG38" s="203">
        <v>37.54</v>
      </c>
      <c r="AH38" s="203">
        <v>0</v>
      </c>
      <c r="AI38" s="203">
        <v>61.56</v>
      </c>
      <c r="AJ38" s="203">
        <v>0</v>
      </c>
      <c r="AK38" s="203">
        <v>3.74</v>
      </c>
      <c r="AL38" s="203">
        <v>0</v>
      </c>
      <c r="AM38" s="203">
        <v>0</v>
      </c>
      <c r="AN38" s="203">
        <v>0</v>
      </c>
      <c r="AO38" s="203">
        <v>87.55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1.98</v>
      </c>
      <c r="AD39" s="203">
        <v>26.13</v>
      </c>
      <c r="AE39" s="203">
        <v>0</v>
      </c>
      <c r="AF39" s="203">
        <v>0</v>
      </c>
      <c r="AG39" s="203">
        <v>37.54</v>
      </c>
      <c r="AH39" s="203">
        <v>0</v>
      </c>
      <c r="AI39" s="203">
        <v>61.56</v>
      </c>
      <c r="AJ39" s="203">
        <v>0</v>
      </c>
      <c r="AK39" s="203">
        <v>3.74</v>
      </c>
      <c r="AL39" s="203">
        <v>0</v>
      </c>
      <c r="AM39" s="203">
        <v>0</v>
      </c>
      <c r="AN39" s="203">
        <v>0</v>
      </c>
      <c r="AO39" s="203">
        <v>86.64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1.98</v>
      </c>
      <c r="AD40" s="203">
        <v>26.13</v>
      </c>
      <c r="AE40" s="203">
        <v>0</v>
      </c>
      <c r="AF40" s="203">
        <v>0</v>
      </c>
      <c r="AG40" s="203">
        <v>37.54</v>
      </c>
      <c r="AH40" s="203">
        <v>0</v>
      </c>
      <c r="AI40" s="203">
        <v>61.56</v>
      </c>
      <c r="AJ40" s="203">
        <v>0</v>
      </c>
      <c r="AK40" s="203">
        <v>3.74</v>
      </c>
      <c r="AL40" s="203">
        <v>0</v>
      </c>
      <c r="AM40" s="203">
        <v>0</v>
      </c>
      <c r="AN40" s="203">
        <v>0</v>
      </c>
      <c r="AO40" s="203">
        <v>86.64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1.88</v>
      </c>
      <c r="AD41" s="203">
        <v>0</v>
      </c>
      <c r="AE41" s="203">
        <v>0</v>
      </c>
      <c r="AF41" s="203">
        <v>0</v>
      </c>
      <c r="AG41" s="203">
        <v>37.54</v>
      </c>
      <c r="AH41" s="203">
        <v>6.01</v>
      </c>
      <c r="AI41" s="203">
        <v>61.56</v>
      </c>
      <c r="AJ41" s="203">
        <v>0</v>
      </c>
      <c r="AK41" s="203">
        <v>3.74</v>
      </c>
      <c r="AL41" s="203">
        <v>0</v>
      </c>
      <c r="AM41" s="203">
        <v>0</v>
      </c>
      <c r="AN41" s="203">
        <v>0</v>
      </c>
      <c r="AO41" s="203">
        <v>86.64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1.88</v>
      </c>
      <c r="AD42" s="203">
        <v>0</v>
      </c>
      <c r="AE42" s="203">
        <v>0</v>
      </c>
      <c r="AF42" s="203">
        <v>0</v>
      </c>
      <c r="AG42" s="203">
        <v>37.54</v>
      </c>
      <c r="AH42" s="203">
        <v>6.01</v>
      </c>
      <c r="AI42" s="203">
        <v>61.56</v>
      </c>
      <c r="AJ42" s="203">
        <v>0</v>
      </c>
      <c r="AK42" s="203">
        <v>3.74</v>
      </c>
      <c r="AL42" s="203">
        <v>0</v>
      </c>
      <c r="AM42" s="203">
        <v>0</v>
      </c>
      <c r="AN42" s="203">
        <v>0</v>
      </c>
      <c r="AO42" s="203">
        <v>86.64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1.88</v>
      </c>
      <c r="AD43" s="203">
        <v>0</v>
      </c>
      <c r="AE43" s="203">
        <v>0</v>
      </c>
      <c r="AF43" s="203">
        <v>0</v>
      </c>
      <c r="AG43" s="203">
        <v>37.54</v>
      </c>
      <c r="AH43" s="203">
        <v>12.01</v>
      </c>
      <c r="AI43" s="203">
        <v>61.56</v>
      </c>
      <c r="AJ43" s="203">
        <v>0</v>
      </c>
      <c r="AK43" s="203">
        <v>3.74</v>
      </c>
      <c r="AL43" s="203">
        <v>0</v>
      </c>
      <c r="AM43" s="203">
        <v>0</v>
      </c>
      <c r="AN43" s="203">
        <v>0</v>
      </c>
      <c r="AO43" s="203">
        <v>86.64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1.88</v>
      </c>
      <c r="AD44" s="203">
        <v>0</v>
      </c>
      <c r="AE44" s="203">
        <v>0</v>
      </c>
      <c r="AF44" s="203">
        <v>0</v>
      </c>
      <c r="AG44" s="203">
        <v>37.54</v>
      </c>
      <c r="AH44" s="203">
        <v>12.01</v>
      </c>
      <c r="AI44" s="203">
        <v>61.56</v>
      </c>
      <c r="AJ44" s="203">
        <v>0</v>
      </c>
      <c r="AK44" s="203">
        <v>3.74</v>
      </c>
      <c r="AL44" s="203">
        <v>0</v>
      </c>
      <c r="AM44" s="203">
        <v>0</v>
      </c>
      <c r="AN44" s="203">
        <v>0</v>
      </c>
      <c r="AO44" s="203">
        <v>86.64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1.88</v>
      </c>
      <c r="AD45" s="203">
        <v>0</v>
      </c>
      <c r="AE45" s="203">
        <v>0</v>
      </c>
      <c r="AF45" s="203">
        <v>0</v>
      </c>
      <c r="AG45" s="203">
        <v>37.54</v>
      </c>
      <c r="AH45" s="203">
        <v>18.02</v>
      </c>
      <c r="AI45" s="203">
        <v>61.56</v>
      </c>
      <c r="AJ45" s="203">
        <v>0</v>
      </c>
      <c r="AK45" s="203">
        <v>3.74</v>
      </c>
      <c r="AL45" s="203">
        <v>0</v>
      </c>
      <c r="AM45" s="203">
        <v>0</v>
      </c>
      <c r="AN45" s="203">
        <v>0</v>
      </c>
      <c r="AO45" s="203">
        <v>86.64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1.88</v>
      </c>
      <c r="AD46" s="203">
        <v>0</v>
      </c>
      <c r="AE46" s="203">
        <v>0</v>
      </c>
      <c r="AF46" s="203">
        <v>0</v>
      </c>
      <c r="AG46" s="203">
        <v>37.54</v>
      </c>
      <c r="AH46" s="203">
        <v>24.02</v>
      </c>
      <c r="AI46" s="203">
        <v>61.56</v>
      </c>
      <c r="AJ46" s="203">
        <v>0</v>
      </c>
      <c r="AK46" s="203">
        <v>3.74</v>
      </c>
      <c r="AL46" s="203">
        <v>0</v>
      </c>
      <c r="AM46" s="203">
        <v>0</v>
      </c>
      <c r="AN46" s="203">
        <v>0</v>
      </c>
      <c r="AO46" s="203">
        <v>86.64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1.94</v>
      </c>
      <c r="AD47" s="203">
        <v>0</v>
      </c>
      <c r="AE47" s="203">
        <v>0</v>
      </c>
      <c r="AF47" s="203">
        <v>0</v>
      </c>
      <c r="AG47" s="203">
        <v>37.54</v>
      </c>
      <c r="AH47" s="203">
        <v>24.02</v>
      </c>
      <c r="AI47" s="203">
        <v>61.56</v>
      </c>
      <c r="AJ47" s="203">
        <v>0</v>
      </c>
      <c r="AK47" s="203">
        <v>3.74</v>
      </c>
      <c r="AL47" s="203">
        <v>0</v>
      </c>
      <c r="AM47" s="203">
        <v>0</v>
      </c>
      <c r="AN47" s="203">
        <v>0</v>
      </c>
      <c r="AO47" s="203">
        <v>86.64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</v>
      </c>
      <c r="AD48" s="203">
        <v>0</v>
      </c>
      <c r="AE48" s="203">
        <v>0</v>
      </c>
      <c r="AF48" s="203">
        <v>0</v>
      </c>
      <c r="AG48" s="203">
        <v>37.54</v>
      </c>
      <c r="AH48" s="203">
        <v>0</v>
      </c>
      <c r="AI48" s="203">
        <v>61.56</v>
      </c>
      <c r="AJ48" s="203">
        <v>0</v>
      </c>
      <c r="AK48" s="203">
        <v>3.74</v>
      </c>
      <c r="AL48" s="203">
        <v>0</v>
      </c>
      <c r="AM48" s="203">
        <v>0</v>
      </c>
      <c r="AN48" s="203">
        <v>0</v>
      </c>
      <c r="AO48" s="203">
        <v>86.64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</v>
      </c>
      <c r="AD49" s="203">
        <v>0</v>
      </c>
      <c r="AE49" s="203">
        <v>0</v>
      </c>
      <c r="AF49" s="203">
        <v>0</v>
      </c>
      <c r="AG49" s="203">
        <v>37.54</v>
      </c>
      <c r="AH49" s="203">
        <v>0</v>
      </c>
      <c r="AI49" s="203">
        <v>61.56</v>
      </c>
      <c r="AJ49" s="203">
        <v>0</v>
      </c>
      <c r="AK49" s="203">
        <v>3.74</v>
      </c>
      <c r="AL49" s="203">
        <v>0</v>
      </c>
      <c r="AM49" s="203">
        <v>0</v>
      </c>
      <c r="AN49" s="203">
        <v>0</v>
      </c>
      <c r="AO49" s="203">
        <v>86.64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</v>
      </c>
      <c r="AD50" s="203">
        <v>0</v>
      </c>
      <c r="AE50" s="203">
        <v>0</v>
      </c>
      <c r="AF50" s="203">
        <v>0</v>
      </c>
      <c r="AG50" s="203">
        <v>37.54</v>
      </c>
      <c r="AH50" s="203">
        <v>0</v>
      </c>
      <c r="AI50" s="203">
        <v>61.56</v>
      </c>
      <c r="AJ50" s="203">
        <v>0</v>
      </c>
      <c r="AK50" s="203">
        <v>3.74</v>
      </c>
      <c r="AL50" s="203">
        <v>0</v>
      </c>
      <c r="AM50" s="203">
        <v>0</v>
      </c>
      <c r="AN50" s="203">
        <v>0</v>
      </c>
      <c r="AO50" s="203">
        <v>86.64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</v>
      </c>
      <c r="AD51" s="203">
        <v>0</v>
      </c>
      <c r="AE51" s="203">
        <v>0</v>
      </c>
      <c r="AF51" s="203">
        <v>0</v>
      </c>
      <c r="AG51" s="203">
        <v>37.54</v>
      </c>
      <c r="AH51" s="203">
        <v>0</v>
      </c>
      <c r="AI51" s="203">
        <v>61.56</v>
      </c>
      <c r="AJ51" s="203">
        <v>0</v>
      </c>
      <c r="AK51" s="203">
        <v>3.74</v>
      </c>
      <c r="AL51" s="203">
        <v>0</v>
      </c>
      <c r="AM51" s="203">
        <v>0</v>
      </c>
      <c r="AN51" s="203">
        <v>0</v>
      </c>
      <c r="AO51" s="203">
        <v>85.73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</v>
      </c>
      <c r="AD52" s="203">
        <v>0</v>
      </c>
      <c r="AE52" s="203">
        <v>0</v>
      </c>
      <c r="AF52" s="203">
        <v>0</v>
      </c>
      <c r="AG52" s="203">
        <v>37.54</v>
      </c>
      <c r="AH52" s="203">
        <v>0</v>
      </c>
      <c r="AI52" s="203">
        <v>61.56</v>
      </c>
      <c r="AJ52" s="203">
        <v>0</v>
      </c>
      <c r="AK52" s="203">
        <v>3.74</v>
      </c>
      <c r="AL52" s="203">
        <v>0</v>
      </c>
      <c r="AM52" s="203">
        <v>0</v>
      </c>
      <c r="AN52" s="203">
        <v>0</v>
      </c>
      <c r="AO52" s="203">
        <v>85.73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</v>
      </c>
      <c r="AD53" s="203">
        <v>0</v>
      </c>
      <c r="AE53" s="203">
        <v>0</v>
      </c>
      <c r="AF53" s="203">
        <v>0</v>
      </c>
      <c r="AG53" s="203">
        <v>37.54</v>
      </c>
      <c r="AH53" s="203">
        <v>0</v>
      </c>
      <c r="AI53" s="203">
        <v>61.56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85.73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</v>
      </c>
      <c r="AD54" s="203">
        <v>0</v>
      </c>
      <c r="AE54" s="203">
        <v>0</v>
      </c>
      <c r="AF54" s="203">
        <v>0</v>
      </c>
      <c r="AG54" s="203">
        <v>37.54</v>
      </c>
      <c r="AH54" s="203">
        <v>0</v>
      </c>
      <c r="AI54" s="203">
        <v>61.56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85.73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</v>
      </c>
      <c r="AD55" s="203">
        <v>0</v>
      </c>
      <c r="AE55" s="203">
        <v>0</v>
      </c>
      <c r="AF55" s="203">
        <v>0</v>
      </c>
      <c r="AG55" s="203">
        <v>37.54</v>
      </c>
      <c r="AH55" s="203">
        <v>0</v>
      </c>
      <c r="AI55" s="203">
        <v>61.56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85.73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2.06</v>
      </c>
      <c r="AD56" s="203">
        <v>0</v>
      </c>
      <c r="AE56" s="203">
        <v>0</v>
      </c>
      <c r="AF56" s="203">
        <v>0</v>
      </c>
      <c r="AG56" s="203">
        <v>37.54</v>
      </c>
      <c r="AH56" s="203">
        <v>0</v>
      </c>
      <c r="AI56" s="203">
        <v>61.56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85.73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2.06</v>
      </c>
      <c r="AD57" s="203">
        <v>0</v>
      </c>
      <c r="AE57" s="203">
        <v>0</v>
      </c>
      <c r="AF57" s="203">
        <v>0</v>
      </c>
      <c r="AG57" s="203">
        <v>37.54</v>
      </c>
      <c r="AH57" s="203">
        <v>0</v>
      </c>
      <c r="AI57" s="203">
        <v>61.56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85.73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2.06</v>
      </c>
      <c r="AD58" s="203">
        <v>0</v>
      </c>
      <c r="AE58" s="203">
        <v>0</v>
      </c>
      <c r="AF58" s="203">
        <v>0</v>
      </c>
      <c r="AG58" s="203">
        <v>37.54</v>
      </c>
      <c r="AH58" s="203">
        <v>0</v>
      </c>
      <c r="AI58" s="203">
        <v>61.56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85.73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2.06</v>
      </c>
      <c r="AD59" s="203">
        <v>0</v>
      </c>
      <c r="AE59" s="203">
        <v>0</v>
      </c>
      <c r="AF59" s="203">
        <v>0</v>
      </c>
      <c r="AG59" s="203">
        <v>37.54</v>
      </c>
      <c r="AH59" s="203">
        <v>0</v>
      </c>
      <c r="AI59" s="203">
        <v>61.56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85.73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2.06</v>
      </c>
      <c r="AD60" s="203">
        <v>0</v>
      </c>
      <c r="AE60" s="203">
        <v>0</v>
      </c>
      <c r="AF60" s="203">
        <v>0</v>
      </c>
      <c r="AG60" s="203">
        <v>37.54</v>
      </c>
      <c r="AH60" s="203">
        <v>0</v>
      </c>
      <c r="AI60" s="203">
        <v>61.56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85.73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2.06</v>
      </c>
      <c r="AD61" s="203">
        <v>0</v>
      </c>
      <c r="AE61" s="203">
        <v>0</v>
      </c>
      <c r="AF61" s="203">
        <v>0</v>
      </c>
      <c r="AG61" s="203">
        <v>37.54</v>
      </c>
      <c r="AH61" s="203">
        <v>0</v>
      </c>
      <c r="AI61" s="203">
        <v>61.56</v>
      </c>
      <c r="AJ61" s="203">
        <v>0</v>
      </c>
      <c r="AK61" s="203">
        <v>3.74</v>
      </c>
      <c r="AL61" s="203">
        <v>0</v>
      </c>
      <c r="AM61" s="203">
        <v>0</v>
      </c>
      <c r="AN61" s="203">
        <v>0</v>
      </c>
      <c r="AO61" s="203">
        <v>85.73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2.06</v>
      </c>
      <c r="AD62" s="203">
        <v>0</v>
      </c>
      <c r="AE62" s="203">
        <v>0</v>
      </c>
      <c r="AF62" s="203">
        <v>0</v>
      </c>
      <c r="AG62" s="203">
        <v>37.54</v>
      </c>
      <c r="AH62" s="203">
        <v>0</v>
      </c>
      <c r="AI62" s="203">
        <v>61.56</v>
      </c>
      <c r="AJ62" s="203">
        <v>0</v>
      </c>
      <c r="AK62" s="203">
        <v>3.74</v>
      </c>
      <c r="AL62" s="203">
        <v>0</v>
      </c>
      <c r="AM62" s="203">
        <v>0</v>
      </c>
      <c r="AN62" s="203">
        <v>0</v>
      </c>
      <c r="AO62" s="203">
        <v>85.73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2.06</v>
      </c>
      <c r="AD63" s="203">
        <v>0</v>
      </c>
      <c r="AE63" s="203">
        <v>0</v>
      </c>
      <c r="AF63" s="203">
        <v>0</v>
      </c>
      <c r="AG63" s="203">
        <v>37.54</v>
      </c>
      <c r="AH63" s="203">
        <v>0</v>
      </c>
      <c r="AI63" s="203">
        <v>61.56</v>
      </c>
      <c r="AJ63" s="203">
        <v>0</v>
      </c>
      <c r="AK63" s="203">
        <v>3.74</v>
      </c>
      <c r="AL63" s="203">
        <v>0</v>
      </c>
      <c r="AM63" s="203">
        <v>0</v>
      </c>
      <c r="AN63" s="203">
        <v>0</v>
      </c>
      <c r="AO63" s="203">
        <v>85.73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2.06</v>
      </c>
      <c r="AD64" s="203">
        <v>0</v>
      </c>
      <c r="AE64" s="203">
        <v>0</v>
      </c>
      <c r="AF64" s="203">
        <v>0</v>
      </c>
      <c r="AG64" s="203">
        <v>37.54</v>
      </c>
      <c r="AH64" s="203">
        <v>0</v>
      </c>
      <c r="AI64" s="203">
        <v>61.56</v>
      </c>
      <c r="AJ64" s="203">
        <v>0</v>
      </c>
      <c r="AK64" s="203">
        <v>3.74</v>
      </c>
      <c r="AL64" s="203">
        <v>0</v>
      </c>
      <c r="AM64" s="203">
        <v>0</v>
      </c>
      <c r="AN64" s="203">
        <v>0</v>
      </c>
      <c r="AO64" s="203">
        <v>85.73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2.06</v>
      </c>
      <c r="AD65" s="203">
        <v>0</v>
      </c>
      <c r="AE65" s="203">
        <v>0</v>
      </c>
      <c r="AF65" s="203">
        <v>0</v>
      </c>
      <c r="AG65" s="203">
        <v>37.54</v>
      </c>
      <c r="AH65" s="203">
        <v>0</v>
      </c>
      <c r="AI65" s="203">
        <v>61.56</v>
      </c>
      <c r="AJ65" s="203">
        <v>0</v>
      </c>
      <c r="AK65" s="203">
        <v>3.74</v>
      </c>
      <c r="AL65" s="203">
        <v>0</v>
      </c>
      <c r="AM65" s="203">
        <v>0</v>
      </c>
      <c r="AN65" s="203">
        <v>0</v>
      </c>
      <c r="AO65" s="203">
        <v>85.73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2.06</v>
      </c>
      <c r="AD66" s="203">
        <v>0</v>
      </c>
      <c r="AE66" s="203">
        <v>0</v>
      </c>
      <c r="AF66" s="203">
        <v>0</v>
      </c>
      <c r="AG66" s="203">
        <v>37.54</v>
      </c>
      <c r="AH66" s="203">
        <v>0</v>
      </c>
      <c r="AI66" s="203">
        <v>61.56</v>
      </c>
      <c r="AJ66" s="203">
        <v>0</v>
      </c>
      <c r="AK66" s="203">
        <v>3.74</v>
      </c>
      <c r="AL66" s="203">
        <v>0</v>
      </c>
      <c r="AM66" s="203">
        <v>0</v>
      </c>
      <c r="AN66" s="203">
        <v>0</v>
      </c>
      <c r="AO66" s="203">
        <v>85.73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2.06</v>
      </c>
      <c r="AD67" s="203">
        <v>0</v>
      </c>
      <c r="AE67" s="203">
        <v>0</v>
      </c>
      <c r="AF67" s="203">
        <v>0</v>
      </c>
      <c r="AG67" s="203">
        <v>37.54</v>
      </c>
      <c r="AH67" s="203">
        <v>0</v>
      </c>
      <c r="AI67" s="203">
        <v>61.56</v>
      </c>
      <c r="AJ67" s="203">
        <v>0</v>
      </c>
      <c r="AK67" s="203">
        <v>3.74</v>
      </c>
      <c r="AL67" s="203">
        <v>0</v>
      </c>
      <c r="AM67" s="203">
        <v>0</v>
      </c>
      <c r="AN67" s="203">
        <v>0</v>
      </c>
      <c r="AO67" s="203">
        <v>85.73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2.06</v>
      </c>
      <c r="AD68" s="203">
        <v>0</v>
      </c>
      <c r="AE68" s="203">
        <v>0</v>
      </c>
      <c r="AF68" s="203">
        <v>0</v>
      </c>
      <c r="AG68" s="203">
        <v>37.54</v>
      </c>
      <c r="AH68" s="203">
        <v>0</v>
      </c>
      <c r="AI68" s="203">
        <v>61.56</v>
      </c>
      <c r="AJ68" s="203">
        <v>0</v>
      </c>
      <c r="AK68" s="203">
        <v>3.74</v>
      </c>
      <c r="AL68" s="203">
        <v>0</v>
      </c>
      <c r="AM68" s="203">
        <v>0</v>
      </c>
      <c r="AN68" s="203">
        <v>0</v>
      </c>
      <c r="AO68" s="203">
        <v>85.73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2.06</v>
      </c>
      <c r="AD69" s="203">
        <v>0</v>
      </c>
      <c r="AE69" s="203">
        <v>0</v>
      </c>
      <c r="AF69" s="203">
        <v>0</v>
      </c>
      <c r="AG69" s="203">
        <v>37.54</v>
      </c>
      <c r="AH69" s="203">
        <v>0</v>
      </c>
      <c r="AI69" s="203">
        <v>61.56</v>
      </c>
      <c r="AJ69" s="203">
        <v>0</v>
      </c>
      <c r="AK69" s="203">
        <v>3.74</v>
      </c>
      <c r="AL69" s="203">
        <v>0</v>
      </c>
      <c r="AM69" s="203">
        <v>0</v>
      </c>
      <c r="AN69" s="203">
        <v>0</v>
      </c>
      <c r="AO69" s="203">
        <v>85.73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2.06</v>
      </c>
      <c r="AD70" s="203">
        <v>0</v>
      </c>
      <c r="AE70" s="203">
        <v>0</v>
      </c>
      <c r="AF70" s="203">
        <v>0</v>
      </c>
      <c r="AG70" s="203">
        <v>37.54</v>
      </c>
      <c r="AH70" s="203">
        <v>0</v>
      </c>
      <c r="AI70" s="203">
        <v>61.56</v>
      </c>
      <c r="AJ70" s="203">
        <v>0</v>
      </c>
      <c r="AK70" s="203">
        <v>3.74</v>
      </c>
      <c r="AL70" s="203">
        <v>0</v>
      </c>
      <c r="AM70" s="203">
        <v>0</v>
      </c>
      <c r="AN70" s="203">
        <v>0</v>
      </c>
      <c r="AO70" s="203">
        <v>85.73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</v>
      </c>
      <c r="AD71" s="203">
        <v>0</v>
      </c>
      <c r="AE71" s="203">
        <v>0</v>
      </c>
      <c r="AF71" s="203">
        <v>0</v>
      </c>
      <c r="AG71" s="203">
        <v>37.54</v>
      </c>
      <c r="AH71" s="203">
        <v>0</v>
      </c>
      <c r="AI71" s="203">
        <v>61.56</v>
      </c>
      <c r="AJ71" s="203">
        <v>0</v>
      </c>
      <c r="AK71" s="203">
        <v>3.74</v>
      </c>
      <c r="AL71" s="203">
        <v>0</v>
      </c>
      <c r="AM71" s="203">
        <v>0</v>
      </c>
      <c r="AN71" s="203">
        <v>0</v>
      </c>
      <c r="AO71" s="203">
        <v>85.73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</v>
      </c>
      <c r="AD72" s="203">
        <v>0</v>
      </c>
      <c r="AE72" s="203">
        <v>0</v>
      </c>
      <c r="AF72" s="203">
        <v>0</v>
      </c>
      <c r="AG72" s="203">
        <v>37.54</v>
      </c>
      <c r="AH72" s="203">
        <v>0</v>
      </c>
      <c r="AI72" s="203">
        <v>61.56</v>
      </c>
      <c r="AJ72" s="203">
        <v>0</v>
      </c>
      <c r="AK72" s="203">
        <v>4.3499999999999996</v>
      </c>
      <c r="AL72" s="203">
        <v>0</v>
      </c>
      <c r="AM72" s="203">
        <v>0</v>
      </c>
      <c r="AN72" s="203">
        <v>0</v>
      </c>
      <c r="AO72" s="203">
        <v>85.73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</v>
      </c>
      <c r="AD73" s="203">
        <v>0</v>
      </c>
      <c r="AE73" s="203">
        <v>0</v>
      </c>
      <c r="AF73" s="203">
        <v>0</v>
      </c>
      <c r="AG73" s="203">
        <v>37.54</v>
      </c>
      <c r="AH73" s="203">
        <v>0</v>
      </c>
      <c r="AI73" s="203">
        <v>61.56</v>
      </c>
      <c r="AJ73" s="203">
        <v>0</v>
      </c>
      <c r="AK73" s="203">
        <v>3.74</v>
      </c>
      <c r="AL73" s="203">
        <v>0</v>
      </c>
      <c r="AM73" s="203">
        <v>0</v>
      </c>
      <c r="AN73" s="203">
        <v>0</v>
      </c>
      <c r="AO73" s="203">
        <v>85.73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</v>
      </c>
      <c r="AD74" s="203">
        <v>0</v>
      </c>
      <c r="AE74" s="203">
        <v>0</v>
      </c>
      <c r="AF74" s="203">
        <v>0</v>
      </c>
      <c r="AG74" s="203">
        <v>37.54</v>
      </c>
      <c r="AH74" s="203">
        <v>0</v>
      </c>
      <c r="AI74" s="203">
        <v>61.56</v>
      </c>
      <c r="AJ74" s="203">
        <v>0</v>
      </c>
      <c r="AK74" s="203">
        <v>3.74</v>
      </c>
      <c r="AL74" s="203">
        <v>0</v>
      </c>
      <c r="AM74" s="203">
        <v>0</v>
      </c>
      <c r="AN74" s="203">
        <v>0</v>
      </c>
      <c r="AO74" s="203">
        <v>85.73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</v>
      </c>
      <c r="AD75" s="203">
        <v>0</v>
      </c>
      <c r="AE75" s="203">
        <v>0</v>
      </c>
      <c r="AF75" s="203">
        <v>0</v>
      </c>
      <c r="AG75" s="203">
        <v>37.54</v>
      </c>
      <c r="AH75" s="203">
        <v>0</v>
      </c>
      <c r="AI75" s="203">
        <v>61.56</v>
      </c>
      <c r="AJ75" s="203">
        <v>0</v>
      </c>
      <c r="AK75" s="203">
        <v>3.74</v>
      </c>
      <c r="AL75" s="203">
        <v>0</v>
      </c>
      <c r="AM75" s="203">
        <v>0</v>
      </c>
      <c r="AN75" s="203">
        <v>0</v>
      </c>
      <c r="AO75" s="203">
        <v>86.64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</v>
      </c>
      <c r="AD76" s="203">
        <v>0</v>
      </c>
      <c r="AE76" s="203">
        <v>0</v>
      </c>
      <c r="AF76" s="203">
        <v>0</v>
      </c>
      <c r="AG76" s="203">
        <v>37.54</v>
      </c>
      <c r="AH76" s="203">
        <v>0</v>
      </c>
      <c r="AI76" s="203">
        <v>61.56</v>
      </c>
      <c r="AJ76" s="203">
        <v>0</v>
      </c>
      <c r="AK76" s="203">
        <v>3.74</v>
      </c>
      <c r="AL76" s="203">
        <v>0</v>
      </c>
      <c r="AM76" s="203">
        <v>0</v>
      </c>
      <c r="AN76" s="203">
        <v>0</v>
      </c>
      <c r="AO76" s="203">
        <v>86.64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</v>
      </c>
      <c r="AD77" s="203">
        <v>0</v>
      </c>
      <c r="AE77" s="203">
        <v>0</v>
      </c>
      <c r="AF77" s="203">
        <v>0</v>
      </c>
      <c r="AG77" s="203">
        <v>37.54</v>
      </c>
      <c r="AH77" s="203">
        <v>0</v>
      </c>
      <c r="AI77" s="203">
        <v>61.56</v>
      </c>
      <c r="AJ77" s="203">
        <v>0</v>
      </c>
      <c r="AK77" s="203">
        <v>3.74</v>
      </c>
      <c r="AL77" s="203">
        <v>0</v>
      </c>
      <c r="AM77" s="203">
        <v>0</v>
      </c>
      <c r="AN77" s="203">
        <v>0</v>
      </c>
      <c r="AO77" s="203">
        <v>86.64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</v>
      </c>
      <c r="AD78" s="203">
        <v>0</v>
      </c>
      <c r="AE78" s="203">
        <v>0</v>
      </c>
      <c r="AF78" s="203">
        <v>0</v>
      </c>
      <c r="AG78" s="203">
        <v>37.54</v>
      </c>
      <c r="AH78" s="203">
        <v>0</v>
      </c>
      <c r="AI78" s="203">
        <v>61.56</v>
      </c>
      <c r="AJ78" s="203">
        <v>0</v>
      </c>
      <c r="AK78" s="203">
        <v>3.74</v>
      </c>
      <c r="AL78" s="203">
        <v>0</v>
      </c>
      <c r="AM78" s="203">
        <v>0</v>
      </c>
      <c r="AN78" s="203">
        <v>0</v>
      </c>
      <c r="AO78" s="203">
        <v>86.64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</v>
      </c>
      <c r="AD79" s="203">
        <v>0</v>
      </c>
      <c r="AE79" s="203">
        <v>0</v>
      </c>
      <c r="AF79" s="203">
        <v>0</v>
      </c>
      <c r="AG79" s="203">
        <v>37.54</v>
      </c>
      <c r="AH79" s="203">
        <v>0</v>
      </c>
      <c r="AI79" s="203">
        <v>61.56</v>
      </c>
      <c r="AJ79" s="203">
        <v>0</v>
      </c>
      <c r="AK79" s="203">
        <v>4.3499999999999996</v>
      </c>
      <c r="AL79" s="203">
        <v>0</v>
      </c>
      <c r="AM79" s="203">
        <v>0</v>
      </c>
      <c r="AN79" s="203">
        <v>0</v>
      </c>
      <c r="AO79" s="203">
        <v>86.64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</v>
      </c>
      <c r="AD80" s="203">
        <v>0</v>
      </c>
      <c r="AE80" s="203">
        <v>0</v>
      </c>
      <c r="AF80" s="203">
        <v>0</v>
      </c>
      <c r="AG80" s="203">
        <v>37.54</v>
      </c>
      <c r="AH80" s="203">
        <v>0</v>
      </c>
      <c r="AI80" s="203">
        <v>61.56</v>
      </c>
      <c r="AJ80" s="203">
        <v>0</v>
      </c>
      <c r="AK80" s="203">
        <v>4.3499999999999996</v>
      </c>
      <c r="AL80" s="203">
        <v>0</v>
      </c>
      <c r="AM80" s="203">
        <v>0</v>
      </c>
      <c r="AN80" s="203">
        <v>0</v>
      </c>
      <c r="AO80" s="203">
        <v>86.64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1.94</v>
      </c>
      <c r="AD81" s="203">
        <v>0</v>
      </c>
      <c r="AE81" s="203">
        <v>0</v>
      </c>
      <c r="AF81" s="203">
        <v>0</v>
      </c>
      <c r="AG81" s="203">
        <v>37.54</v>
      </c>
      <c r="AH81" s="203">
        <v>0</v>
      </c>
      <c r="AI81" s="203">
        <v>61.56</v>
      </c>
      <c r="AJ81" s="203">
        <v>0</v>
      </c>
      <c r="AK81" s="203">
        <v>4.3499999999999996</v>
      </c>
      <c r="AL81" s="203">
        <v>0</v>
      </c>
      <c r="AM81" s="203">
        <v>0</v>
      </c>
      <c r="AN81" s="203">
        <v>0</v>
      </c>
      <c r="AO81" s="203">
        <v>86.64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1.94</v>
      </c>
      <c r="AD82" s="203">
        <v>0</v>
      </c>
      <c r="AE82" s="203">
        <v>0</v>
      </c>
      <c r="AF82" s="203">
        <v>0</v>
      </c>
      <c r="AG82" s="203">
        <v>37.54</v>
      </c>
      <c r="AH82" s="203">
        <v>0</v>
      </c>
      <c r="AI82" s="203">
        <v>61.56</v>
      </c>
      <c r="AJ82" s="203">
        <v>0</v>
      </c>
      <c r="AK82" s="203">
        <v>4.3499999999999996</v>
      </c>
      <c r="AL82" s="203">
        <v>0</v>
      </c>
      <c r="AM82" s="203">
        <v>0</v>
      </c>
      <c r="AN82" s="203">
        <v>0</v>
      </c>
      <c r="AO82" s="203">
        <v>86.64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1.94</v>
      </c>
      <c r="AD83" s="203">
        <v>0</v>
      </c>
      <c r="AE83" s="203">
        <v>0</v>
      </c>
      <c r="AF83" s="203">
        <v>0</v>
      </c>
      <c r="AG83" s="203">
        <v>37.54</v>
      </c>
      <c r="AH83" s="203">
        <v>0</v>
      </c>
      <c r="AI83" s="203">
        <v>61.56</v>
      </c>
      <c r="AJ83" s="203">
        <v>0</v>
      </c>
      <c r="AK83" s="203">
        <v>4.3499999999999996</v>
      </c>
      <c r="AL83" s="203">
        <v>0</v>
      </c>
      <c r="AM83" s="203">
        <v>0</v>
      </c>
      <c r="AN83" s="203">
        <v>0</v>
      </c>
      <c r="AO83" s="203">
        <v>86.64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1.94</v>
      </c>
      <c r="AD84" s="203">
        <v>0</v>
      </c>
      <c r="AE84" s="203">
        <v>0</v>
      </c>
      <c r="AF84" s="203">
        <v>0</v>
      </c>
      <c r="AG84" s="203">
        <v>37.54</v>
      </c>
      <c r="AH84" s="203">
        <v>0</v>
      </c>
      <c r="AI84" s="203">
        <v>61.56</v>
      </c>
      <c r="AJ84" s="203">
        <v>0</v>
      </c>
      <c r="AK84" s="203">
        <v>4.3499999999999996</v>
      </c>
      <c r="AL84" s="203">
        <v>0</v>
      </c>
      <c r="AM84" s="203">
        <v>0</v>
      </c>
      <c r="AN84" s="203">
        <v>0</v>
      </c>
      <c r="AO84" s="203">
        <v>86.64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1.94</v>
      </c>
      <c r="AD85" s="203">
        <v>0</v>
      </c>
      <c r="AE85" s="203">
        <v>0</v>
      </c>
      <c r="AF85" s="203">
        <v>0</v>
      </c>
      <c r="AG85" s="203">
        <v>37.54</v>
      </c>
      <c r="AH85" s="203">
        <v>0</v>
      </c>
      <c r="AI85" s="203">
        <v>61.56</v>
      </c>
      <c r="AJ85" s="203">
        <v>0</v>
      </c>
      <c r="AK85" s="203">
        <v>4.3499999999999996</v>
      </c>
      <c r="AL85" s="203">
        <v>0</v>
      </c>
      <c r="AM85" s="203">
        <v>0</v>
      </c>
      <c r="AN85" s="203">
        <v>0</v>
      </c>
      <c r="AO85" s="203">
        <v>86.64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1.94</v>
      </c>
      <c r="AD86" s="203">
        <v>0</v>
      </c>
      <c r="AE86" s="203">
        <v>0</v>
      </c>
      <c r="AF86" s="203">
        <v>0</v>
      </c>
      <c r="AG86" s="203">
        <v>37.54</v>
      </c>
      <c r="AH86" s="203">
        <v>0</v>
      </c>
      <c r="AI86" s="203">
        <v>61.56</v>
      </c>
      <c r="AJ86" s="203">
        <v>0</v>
      </c>
      <c r="AK86" s="203">
        <v>4.3499999999999996</v>
      </c>
      <c r="AL86" s="203">
        <v>0</v>
      </c>
      <c r="AM86" s="203">
        <v>0</v>
      </c>
      <c r="AN86" s="203">
        <v>0</v>
      </c>
      <c r="AO86" s="203">
        <v>86.64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1.88</v>
      </c>
      <c r="AD87" s="203">
        <v>0</v>
      </c>
      <c r="AE87" s="203">
        <v>0</v>
      </c>
      <c r="AF87" s="203">
        <v>0</v>
      </c>
      <c r="AG87" s="203">
        <v>37.54</v>
      </c>
      <c r="AH87" s="203">
        <v>0</v>
      </c>
      <c r="AI87" s="203">
        <v>61.56</v>
      </c>
      <c r="AJ87" s="203">
        <v>0</v>
      </c>
      <c r="AK87" s="203">
        <v>4.3499999999999996</v>
      </c>
      <c r="AL87" s="203">
        <v>0</v>
      </c>
      <c r="AM87" s="203">
        <v>0</v>
      </c>
      <c r="AN87" s="203">
        <v>0</v>
      </c>
      <c r="AO87" s="203">
        <v>86.64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1.88</v>
      </c>
      <c r="AD88" s="203">
        <v>0</v>
      </c>
      <c r="AE88" s="203">
        <v>0</v>
      </c>
      <c r="AF88" s="203">
        <v>0</v>
      </c>
      <c r="AG88" s="203">
        <v>37.54</v>
      </c>
      <c r="AH88" s="203">
        <v>0</v>
      </c>
      <c r="AI88" s="203">
        <v>61.56</v>
      </c>
      <c r="AJ88" s="203">
        <v>0</v>
      </c>
      <c r="AK88" s="203">
        <v>4.3499999999999996</v>
      </c>
      <c r="AL88" s="203">
        <v>0</v>
      </c>
      <c r="AM88" s="203">
        <v>0</v>
      </c>
      <c r="AN88" s="203">
        <v>0</v>
      </c>
      <c r="AO88" s="203">
        <v>86.64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1.88</v>
      </c>
      <c r="AD89" s="203">
        <v>0</v>
      </c>
      <c r="AE89" s="203">
        <v>0</v>
      </c>
      <c r="AF89" s="203">
        <v>0</v>
      </c>
      <c r="AG89" s="203">
        <v>37.54</v>
      </c>
      <c r="AH89" s="203">
        <v>0</v>
      </c>
      <c r="AI89" s="203">
        <v>61.56</v>
      </c>
      <c r="AJ89" s="203">
        <v>0</v>
      </c>
      <c r="AK89" s="203">
        <v>4.3499999999999996</v>
      </c>
      <c r="AL89" s="203">
        <v>0</v>
      </c>
      <c r="AM89" s="203">
        <v>0</v>
      </c>
      <c r="AN89" s="203">
        <v>0</v>
      </c>
      <c r="AO89" s="203">
        <v>86.64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1.88</v>
      </c>
      <c r="AD90" s="203">
        <v>0</v>
      </c>
      <c r="AE90" s="203">
        <v>0</v>
      </c>
      <c r="AF90" s="203">
        <v>0</v>
      </c>
      <c r="AG90" s="203">
        <v>37.54</v>
      </c>
      <c r="AH90" s="203">
        <v>0</v>
      </c>
      <c r="AI90" s="203">
        <v>61.56</v>
      </c>
      <c r="AJ90" s="203">
        <v>0</v>
      </c>
      <c r="AK90" s="203">
        <v>4.3499999999999996</v>
      </c>
      <c r="AL90" s="203">
        <v>0</v>
      </c>
      <c r="AM90" s="203">
        <v>0</v>
      </c>
      <c r="AN90" s="203">
        <v>0</v>
      </c>
      <c r="AO90" s="203">
        <v>86.64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1.88</v>
      </c>
      <c r="AD91" s="203">
        <v>0</v>
      </c>
      <c r="AE91" s="203">
        <v>0</v>
      </c>
      <c r="AF91" s="203">
        <v>0</v>
      </c>
      <c r="AG91" s="203">
        <v>37.54</v>
      </c>
      <c r="AH91" s="203">
        <v>0</v>
      </c>
      <c r="AI91" s="203">
        <v>61.56</v>
      </c>
      <c r="AJ91" s="203">
        <v>0</v>
      </c>
      <c r="AK91" s="203">
        <v>4.3499999999999996</v>
      </c>
      <c r="AL91" s="203">
        <v>0</v>
      </c>
      <c r="AM91" s="203">
        <v>0</v>
      </c>
      <c r="AN91" s="203">
        <v>0</v>
      </c>
      <c r="AO91" s="203">
        <v>86.64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1.88</v>
      </c>
      <c r="AD92" s="203">
        <v>0</v>
      </c>
      <c r="AE92" s="203">
        <v>0</v>
      </c>
      <c r="AF92" s="203">
        <v>0</v>
      </c>
      <c r="AG92" s="203">
        <v>37.54</v>
      </c>
      <c r="AH92" s="203">
        <v>0</v>
      </c>
      <c r="AI92" s="203">
        <v>61.56</v>
      </c>
      <c r="AJ92" s="203">
        <v>0</v>
      </c>
      <c r="AK92" s="203">
        <v>4.3499999999999996</v>
      </c>
      <c r="AL92" s="203">
        <v>0</v>
      </c>
      <c r="AM92" s="203">
        <v>0</v>
      </c>
      <c r="AN92" s="203">
        <v>0</v>
      </c>
      <c r="AO92" s="203">
        <v>86.64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1.88</v>
      </c>
      <c r="AD93" s="203">
        <v>0</v>
      </c>
      <c r="AE93" s="203">
        <v>0</v>
      </c>
      <c r="AF93" s="203">
        <v>0</v>
      </c>
      <c r="AG93" s="203">
        <v>37.54</v>
      </c>
      <c r="AH93" s="203">
        <v>0</v>
      </c>
      <c r="AI93" s="203">
        <v>61.56</v>
      </c>
      <c r="AJ93" s="203">
        <v>0</v>
      </c>
      <c r="AK93" s="203">
        <v>4.3499999999999996</v>
      </c>
      <c r="AL93" s="203">
        <v>0</v>
      </c>
      <c r="AM93" s="203">
        <v>0</v>
      </c>
      <c r="AN93" s="203">
        <v>0</v>
      </c>
      <c r="AO93" s="203">
        <v>86.64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1.88</v>
      </c>
      <c r="AD94" s="203">
        <v>0</v>
      </c>
      <c r="AE94" s="203">
        <v>0</v>
      </c>
      <c r="AF94" s="203">
        <v>0</v>
      </c>
      <c r="AG94" s="203">
        <v>37.54</v>
      </c>
      <c r="AH94" s="203">
        <v>0</v>
      </c>
      <c r="AI94" s="203">
        <v>61.56</v>
      </c>
      <c r="AJ94" s="203">
        <v>0</v>
      </c>
      <c r="AK94" s="203">
        <v>4.3499999999999996</v>
      </c>
      <c r="AL94" s="203">
        <v>0</v>
      </c>
      <c r="AM94" s="203">
        <v>0</v>
      </c>
      <c r="AN94" s="203">
        <v>0</v>
      </c>
      <c r="AO94" s="203">
        <v>86.64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1.88</v>
      </c>
      <c r="AD95" s="203">
        <v>0</v>
      </c>
      <c r="AE95" s="203">
        <v>0</v>
      </c>
      <c r="AF95" s="203">
        <v>0</v>
      </c>
      <c r="AG95" s="203">
        <v>37.54</v>
      </c>
      <c r="AH95" s="203">
        <v>0</v>
      </c>
      <c r="AI95" s="203">
        <v>61.56</v>
      </c>
      <c r="AJ95" s="203">
        <v>0</v>
      </c>
      <c r="AK95" s="203">
        <v>4.3499999999999996</v>
      </c>
      <c r="AL95" s="203">
        <v>0</v>
      </c>
      <c r="AM95" s="203">
        <v>0</v>
      </c>
      <c r="AN95" s="203">
        <v>0</v>
      </c>
      <c r="AO95" s="203">
        <v>86.64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1.88</v>
      </c>
      <c r="AD96" s="203">
        <v>0</v>
      </c>
      <c r="AE96" s="203">
        <v>0</v>
      </c>
      <c r="AF96" s="203">
        <v>0</v>
      </c>
      <c r="AG96" s="203">
        <v>37.54</v>
      </c>
      <c r="AH96" s="203">
        <v>0</v>
      </c>
      <c r="AI96" s="203">
        <v>61.56</v>
      </c>
      <c r="AJ96" s="203">
        <v>0</v>
      </c>
      <c r="AK96" s="203">
        <v>4.3499999999999996</v>
      </c>
      <c r="AL96" s="203">
        <v>0</v>
      </c>
      <c r="AM96" s="203">
        <v>0</v>
      </c>
      <c r="AN96" s="203">
        <v>0</v>
      </c>
      <c r="AO96" s="203">
        <v>86.64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1.88</v>
      </c>
      <c r="AD97" s="203">
        <v>0</v>
      </c>
      <c r="AE97" s="203">
        <v>0</v>
      </c>
      <c r="AF97" s="203">
        <v>0</v>
      </c>
      <c r="AG97" s="203">
        <v>37.54</v>
      </c>
      <c r="AH97" s="203">
        <v>0</v>
      </c>
      <c r="AI97" s="203">
        <v>61.56</v>
      </c>
      <c r="AJ97" s="203">
        <v>0</v>
      </c>
      <c r="AK97" s="203">
        <v>4.3499999999999996</v>
      </c>
      <c r="AL97" s="203">
        <v>0</v>
      </c>
      <c r="AM97" s="203">
        <v>0</v>
      </c>
      <c r="AN97" s="203">
        <v>0</v>
      </c>
      <c r="AO97" s="203">
        <v>86.64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1.88</v>
      </c>
      <c r="AD98" s="203">
        <v>0</v>
      </c>
      <c r="AE98" s="203">
        <v>0</v>
      </c>
      <c r="AF98" s="203">
        <v>0</v>
      </c>
      <c r="AG98" s="203">
        <v>37.54</v>
      </c>
      <c r="AH98" s="203">
        <v>0</v>
      </c>
      <c r="AI98" s="203">
        <v>61.56</v>
      </c>
      <c r="AJ98" s="203">
        <v>0</v>
      </c>
      <c r="AK98" s="203">
        <v>4.3499999999999996</v>
      </c>
      <c r="AL98" s="203">
        <v>0</v>
      </c>
      <c r="AM98" s="203">
        <v>0</v>
      </c>
      <c r="AN98" s="203">
        <v>0</v>
      </c>
      <c r="AO98" s="203">
        <v>86.64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4.3919999999999973E-2</v>
      </c>
      <c r="AD99">
        <f t="shared" si="0"/>
        <v>0.16935749999999999</v>
      </c>
      <c r="AE99">
        <f t="shared" si="0"/>
        <v>0</v>
      </c>
      <c r="AF99">
        <f t="shared" si="0"/>
        <v>0</v>
      </c>
      <c r="AG99">
        <f t="shared" si="0"/>
        <v>0.90095999999999932</v>
      </c>
      <c r="AH99">
        <f t="shared" si="0"/>
        <v>2.5524999999999999E-2</v>
      </c>
      <c r="AI99">
        <f t="shared" si="0"/>
        <v>1.4774400000000021</v>
      </c>
      <c r="AJ99">
        <f t="shared" si="0"/>
        <v>0</v>
      </c>
      <c r="AK99">
        <f t="shared" si="0"/>
        <v>8.6702500000000168E-2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2.0820899999999991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3">
        <v>0</v>
      </c>
      <c r="C3" s="203">
        <v>0</v>
      </c>
      <c r="D3" s="203">
        <v>13.11</v>
      </c>
      <c r="E3" s="203">
        <v>0</v>
      </c>
      <c r="F3" s="203">
        <v>0</v>
      </c>
      <c r="G3" s="203">
        <v>21.32</v>
      </c>
      <c r="H3" s="203">
        <v>0</v>
      </c>
      <c r="I3" s="203">
        <v>6.73</v>
      </c>
      <c r="J3" s="203">
        <v>20.51</v>
      </c>
      <c r="K3" s="203">
        <v>2.19</v>
      </c>
      <c r="L3" s="203">
        <v>60.87</v>
      </c>
      <c r="M3" s="203">
        <v>1.02</v>
      </c>
      <c r="N3" s="203">
        <v>1.31</v>
      </c>
      <c r="O3" s="203">
        <v>0</v>
      </c>
      <c r="P3" s="203">
        <v>12.07</v>
      </c>
      <c r="Q3" s="203">
        <v>0.23</v>
      </c>
      <c r="R3" s="203">
        <v>0.47</v>
      </c>
      <c r="S3" s="203">
        <v>0</v>
      </c>
      <c r="T3" s="203">
        <v>0</v>
      </c>
      <c r="U3" s="203">
        <v>2.2400000000000002</v>
      </c>
      <c r="V3" s="203">
        <v>0.16</v>
      </c>
      <c r="W3" s="203">
        <v>0.5</v>
      </c>
      <c r="X3" s="203">
        <v>1.64</v>
      </c>
      <c r="Y3" s="203">
        <v>0</v>
      </c>
      <c r="Z3" s="203">
        <v>2.81</v>
      </c>
      <c r="AA3" s="203">
        <v>0</v>
      </c>
      <c r="AB3" s="203">
        <v>0</v>
      </c>
      <c r="AC3" s="203">
        <v>12.99</v>
      </c>
      <c r="AD3" s="203">
        <v>0</v>
      </c>
      <c r="AE3" s="203">
        <v>0</v>
      </c>
      <c r="AF3" s="203">
        <v>0</v>
      </c>
      <c r="AG3" s="203">
        <v>24.1</v>
      </c>
      <c r="AH3" s="203">
        <v>0</v>
      </c>
      <c r="AI3" s="203">
        <v>39.520000000000003</v>
      </c>
      <c r="AJ3" s="203">
        <v>0</v>
      </c>
      <c r="AK3" s="203">
        <v>15.65</v>
      </c>
      <c r="AL3" s="203">
        <v>0</v>
      </c>
      <c r="AM3" s="203">
        <v>0</v>
      </c>
      <c r="AN3" s="203">
        <v>0</v>
      </c>
      <c r="AO3" s="203">
        <v>261.02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13.11</v>
      </c>
      <c r="E4" s="203">
        <v>0</v>
      </c>
      <c r="F4" s="203">
        <v>0</v>
      </c>
      <c r="G4" s="203">
        <v>21.32</v>
      </c>
      <c r="H4" s="203">
        <v>0</v>
      </c>
      <c r="I4" s="203">
        <v>6.73</v>
      </c>
      <c r="J4" s="203">
        <v>20.51</v>
      </c>
      <c r="K4" s="203">
        <v>2.19</v>
      </c>
      <c r="L4" s="203">
        <v>60.87</v>
      </c>
      <c r="M4" s="203">
        <v>1.02</v>
      </c>
      <c r="N4" s="203">
        <v>1.31</v>
      </c>
      <c r="O4" s="203">
        <v>0</v>
      </c>
      <c r="P4" s="203">
        <v>12.07</v>
      </c>
      <c r="Q4" s="203">
        <v>0.23</v>
      </c>
      <c r="R4" s="203">
        <v>0.47</v>
      </c>
      <c r="S4" s="203">
        <v>0</v>
      </c>
      <c r="T4" s="203">
        <v>0</v>
      </c>
      <c r="U4" s="203">
        <v>2.2400000000000002</v>
      </c>
      <c r="V4" s="203">
        <v>0.16</v>
      </c>
      <c r="W4" s="203">
        <v>0.5</v>
      </c>
      <c r="X4" s="203">
        <v>1.64</v>
      </c>
      <c r="Y4" s="203">
        <v>0</v>
      </c>
      <c r="Z4" s="203">
        <v>2.81</v>
      </c>
      <c r="AA4" s="203">
        <v>0</v>
      </c>
      <c r="AB4" s="203">
        <v>0</v>
      </c>
      <c r="AC4" s="203">
        <v>12.99</v>
      </c>
      <c r="AD4" s="203">
        <v>0</v>
      </c>
      <c r="AE4" s="203">
        <v>0</v>
      </c>
      <c r="AF4" s="203">
        <v>0</v>
      </c>
      <c r="AG4" s="203">
        <v>24.1</v>
      </c>
      <c r="AH4" s="203">
        <v>0</v>
      </c>
      <c r="AI4" s="203">
        <v>39.520000000000003</v>
      </c>
      <c r="AJ4" s="203">
        <v>0</v>
      </c>
      <c r="AK4" s="203">
        <v>15.65</v>
      </c>
      <c r="AL4" s="203">
        <v>0</v>
      </c>
      <c r="AM4" s="203">
        <v>0</v>
      </c>
      <c r="AN4" s="203">
        <v>0</v>
      </c>
      <c r="AO4" s="203">
        <v>261.02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13.11</v>
      </c>
      <c r="E5" s="203">
        <v>0</v>
      </c>
      <c r="F5" s="203">
        <v>0</v>
      </c>
      <c r="G5" s="203">
        <v>21.32</v>
      </c>
      <c r="H5" s="203">
        <v>0</v>
      </c>
      <c r="I5" s="203">
        <v>6.73</v>
      </c>
      <c r="J5" s="203">
        <v>20.51</v>
      </c>
      <c r="K5" s="203">
        <v>2.19</v>
      </c>
      <c r="L5" s="203">
        <v>60.87</v>
      </c>
      <c r="M5" s="203">
        <v>1.02</v>
      </c>
      <c r="N5" s="203">
        <v>1.31</v>
      </c>
      <c r="O5" s="203">
        <v>0</v>
      </c>
      <c r="P5" s="203">
        <v>12.07</v>
      </c>
      <c r="Q5" s="203">
        <v>0.23</v>
      </c>
      <c r="R5" s="203">
        <v>0.47</v>
      </c>
      <c r="S5" s="203">
        <v>0</v>
      </c>
      <c r="T5" s="203">
        <v>0</v>
      </c>
      <c r="U5" s="203">
        <v>2.2400000000000002</v>
      </c>
      <c r="V5" s="203">
        <v>0.16</v>
      </c>
      <c r="W5" s="203">
        <v>0.52</v>
      </c>
      <c r="X5" s="203">
        <v>1.64</v>
      </c>
      <c r="Y5" s="203">
        <v>0</v>
      </c>
      <c r="Z5" s="203">
        <v>2.81</v>
      </c>
      <c r="AA5" s="203">
        <v>0</v>
      </c>
      <c r="AB5" s="203">
        <v>0</v>
      </c>
      <c r="AC5" s="203">
        <v>12.99</v>
      </c>
      <c r="AD5" s="203">
        <v>0</v>
      </c>
      <c r="AE5" s="203">
        <v>0</v>
      </c>
      <c r="AF5" s="203">
        <v>0</v>
      </c>
      <c r="AG5" s="203">
        <v>24.1</v>
      </c>
      <c r="AH5" s="203">
        <v>0</v>
      </c>
      <c r="AI5" s="203">
        <v>39.520000000000003</v>
      </c>
      <c r="AJ5" s="203">
        <v>0</v>
      </c>
      <c r="AK5" s="203">
        <v>15.65</v>
      </c>
      <c r="AL5" s="203">
        <v>0</v>
      </c>
      <c r="AM5" s="203">
        <v>0</v>
      </c>
      <c r="AN5" s="203">
        <v>0</v>
      </c>
      <c r="AO5" s="203">
        <v>261.02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13.11</v>
      </c>
      <c r="E6" s="203">
        <v>0</v>
      </c>
      <c r="F6" s="203">
        <v>0</v>
      </c>
      <c r="G6" s="203">
        <v>21.32</v>
      </c>
      <c r="H6" s="203">
        <v>0</v>
      </c>
      <c r="I6" s="203">
        <v>6.73</v>
      </c>
      <c r="J6" s="203">
        <v>20.51</v>
      </c>
      <c r="K6" s="203">
        <v>2.19</v>
      </c>
      <c r="L6" s="203">
        <v>60.87</v>
      </c>
      <c r="M6" s="203">
        <v>1.02</v>
      </c>
      <c r="N6" s="203">
        <v>1.31</v>
      </c>
      <c r="O6" s="203">
        <v>0</v>
      </c>
      <c r="P6" s="203">
        <v>12.07</v>
      </c>
      <c r="Q6" s="203">
        <v>0.23</v>
      </c>
      <c r="R6" s="203">
        <v>0.47</v>
      </c>
      <c r="S6" s="203">
        <v>0</v>
      </c>
      <c r="T6" s="203">
        <v>0</v>
      </c>
      <c r="U6" s="203">
        <v>2.2400000000000002</v>
      </c>
      <c r="V6" s="203">
        <v>0.16</v>
      </c>
      <c r="W6" s="203">
        <v>0.52</v>
      </c>
      <c r="X6" s="203">
        <v>1.64</v>
      </c>
      <c r="Y6" s="203">
        <v>0</v>
      </c>
      <c r="Z6" s="203">
        <v>2.81</v>
      </c>
      <c r="AA6" s="203">
        <v>0</v>
      </c>
      <c r="AB6" s="203">
        <v>0</v>
      </c>
      <c r="AC6" s="203">
        <v>12.99</v>
      </c>
      <c r="AD6" s="203">
        <v>0</v>
      </c>
      <c r="AE6" s="203">
        <v>0</v>
      </c>
      <c r="AF6" s="203">
        <v>0</v>
      </c>
      <c r="AG6" s="203">
        <v>24.1</v>
      </c>
      <c r="AH6" s="203">
        <v>0</v>
      </c>
      <c r="AI6" s="203">
        <v>39.520000000000003</v>
      </c>
      <c r="AJ6" s="203">
        <v>0</v>
      </c>
      <c r="AK6" s="203">
        <v>15.65</v>
      </c>
      <c r="AL6" s="203">
        <v>0</v>
      </c>
      <c r="AM6" s="203">
        <v>0</v>
      </c>
      <c r="AN6" s="203">
        <v>0</v>
      </c>
      <c r="AO6" s="203">
        <v>261.02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13.11</v>
      </c>
      <c r="E7" s="203">
        <v>0</v>
      </c>
      <c r="F7" s="203">
        <v>0</v>
      </c>
      <c r="G7" s="203">
        <v>21.32</v>
      </c>
      <c r="H7" s="203">
        <v>0</v>
      </c>
      <c r="I7" s="203">
        <v>6.73</v>
      </c>
      <c r="J7" s="203">
        <v>20.51</v>
      </c>
      <c r="K7" s="203">
        <v>2.19</v>
      </c>
      <c r="L7" s="203">
        <v>89.79</v>
      </c>
      <c r="M7" s="203">
        <v>1.02</v>
      </c>
      <c r="N7" s="203">
        <v>1.31</v>
      </c>
      <c r="O7" s="203">
        <v>0</v>
      </c>
      <c r="P7" s="203">
        <v>12.07</v>
      </c>
      <c r="Q7" s="203">
        <v>0.23</v>
      </c>
      <c r="R7" s="203">
        <v>0.47</v>
      </c>
      <c r="S7" s="203">
        <v>0</v>
      </c>
      <c r="T7" s="203">
        <v>0</v>
      </c>
      <c r="U7" s="203">
        <v>2.2400000000000002</v>
      </c>
      <c r="V7" s="203">
        <v>0.16</v>
      </c>
      <c r="W7" s="203">
        <v>0.52</v>
      </c>
      <c r="X7" s="203">
        <v>1.64</v>
      </c>
      <c r="Y7" s="203">
        <v>0</v>
      </c>
      <c r="Z7" s="203">
        <v>2.48</v>
      </c>
      <c r="AA7" s="203">
        <v>0</v>
      </c>
      <c r="AB7" s="203">
        <v>0</v>
      </c>
      <c r="AC7" s="203">
        <v>12.99</v>
      </c>
      <c r="AD7" s="203">
        <v>0</v>
      </c>
      <c r="AE7" s="203">
        <v>0</v>
      </c>
      <c r="AF7" s="203">
        <v>0</v>
      </c>
      <c r="AG7" s="203">
        <v>24.1</v>
      </c>
      <c r="AH7" s="203">
        <v>0</v>
      </c>
      <c r="AI7" s="203">
        <v>39.520000000000003</v>
      </c>
      <c r="AJ7" s="203">
        <v>0</v>
      </c>
      <c r="AK7" s="203">
        <v>15.65</v>
      </c>
      <c r="AL7" s="203">
        <v>0</v>
      </c>
      <c r="AM7" s="203">
        <v>0</v>
      </c>
      <c r="AN7" s="203">
        <v>0</v>
      </c>
      <c r="AO7" s="203">
        <v>261.02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13.11</v>
      </c>
      <c r="E8" s="203">
        <v>0</v>
      </c>
      <c r="F8" s="203">
        <v>0</v>
      </c>
      <c r="G8" s="203">
        <v>21.32</v>
      </c>
      <c r="H8" s="203">
        <v>0</v>
      </c>
      <c r="I8" s="203">
        <v>6.73</v>
      </c>
      <c r="J8" s="203">
        <v>20.51</v>
      </c>
      <c r="K8" s="203">
        <v>2.19</v>
      </c>
      <c r="L8" s="203">
        <v>109.07</v>
      </c>
      <c r="M8" s="203">
        <v>1.02</v>
      </c>
      <c r="N8" s="203">
        <v>1.31</v>
      </c>
      <c r="O8" s="203">
        <v>0</v>
      </c>
      <c r="P8" s="203">
        <v>12.07</v>
      </c>
      <c r="Q8" s="203">
        <v>0.23</v>
      </c>
      <c r="R8" s="203">
        <v>0.47</v>
      </c>
      <c r="S8" s="203">
        <v>0</v>
      </c>
      <c r="T8" s="203">
        <v>0</v>
      </c>
      <c r="U8" s="203">
        <v>2.2400000000000002</v>
      </c>
      <c r="V8" s="203">
        <v>0.16</v>
      </c>
      <c r="W8" s="203">
        <v>0.52</v>
      </c>
      <c r="X8" s="203">
        <v>1.64</v>
      </c>
      <c r="Y8" s="203">
        <v>0</v>
      </c>
      <c r="Z8" s="203">
        <v>2.48</v>
      </c>
      <c r="AA8" s="203">
        <v>0</v>
      </c>
      <c r="AB8" s="203">
        <v>0</v>
      </c>
      <c r="AC8" s="203">
        <v>12.99</v>
      </c>
      <c r="AD8" s="203">
        <v>0</v>
      </c>
      <c r="AE8" s="203">
        <v>0</v>
      </c>
      <c r="AF8" s="203">
        <v>0</v>
      </c>
      <c r="AG8" s="203">
        <v>24.1</v>
      </c>
      <c r="AH8" s="203">
        <v>0</v>
      </c>
      <c r="AI8" s="203">
        <v>39.520000000000003</v>
      </c>
      <c r="AJ8" s="203">
        <v>0</v>
      </c>
      <c r="AK8" s="203">
        <v>15.65</v>
      </c>
      <c r="AL8" s="203">
        <v>0</v>
      </c>
      <c r="AM8" s="203">
        <v>0</v>
      </c>
      <c r="AN8" s="203">
        <v>0</v>
      </c>
      <c r="AO8" s="203">
        <v>261.02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13.11</v>
      </c>
      <c r="E9" s="203">
        <v>0</v>
      </c>
      <c r="F9" s="203">
        <v>0</v>
      </c>
      <c r="G9" s="203">
        <v>21.32</v>
      </c>
      <c r="H9" s="203">
        <v>0</v>
      </c>
      <c r="I9" s="203">
        <v>6.73</v>
      </c>
      <c r="J9" s="203">
        <v>20.51</v>
      </c>
      <c r="K9" s="203">
        <v>2.19</v>
      </c>
      <c r="L9" s="203">
        <v>118.71</v>
      </c>
      <c r="M9" s="203">
        <v>1.02</v>
      </c>
      <c r="N9" s="203">
        <v>1.31</v>
      </c>
      <c r="O9" s="203">
        <v>0</v>
      </c>
      <c r="P9" s="203">
        <v>12.07</v>
      </c>
      <c r="Q9" s="203">
        <v>0.23</v>
      </c>
      <c r="R9" s="203">
        <v>0.47</v>
      </c>
      <c r="S9" s="203">
        <v>0</v>
      </c>
      <c r="T9" s="203">
        <v>0</v>
      </c>
      <c r="U9" s="203">
        <v>2.2400000000000002</v>
      </c>
      <c r="V9" s="203">
        <v>0.16</v>
      </c>
      <c r="W9" s="203">
        <v>0.96</v>
      </c>
      <c r="X9" s="203">
        <v>1.64</v>
      </c>
      <c r="Y9" s="203">
        <v>0</v>
      </c>
      <c r="Z9" s="203">
        <v>2.48</v>
      </c>
      <c r="AA9" s="203">
        <v>0</v>
      </c>
      <c r="AB9" s="203">
        <v>0</v>
      </c>
      <c r="AC9" s="203">
        <v>12.99</v>
      </c>
      <c r="AD9" s="203">
        <v>0</v>
      </c>
      <c r="AE9" s="203">
        <v>0</v>
      </c>
      <c r="AF9" s="203">
        <v>0</v>
      </c>
      <c r="AG9" s="203">
        <v>24.1</v>
      </c>
      <c r="AH9" s="203">
        <v>0</v>
      </c>
      <c r="AI9" s="203">
        <v>39.520000000000003</v>
      </c>
      <c r="AJ9" s="203">
        <v>0</v>
      </c>
      <c r="AK9" s="203">
        <v>15.65</v>
      </c>
      <c r="AL9" s="203">
        <v>0</v>
      </c>
      <c r="AM9" s="203">
        <v>0</v>
      </c>
      <c r="AN9" s="203">
        <v>0</v>
      </c>
      <c r="AO9" s="203">
        <v>261.02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13.11</v>
      </c>
      <c r="E10" s="203">
        <v>0</v>
      </c>
      <c r="F10" s="203">
        <v>0</v>
      </c>
      <c r="G10" s="203">
        <v>21.32</v>
      </c>
      <c r="H10" s="203">
        <v>0</v>
      </c>
      <c r="I10" s="203">
        <v>6.73</v>
      </c>
      <c r="J10" s="203">
        <v>20.51</v>
      </c>
      <c r="K10" s="203">
        <v>2.19</v>
      </c>
      <c r="L10" s="203">
        <v>128.35</v>
      </c>
      <c r="M10" s="203">
        <v>1.02</v>
      </c>
      <c r="N10" s="203">
        <v>1.31</v>
      </c>
      <c r="O10" s="203">
        <v>0</v>
      </c>
      <c r="P10" s="203">
        <v>12.07</v>
      </c>
      <c r="Q10" s="203">
        <v>0.23</v>
      </c>
      <c r="R10" s="203">
        <v>0.47</v>
      </c>
      <c r="S10" s="203">
        <v>0</v>
      </c>
      <c r="T10" s="203">
        <v>0</v>
      </c>
      <c r="U10" s="203">
        <v>2.2400000000000002</v>
      </c>
      <c r="V10" s="203">
        <v>0.16</v>
      </c>
      <c r="W10" s="203">
        <v>0.96</v>
      </c>
      <c r="X10" s="203">
        <v>1.64</v>
      </c>
      <c r="Y10" s="203">
        <v>0</v>
      </c>
      <c r="Z10" s="203">
        <v>2.48</v>
      </c>
      <c r="AA10" s="203">
        <v>0</v>
      </c>
      <c r="AB10" s="203">
        <v>0</v>
      </c>
      <c r="AC10" s="203">
        <v>12.99</v>
      </c>
      <c r="AD10" s="203">
        <v>0</v>
      </c>
      <c r="AE10" s="203">
        <v>0</v>
      </c>
      <c r="AF10" s="203">
        <v>0</v>
      </c>
      <c r="AG10" s="203">
        <v>24.1</v>
      </c>
      <c r="AH10" s="203">
        <v>0</v>
      </c>
      <c r="AI10" s="203">
        <v>39.520000000000003</v>
      </c>
      <c r="AJ10" s="203">
        <v>0</v>
      </c>
      <c r="AK10" s="203">
        <v>15.65</v>
      </c>
      <c r="AL10" s="203">
        <v>0</v>
      </c>
      <c r="AM10" s="203">
        <v>0</v>
      </c>
      <c r="AN10" s="203">
        <v>0</v>
      </c>
      <c r="AO10" s="203">
        <v>261.02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13.11</v>
      </c>
      <c r="E11" s="203">
        <v>0</v>
      </c>
      <c r="F11" s="203">
        <v>0</v>
      </c>
      <c r="G11" s="203">
        <v>21.32</v>
      </c>
      <c r="H11" s="203">
        <v>0</v>
      </c>
      <c r="I11" s="203">
        <v>6.73</v>
      </c>
      <c r="J11" s="203">
        <v>20.51</v>
      </c>
      <c r="K11" s="203">
        <v>2.19</v>
      </c>
      <c r="L11" s="203">
        <v>157.27000000000001</v>
      </c>
      <c r="M11" s="203">
        <v>1.02</v>
      </c>
      <c r="N11" s="203">
        <v>1.31</v>
      </c>
      <c r="O11" s="203">
        <v>0</v>
      </c>
      <c r="P11" s="203">
        <v>12.07</v>
      </c>
      <c r="Q11" s="203">
        <v>0.23</v>
      </c>
      <c r="R11" s="203">
        <v>0.47</v>
      </c>
      <c r="S11" s="203">
        <v>0</v>
      </c>
      <c r="T11" s="203">
        <v>0</v>
      </c>
      <c r="U11" s="203">
        <v>2.2400000000000002</v>
      </c>
      <c r="V11" s="203">
        <v>0.16</v>
      </c>
      <c r="W11" s="203">
        <v>0.96</v>
      </c>
      <c r="X11" s="203">
        <v>1.64</v>
      </c>
      <c r="Y11" s="203">
        <v>0</v>
      </c>
      <c r="Z11" s="203">
        <v>2.48</v>
      </c>
      <c r="AA11" s="203">
        <v>0</v>
      </c>
      <c r="AB11" s="203">
        <v>0</v>
      </c>
      <c r="AC11" s="203">
        <v>12.99</v>
      </c>
      <c r="AD11" s="203">
        <v>0</v>
      </c>
      <c r="AE11" s="203">
        <v>0</v>
      </c>
      <c r="AF11" s="203">
        <v>0</v>
      </c>
      <c r="AG11" s="203">
        <v>24.1</v>
      </c>
      <c r="AH11" s="203">
        <v>0</v>
      </c>
      <c r="AI11" s="203">
        <v>39.520000000000003</v>
      </c>
      <c r="AJ11" s="203">
        <v>0</v>
      </c>
      <c r="AK11" s="203">
        <v>11.16</v>
      </c>
      <c r="AL11" s="203">
        <v>0</v>
      </c>
      <c r="AM11" s="203">
        <v>0</v>
      </c>
      <c r="AN11" s="203">
        <v>0</v>
      </c>
      <c r="AO11" s="203">
        <v>261.02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13.11</v>
      </c>
      <c r="E12" s="203">
        <v>0</v>
      </c>
      <c r="F12" s="203">
        <v>0</v>
      </c>
      <c r="G12" s="203">
        <v>21.32</v>
      </c>
      <c r="H12" s="203">
        <v>0</v>
      </c>
      <c r="I12" s="203">
        <v>6.73</v>
      </c>
      <c r="J12" s="203">
        <v>20.51</v>
      </c>
      <c r="K12" s="203">
        <v>2.19</v>
      </c>
      <c r="L12" s="203">
        <v>176.55</v>
      </c>
      <c r="M12" s="203">
        <v>1.02</v>
      </c>
      <c r="N12" s="203">
        <v>1.31</v>
      </c>
      <c r="O12" s="203">
        <v>0</v>
      </c>
      <c r="P12" s="203">
        <v>12.07</v>
      </c>
      <c r="Q12" s="203">
        <v>0.23</v>
      </c>
      <c r="R12" s="203">
        <v>0.47</v>
      </c>
      <c r="S12" s="203">
        <v>0</v>
      </c>
      <c r="T12" s="203">
        <v>0</v>
      </c>
      <c r="U12" s="203">
        <v>2.2400000000000002</v>
      </c>
      <c r="V12" s="203">
        <v>0.16</v>
      </c>
      <c r="W12" s="203">
        <v>0.96</v>
      </c>
      <c r="X12" s="203">
        <v>1.64</v>
      </c>
      <c r="Y12" s="203">
        <v>0</v>
      </c>
      <c r="Z12" s="203">
        <v>2.48</v>
      </c>
      <c r="AA12" s="203">
        <v>0</v>
      </c>
      <c r="AB12" s="203">
        <v>0</v>
      </c>
      <c r="AC12" s="203">
        <v>12.99</v>
      </c>
      <c r="AD12" s="203">
        <v>0</v>
      </c>
      <c r="AE12" s="203">
        <v>0</v>
      </c>
      <c r="AF12" s="203">
        <v>0</v>
      </c>
      <c r="AG12" s="203">
        <v>24.1</v>
      </c>
      <c r="AH12" s="203">
        <v>0</v>
      </c>
      <c r="AI12" s="203">
        <v>39.520000000000003</v>
      </c>
      <c r="AJ12" s="203">
        <v>0</v>
      </c>
      <c r="AK12" s="203">
        <v>11.16</v>
      </c>
      <c r="AL12" s="203">
        <v>0</v>
      </c>
      <c r="AM12" s="203">
        <v>0</v>
      </c>
      <c r="AN12" s="203">
        <v>0</v>
      </c>
      <c r="AO12" s="203">
        <v>261.02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13.11</v>
      </c>
      <c r="E13" s="203">
        <v>0</v>
      </c>
      <c r="F13" s="203">
        <v>0</v>
      </c>
      <c r="G13" s="203">
        <v>21.32</v>
      </c>
      <c r="H13" s="203">
        <v>0</v>
      </c>
      <c r="I13" s="203">
        <v>6.73</v>
      </c>
      <c r="J13" s="203">
        <v>20.51</v>
      </c>
      <c r="K13" s="203">
        <v>2.19</v>
      </c>
      <c r="L13" s="203">
        <v>265.24</v>
      </c>
      <c r="M13" s="203">
        <v>1.02</v>
      </c>
      <c r="N13" s="203">
        <v>1.31</v>
      </c>
      <c r="O13" s="203">
        <v>0</v>
      </c>
      <c r="P13" s="203">
        <v>12.07</v>
      </c>
      <c r="Q13" s="203">
        <v>2.78</v>
      </c>
      <c r="R13" s="203">
        <v>6.11</v>
      </c>
      <c r="S13" s="203">
        <v>0</v>
      </c>
      <c r="T13" s="203">
        <v>0</v>
      </c>
      <c r="U13" s="203">
        <v>2.2400000000000002</v>
      </c>
      <c r="V13" s="203">
        <v>0.16</v>
      </c>
      <c r="W13" s="203">
        <v>0.96</v>
      </c>
      <c r="X13" s="203">
        <v>1.64</v>
      </c>
      <c r="Y13" s="203">
        <v>0</v>
      </c>
      <c r="Z13" s="203">
        <v>0</v>
      </c>
      <c r="AA13" s="203">
        <v>0</v>
      </c>
      <c r="AB13" s="203">
        <v>0</v>
      </c>
      <c r="AC13" s="203">
        <v>12.99</v>
      </c>
      <c r="AD13" s="203">
        <v>0</v>
      </c>
      <c r="AE13" s="203">
        <v>0</v>
      </c>
      <c r="AF13" s="203">
        <v>0</v>
      </c>
      <c r="AG13" s="203">
        <v>24.1</v>
      </c>
      <c r="AH13" s="203">
        <v>0</v>
      </c>
      <c r="AI13" s="203">
        <v>39.520000000000003</v>
      </c>
      <c r="AJ13" s="203">
        <v>0</v>
      </c>
      <c r="AK13" s="203">
        <v>11.16</v>
      </c>
      <c r="AL13" s="203">
        <v>0</v>
      </c>
      <c r="AM13" s="203">
        <v>0</v>
      </c>
      <c r="AN13" s="203">
        <v>0</v>
      </c>
      <c r="AO13" s="203">
        <v>261.02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13.11</v>
      </c>
      <c r="E14" s="203">
        <v>0</v>
      </c>
      <c r="F14" s="203">
        <v>0</v>
      </c>
      <c r="G14" s="203">
        <v>21.32</v>
      </c>
      <c r="H14" s="203">
        <v>0</v>
      </c>
      <c r="I14" s="203">
        <v>6.73</v>
      </c>
      <c r="J14" s="203">
        <v>20.51</v>
      </c>
      <c r="K14" s="203">
        <v>2.19</v>
      </c>
      <c r="L14" s="203">
        <v>265.24</v>
      </c>
      <c r="M14" s="203">
        <v>1.02</v>
      </c>
      <c r="N14" s="203">
        <v>1.31</v>
      </c>
      <c r="O14" s="203">
        <v>0</v>
      </c>
      <c r="P14" s="203">
        <v>12.07</v>
      </c>
      <c r="Q14" s="203">
        <v>2.78</v>
      </c>
      <c r="R14" s="203">
        <v>6.11</v>
      </c>
      <c r="S14" s="203">
        <v>0</v>
      </c>
      <c r="T14" s="203">
        <v>0</v>
      </c>
      <c r="U14" s="203">
        <v>2.2400000000000002</v>
      </c>
      <c r="V14" s="203">
        <v>0.16</v>
      </c>
      <c r="W14" s="203">
        <v>0.96</v>
      </c>
      <c r="X14" s="203">
        <v>1.64</v>
      </c>
      <c r="Y14" s="203">
        <v>0</v>
      </c>
      <c r="Z14" s="203">
        <v>0</v>
      </c>
      <c r="AA14" s="203">
        <v>0</v>
      </c>
      <c r="AB14" s="203">
        <v>0</v>
      </c>
      <c r="AC14" s="203">
        <v>12.99</v>
      </c>
      <c r="AD14" s="203">
        <v>0</v>
      </c>
      <c r="AE14" s="203">
        <v>0</v>
      </c>
      <c r="AF14" s="203">
        <v>0</v>
      </c>
      <c r="AG14" s="203">
        <v>24.1</v>
      </c>
      <c r="AH14" s="203">
        <v>0</v>
      </c>
      <c r="AI14" s="203">
        <v>39.520000000000003</v>
      </c>
      <c r="AJ14" s="203">
        <v>0</v>
      </c>
      <c r="AK14" s="203">
        <v>11.16</v>
      </c>
      <c r="AL14" s="203">
        <v>0</v>
      </c>
      <c r="AM14" s="203">
        <v>0</v>
      </c>
      <c r="AN14" s="203">
        <v>0</v>
      </c>
      <c r="AO14" s="203">
        <v>261.02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13.11</v>
      </c>
      <c r="E15" s="203">
        <v>0</v>
      </c>
      <c r="F15" s="203">
        <v>0</v>
      </c>
      <c r="G15" s="203">
        <v>21.32</v>
      </c>
      <c r="H15" s="203">
        <v>0</v>
      </c>
      <c r="I15" s="203">
        <v>6.73</v>
      </c>
      <c r="J15" s="203">
        <v>20.51</v>
      </c>
      <c r="K15" s="203">
        <v>2.19</v>
      </c>
      <c r="L15" s="203">
        <v>265.24</v>
      </c>
      <c r="M15" s="203">
        <v>1.02</v>
      </c>
      <c r="N15" s="203">
        <v>1.31</v>
      </c>
      <c r="O15" s="203">
        <v>0</v>
      </c>
      <c r="P15" s="203">
        <v>12.07</v>
      </c>
      <c r="Q15" s="203">
        <v>2.78</v>
      </c>
      <c r="R15" s="203">
        <v>6.11</v>
      </c>
      <c r="S15" s="203">
        <v>0</v>
      </c>
      <c r="T15" s="203">
        <v>0</v>
      </c>
      <c r="U15" s="203">
        <v>2.2400000000000002</v>
      </c>
      <c r="V15" s="203">
        <v>0.16</v>
      </c>
      <c r="W15" s="203">
        <v>0.96</v>
      </c>
      <c r="X15" s="203">
        <v>1.64</v>
      </c>
      <c r="Y15" s="203">
        <v>0</v>
      </c>
      <c r="Z15" s="203">
        <v>49.62</v>
      </c>
      <c r="AA15" s="203">
        <v>0</v>
      </c>
      <c r="AB15" s="203">
        <v>0</v>
      </c>
      <c r="AC15" s="203">
        <v>12.99</v>
      </c>
      <c r="AD15" s="203">
        <v>0</v>
      </c>
      <c r="AE15" s="203">
        <v>0</v>
      </c>
      <c r="AF15" s="203">
        <v>0</v>
      </c>
      <c r="AG15" s="203">
        <v>24.1</v>
      </c>
      <c r="AH15" s="203">
        <v>0</v>
      </c>
      <c r="AI15" s="203">
        <v>39.520000000000003</v>
      </c>
      <c r="AJ15" s="203">
        <v>0</v>
      </c>
      <c r="AK15" s="203">
        <v>11.16</v>
      </c>
      <c r="AL15" s="203">
        <v>0</v>
      </c>
      <c r="AM15" s="203">
        <v>0</v>
      </c>
      <c r="AN15" s="203">
        <v>0</v>
      </c>
      <c r="AO15" s="203">
        <v>261.02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13.11</v>
      </c>
      <c r="E16" s="203">
        <v>0</v>
      </c>
      <c r="F16" s="203">
        <v>0</v>
      </c>
      <c r="G16" s="203">
        <v>21.32</v>
      </c>
      <c r="H16" s="203">
        <v>0</v>
      </c>
      <c r="I16" s="203">
        <v>6.73</v>
      </c>
      <c r="J16" s="203">
        <v>20.51</v>
      </c>
      <c r="K16" s="203">
        <v>2.19</v>
      </c>
      <c r="L16" s="203">
        <v>265.24</v>
      </c>
      <c r="M16" s="203">
        <v>1.02</v>
      </c>
      <c r="N16" s="203">
        <v>1.31</v>
      </c>
      <c r="O16" s="203">
        <v>0</v>
      </c>
      <c r="P16" s="203">
        <v>12.07</v>
      </c>
      <c r="Q16" s="203">
        <v>2.78</v>
      </c>
      <c r="R16" s="203">
        <v>6.11</v>
      </c>
      <c r="S16" s="203">
        <v>0</v>
      </c>
      <c r="T16" s="203">
        <v>0</v>
      </c>
      <c r="U16" s="203">
        <v>2.2400000000000002</v>
      </c>
      <c r="V16" s="203">
        <v>0.16</v>
      </c>
      <c r="W16" s="203">
        <v>0.96</v>
      </c>
      <c r="X16" s="203">
        <v>1.64</v>
      </c>
      <c r="Y16" s="203">
        <v>0</v>
      </c>
      <c r="Z16" s="203">
        <v>49.62</v>
      </c>
      <c r="AA16" s="203">
        <v>0</v>
      </c>
      <c r="AB16" s="203">
        <v>0</v>
      </c>
      <c r="AC16" s="203">
        <v>12.99</v>
      </c>
      <c r="AD16" s="203">
        <v>0</v>
      </c>
      <c r="AE16" s="203">
        <v>0</v>
      </c>
      <c r="AF16" s="203">
        <v>0</v>
      </c>
      <c r="AG16" s="203">
        <v>24.1</v>
      </c>
      <c r="AH16" s="203">
        <v>0</v>
      </c>
      <c r="AI16" s="203">
        <v>39.520000000000003</v>
      </c>
      <c r="AJ16" s="203">
        <v>0</v>
      </c>
      <c r="AK16" s="203">
        <v>11.16</v>
      </c>
      <c r="AL16" s="203">
        <v>0</v>
      </c>
      <c r="AM16" s="203">
        <v>0</v>
      </c>
      <c r="AN16" s="203">
        <v>0</v>
      </c>
      <c r="AO16" s="203">
        <v>261.02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13.11</v>
      </c>
      <c r="E17" s="203">
        <v>0</v>
      </c>
      <c r="F17" s="203">
        <v>0</v>
      </c>
      <c r="G17" s="203">
        <v>21.32</v>
      </c>
      <c r="H17" s="203">
        <v>0</v>
      </c>
      <c r="I17" s="203">
        <v>6.73</v>
      </c>
      <c r="J17" s="203">
        <v>20.51</v>
      </c>
      <c r="K17" s="203">
        <v>2.19</v>
      </c>
      <c r="L17" s="203">
        <v>265.24</v>
      </c>
      <c r="M17" s="203">
        <v>1.02</v>
      </c>
      <c r="N17" s="203">
        <v>1.31</v>
      </c>
      <c r="O17" s="203">
        <v>0</v>
      </c>
      <c r="P17" s="203">
        <v>12.07</v>
      </c>
      <c r="Q17" s="203">
        <v>2.78</v>
      </c>
      <c r="R17" s="203">
        <v>6.11</v>
      </c>
      <c r="S17" s="203">
        <v>0</v>
      </c>
      <c r="T17" s="203">
        <v>0</v>
      </c>
      <c r="U17" s="203">
        <v>2.2400000000000002</v>
      </c>
      <c r="V17" s="203">
        <v>0.16</v>
      </c>
      <c r="W17" s="203">
        <v>0.96</v>
      </c>
      <c r="X17" s="203">
        <v>1.64</v>
      </c>
      <c r="Y17" s="203">
        <v>0</v>
      </c>
      <c r="Z17" s="203">
        <v>49.62</v>
      </c>
      <c r="AA17" s="203">
        <v>0</v>
      </c>
      <c r="AB17" s="203">
        <v>0</v>
      </c>
      <c r="AC17" s="203">
        <v>12.99</v>
      </c>
      <c r="AD17" s="203">
        <v>0</v>
      </c>
      <c r="AE17" s="203">
        <v>0</v>
      </c>
      <c r="AF17" s="203">
        <v>0</v>
      </c>
      <c r="AG17" s="203">
        <v>24.1</v>
      </c>
      <c r="AH17" s="203">
        <v>0</v>
      </c>
      <c r="AI17" s="203">
        <v>39.520000000000003</v>
      </c>
      <c r="AJ17" s="203">
        <v>0</v>
      </c>
      <c r="AK17" s="203">
        <v>11.16</v>
      </c>
      <c r="AL17" s="203">
        <v>0</v>
      </c>
      <c r="AM17" s="203">
        <v>0</v>
      </c>
      <c r="AN17" s="203">
        <v>0</v>
      </c>
      <c r="AO17" s="203">
        <v>261.02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13.11</v>
      </c>
      <c r="E18" s="203">
        <v>0</v>
      </c>
      <c r="F18" s="203">
        <v>0</v>
      </c>
      <c r="G18" s="203">
        <v>21.32</v>
      </c>
      <c r="H18" s="203">
        <v>0</v>
      </c>
      <c r="I18" s="203">
        <v>6.73</v>
      </c>
      <c r="J18" s="203">
        <v>20.51</v>
      </c>
      <c r="K18" s="203">
        <v>2.19</v>
      </c>
      <c r="L18" s="203">
        <v>265.24</v>
      </c>
      <c r="M18" s="203">
        <v>1.02</v>
      </c>
      <c r="N18" s="203">
        <v>1.31</v>
      </c>
      <c r="O18" s="203">
        <v>0</v>
      </c>
      <c r="P18" s="203">
        <v>12.07</v>
      </c>
      <c r="Q18" s="203">
        <v>2.78</v>
      </c>
      <c r="R18" s="203">
        <v>6.11</v>
      </c>
      <c r="S18" s="203">
        <v>0</v>
      </c>
      <c r="T18" s="203">
        <v>0</v>
      </c>
      <c r="U18" s="203">
        <v>2.2400000000000002</v>
      </c>
      <c r="V18" s="203">
        <v>0.16</v>
      </c>
      <c r="W18" s="203">
        <v>0.96</v>
      </c>
      <c r="X18" s="203">
        <v>1.64</v>
      </c>
      <c r="Y18" s="203">
        <v>0</v>
      </c>
      <c r="Z18" s="203">
        <v>49.62</v>
      </c>
      <c r="AA18" s="203">
        <v>0</v>
      </c>
      <c r="AB18" s="203">
        <v>0</v>
      </c>
      <c r="AC18" s="203">
        <v>12.99</v>
      </c>
      <c r="AD18" s="203">
        <v>0</v>
      </c>
      <c r="AE18" s="203">
        <v>0</v>
      </c>
      <c r="AF18" s="203">
        <v>0</v>
      </c>
      <c r="AG18" s="203">
        <v>24.1</v>
      </c>
      <c r="AH18" s="203">
        <v>0</v>
      </c>
      <c r="AI18" s="203">
        <v>39.520000000000003</v>
      </c>
      <c r="AJ18" s="203">
        <v>0</v>
      </c>
      <c r="AK18" s="203">
        <v>11.16</v>
      </c>
      <c r="AL18" s="203">
        <v>0</v>
      </c>
      <c r="AM18" s="203">
        <v>0</v>
      </c>
      <c r="AN18" s="203">
        <v>0</v>
      </c>
      <c r="AO18" s="203">
        <v>261.02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13.11</v>
      </c>
      <c r="E19" s="203">
        <v>0</v>
      </c>
      <c r="F19" s="203">
        <v>0</v>
      </c>
      <c r="G19" s="203">
        <v>21.32</v>
      </c>
      <c r="H19" s="203">
        <v>0</v>
      </c>
      <c r="I19" s="203">
        <v>6.73</v>
      </c>
      <c r="J19" s="203">
        <v>20.51</v>
      </c>
      <c r="K19" s="203">
        <v>2.19</v>
      </c>
      <c r="L19" s="203">
        <v>265.24</v>
      </c>
      <c r="M19" s="203">
        <v>1.02</v>
      </c>
      <c r="N19" s="203">
        <v>1.31</v>
      </c>
      <c r="O19" s="203">
        <v>0</v>
      </c>
      <c r="P19" s="203">
        <v>12.07</v>
      </c>
      <c r="Q19" s="203">
        <v>2.78</v>
      </c>
      <c r="R19" s="203">
        <v>6.11</v>
      </c>
      <c r="S19" s="203">
        <v>0</v>
      </c>
      <c r="T19" s="203">
        <v>0</v>
      </c>
      <c r="U19" s="203">
        <v>2.2400000000000002</v>
      </c>
      <c r="V19" s="203">
        <v>0.16</v>
      </c>
      <c r="W19" s="203">
        <v>0.96</v>
      </c>
      <c r="X19" s="203">
        <v>1.64</v>
      </c>
      <c r="Y19" s="203">
        <v>0</v>
      </c>
      <c r="Z19" s="203">
        <v>49.62</v>
      </c>
      <c r="AA19" s="203">
        <v>0</v>
      </c>
      <c r="AB19" s="203">
        <v>0</v>
      </c>
      <c r="AC19" s="203">
        <v>12.99</v>
      </c>
      <c r="AD19" s="203">
        <v>0</v>
      </c>
      <c r="AE19" s="203">
        <v>0</v>
      </c>
      <c r="AF19" s="203">
        <v>0</v>
      </c>
      <c r="AG19" s="203">
        <v>24.1</v>
      </c>
      <c r="AH19" s="203">
        <v>0</v>
      </c>
      <c r="AI19" s="203">
        <v>39.520000000000003</v>
      </c>
      <c r="AJ19" s="203">
        <v>0</v>
      </c>
      <c r="AK19" s="203">
        <v>11.16</v>
      </c>
      <c r="AL19" s="203">
        <v>0</v>
      </c>
      <c r="AM19" s="203">
        <v>0</v>
      </c>
      <c r="AN19" s="203">
        <v>0</v>
      </c>
      <c r="AO19" s="203">
        <v>261.02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13.11</v>
      </c>
      <c r="E20" s="203">
        <v>0</v>
      </c>
      <c r="F20" s="203">
        <v>0</v>
      </c>
      <c r="G20" s="203">
        <v>21.32</v>
      </c>
      <c r="H20" s="203">
        <v>0</v>
      </c>
      <c r="I20" s="203">
        <v>6.73</v>
      </c>
      <c r="J20" s="203">
        <v>20.51</v>
      </c>
      <c r="K20" s="203">
        <v>2.19</v>
      </c>
      <c r="L20" s="203">
        <v>265.24</v>
      </c>
      <c r="M20" s="203">
        <v>1.02</v>
      </c>
      <c r="N20" s="203">
        <v>1.31</v>
      </c>
      <c r="O20" s="203">
        <v>0</v>
      </c>
      <c r="P20" s="203">
        <v>12.07</v>
      </c>
      <c r="Q20" s="203">
        <v>2.78</v>
      </c>
      <c r="R20" s="203">
        <v>6.11</v>
      </c>
      <c r="S20" s="203">
        <v>0</v>
      </c>
      <c r="T20" s="203">
        <v>0</v>
      </c>
      <c r="U20" s="203">
        <v>2.2400000000000002</v>
      </c>
      <c r="V20" s="203">
        <v>0.16</v>
      </c>
      <c r="W20" s="203">
        <v>0.96</v>
      </c>
      <c r="X20" s="203">
        <v>1.64</v>
      </c>
      <c r="Y20" s="203">
        <v>0</v>
      </c>
      <c r="Z20" s="203">
        <v>49.62</v>
      </c>
      <c r="AA20" s="203">
        <v>0</v>
      </c>
      <c r="AB20" s="203">
        <v>0</v>
      </c>
      <c r="AC20" s="203">
        <v>12.99</v>
      </c>
      <c r="AD20" s="203">
        <v>0</v>
      </c>
      <c r="AE20" s="203">
        <v>0</v>
      </c>
      <c r="AF20" s="203">
        <v>0</v>
      </c>
      <c r="AG20" s="203">
        <v>24.1</v>
      </c>
      <c r="AH20" s="203">
        <v>0</v>
      </c>
      <c r="AI20" s="203">
        <v>39.520000000000003</v>
      </c>
      <c r="AJ20" s="203">
        <v>0</v>
      </c>
      <c r="AK20" s="203">
        <v>11.16</v>
      </c>
      <c r="AL20" s="203">
        <v>0</v>
      </c>
      <c r="AM20" s="203">
        <v>0</v>
      </c>
      <c r="AN20" s="203">
        <v>0</v>
      </c>
      <c r="AO20" s="203">
        <v>261.02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13.11</v>
      </c>
      <c r="E21" s="203">
        <v>0</v>
      </c>
      <c r="F21" s="203">
        <v>0</v>
      </c>
      <c r="G21" s="203">
        <v>21.32</v>
      </c>
      <c r="H21" s="203">
        <v>0</v>
      </c>
      <c r="I21" s="203">
        <v>6.73</v>
      </c>
      <c r="J21" s="203">
        <v>20.51</v>
      </c>
      <c r="K21" s="203">
        <v>2.19</v>
      </c>
      <c r="L21" s="203">
        <v>265.24</v>
      </c>
      <c r="M21" s="203">
        <v>1.02</v>
      </c>
      <c r="N21" s="203">
        <v>1.31</v>
      </c>
      <c r="O21" s="203">
        <v>0</v>
      </c>
      <c r="P21" s="203">
        <v>12.07</v>
      </c>
      <c r="Q21" s="203">
        <v>2.78</v>
      </c>
      <c r="R21" s="203">
        <v>6.11</v>
      </c>
      <c r="S21" s="203">
        <v>0</v>
      </c>
      <c r="T21" s="203">
        <v>0</v>
      </c>
      <c r="U21" s="203">
        <v>2.2400000000000002</v>
      </c>
      <c r="V21" s="203">
        <v>0.16</v>
      </c>
      <c r="W21" s="203">
        <v>0.96</v>
      </c>
      <c r="X21" s="203">
        <v>1.64</v>
      </c>
      <c r="Y21" s="203">
        <v>0</v>
      </c>
      <c r="Z21" s="203">
        <v>49.62</v>
      </c>
      <c r="AA21" s="203">
        <v>0</v>
      </c>
      <c r="AB21" s="203">
        <v>0</v>
      </c>
      <c r="AC21" s="203">
        <v>12.99</v>
      </c>
      <c r="AD21" s="203">
        <v>0</v>
      </c>
      <c r="AE21" s="203">
        <v>0</v>
      </c>
      <c r="AF21" s="203">
        <v>0</v>
      </c>
      <c r="AG21" s="203">
        <v>24.1</v>
      </c>
      <c r="AH21" s="203">
        <v>0</v>
      </c>
      <c r="AI21" s="203">
        <v>39.520000000000003</v>
      </c>
      <c r="AJ21" s="203">
        <v>0</v>
      </c>
      <c r="AK21" s="203">
        <v>11.16</v>
      </c>
      <c r="AL21" s="203">
        <v>0</v>
      </c>
      <c r="AM21" s="203">
        <v>0</v>
      </c>
      <c r="AN21" s="203">
        <v>0</v>
      </c>
      <c r="AO21" s="203">
        <v>261.02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13.11</v>
      </c>
      <c r="E22" s="203">
        <v>0</v>
      </c>
      <c r="F22" s="203">
        <v>0</v>
      </c>
      <c r="G22" s="203">
        <v>21.32</v>
      </c>
      <c r="H22" s="203">
        <v>0</v>
      </c>
      <c r="I22" s="203">
        <v>6.73</v>
      </c>
      <c r="J22" s="203">
        <v>20.51</v>
      </c>
      <c r="K22" s="203">
        <v>2.19</v>
      </c>
      <c r="L22" s="203">
        <v>265.24</v>
      </c>
      <c r="M22" s="203">
        <v>1.02</v>
      </c>
      <c r="N22" s="203">
        <v>1.31</v>
      </c>
      <c r="O22" s="203">
        <v>0</v>
      </c>
      <c r="P22" s="203">
        <v>12.07</v>
      </c>
      <c r="Q22" s="203">
        <v>2.78</v>
      </c>
      <c r="R22" s="203">
        <v>6.11</v>
      </c>
      <c r="S22" s="203">
        <v>0</v>
      </c>
      <c r="T22" s="203">
        <v>0</v>
      </c>
      <c r="U22" s="203">
        <v>2.2400000000000002</v>
      </c>
      <c r="V22" s="203">
        <v>0.16</v>
      </c>
      <c r="W22" s="203">
        <v>0.96</v>
      </c>
      <c r="X22" s="203">
        <v>1.64</v>
      </c>
      <c r="Y22" s="203">
        <v>0</v>
      </c>
      <c r="Z22" s="203">
        <v>49.62</v>
      </c>
      <c r="AA22" s="203">
        <v>0</v>
      </c>
      <c r="AB22" s="203">
        <v>0</v>
      </c>
      <c r="AC22" s="203">
        <v>12.99</v>
      </c>
      <c r="AD22" s="203">
        <v>0</v>
      </c>
      <c r="AE22" s="203">
        <v>0</v>
      </c>
      <c r="AF22" s="203">
        <v>0</v>
      </c>
      <c r="AG22" s="203">
        <v>24.1</v>
      </c>
      <c r="AH22" s="203">
        <v>0</v>
      </c>
      <c r="AI22" s="203">
        <v>39.520000000000003</v>
      </c>
      <c r="AJ22" s="203">
        <v>0</v>
      </c>
      <c r="AK22" s="203">
        <v>11.16</v>
      </c>
      <c r="AL22" s="203">
        <v>0</v>
      </c>
      <c r="AM22" s="203">
        <v>0</v>
      </c>
      <c r="AN22" s="203">
        <v>0</v>
      </c>
      <c r="AO22" s="203">
        <v>261.02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13.11</v>
      </c>
      <c r="E23" s="203">
        <v>0</v>
      </c>
      <c r="F23" s="203">
        <v>0</v>
      </c>
      <c r="G23" s="203">
        <v>21.32</v>
      </c>
      <c r="H23" s="203">
        <v>0</v>
      </c>
      <c r="I23" s="203">
        <v>6.73</v>
      </c>
      <c r="J23" s="203">
        <v>20.51</v>
      </c>
      <c r="K23" s="203">
        <v>2.19</v>
      </c>
      <c r="L23" s="203">
        <v>265.24</v>
      </c>
      <c r="M23" s="203">
        <v>1.02</v>
      </c>
      <c r="N23" s="203">
        <v>1.31</v>
      </c>
      <c r="O23" s="203">
        <v>0</v>
      </c>
      <c r="P23" s="203">
        <v>12.07</v>
      </c>
      <c r="Q23" s="203">
        <v>2.78</v>
      </c>
      <c r="R23" s="203">
        <v>6.11</v>
      </c>
      <c r="S23" s="203">
        <v>0</v>
      </c>
      <c r="T23" s="203">
        <v>0</v>
      </c>
      <c r="U23" s="203">
        <v>2.2400000000000002</v>
      </c>
      <c r="V23" s="203">
        <v>0.16</v>
      </c>
      <c r="W23" s="203">
        <v>0.96</v>
      </c>
      <c r="X23" s="203">
        <v>1.64</v>
      </c>
      <c r="Y23" s="203">
        <v>0</v>
      </c>
      <c r="Z23" s="203">
        <v>49.62</v>
      </c>
      <c r="AA23" s="203">
        <v>0</v>
      </c>
      <c r="AB23" s="203">
        <v>0</v>
      </c>
      <c r="AC23" s="203">
        <v>23.74</v>
      </c>
      <c r="AD23" s="203">
        <v>0</v>
      </c>
      <c r="AE23" s="203">
        <v>0</v>
      </c>
      <c r="AF23" s="203">
        <v>0</v>
      </c>
      <c r="AG23" s="203">
        <v>24.1</v>
      </c>
      <c r="AH23" s="203">
        <v>0</v>
      </c>
      <c r="AI23" s="203">
        <v>39.520000000000003</v>
      </c>
      <c r="AJ23" s="203">
        <v>0</v>
      </c>
      <c r="AK23" s="203">
        <v>11.16</v>
      </c>
      <c r="AL23" s="203">
        <v>0</v>
      </c>
      <c r="AM23" s="203">
        <v>0</v>
      </c>
      <c r="AN23" s="203">
        <v>0</v>
      </c>
      <c r="AO23" s="203">
        <v>261.02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13.11</v>
      </c>
      <c r="E24" s="203">
        <v>0</v>
      </c>
      <c r="F24" s="203">
        <v>0</v>
      </c>
      <c r="G24" s="203">
        <v>21.32</v>
      </c>
      <c r="H24" s="203">
        <v>0</v>
      </c>
      <c r="I24" s="203">
        <v>6.73</v>
      </c>
      <c r="J24" s="203">
        <v>20.51</v>
      </c>
      <c r="K24" s="203">
        <v>2.19</v>
      </c>
      <c r="L24" s="203">
        <v>265.24</v>
      </c>
      <c r="M24" s="203">
        <v>1.02</v>
      </c>
      <c r="N24" s="203">
        <v>1.31</v>
      </c>
      <c r="O24" s="203">
        <v>0</v>
      </c>
      <c r="P24" s="203">
        <v>12.07</v>
      </c>
      <c r="Q24" s="203">
        <v>2.78</v>
      </c>
      <c r="R24" s="203">
        <v>6.11</v>
      </c>
      <c r="S24" s="203">
        <v>0</v>
      </c>
      <c r="T24" s="203">
        <v>0</v>
      </c>
      <c r="U24" s="203">
        <v>2.2400000000000002</v>
      </c>
      <c r="V24" s="203">
        <v>0.16</v>
      </c>
      <c r="W24" s="203">
        <v>0.96</v>
      </c>
      <c r="X24" s="203">
        <v>1.64</v>
      </c>
      <c r="Y24" s="203">
        <v>0</v>
      </c>
      <c r="Z24" s="203">
        <v>49.62</v>
      </c>
      <c r="AA24" s="203">
        <v>0</v>
      </c>
      <c r="AB24" s="203">
        <v>0</v>
      </c>
      <c r="AC24" s="203">
        <v>0</v>
      </c>
      <c r="AD24" s="203">
        <v>60</v>
      </c>
      <c r="AE24" s="203">
        <v>0</v>
      </c>
      <c r="AF24" s="203">
        <v>0</v>
      </c>
      <c r="AG24" s="203">
        <v>24.1</v>
      </c>
      <c r="AH24" s="203">
        <v>0</v>
      </c>
      <c r="AI24" s="203">
        <v>39.520000000000003</v>
      </c>
      <c r="AJ24" s="203">
        <v>0</v>
      </c>
      <c r="AK24" s="203">
        <v>11.16</v>
      </c>
      <c r="AL24" s="203">
        <v>0</v>
      </c>
      <c r="AM24" s="203">
        <v>0</v>
      </c>
      <c r="AN24" s="203">
        <v>0</v>
      </c>
      <c r="AO24" s="203">
        <v>261.02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13.11</v>
      </c>
      <c r="E25" s="203">
        <v>0</v>
      </c>
      <c r="F25" s="203">
        <v>0</v>
      </c>
      <c r="G25" s="203">
        <v>21.32</v>
      </c>
      <c r="H25" s="203">
        <v>0</v>
      </c>
      <c r="I25" s="203">
        <v>6.73</v>
      </c>
      <c r="J25" s="203">
        <v>20.51</v>
      </c>
      <c r="K25" s="203">
        <v>2.19</v>
      </c>
      <c r="L25" s="203">
        <v>265.24</v>
      </c>
      <c r="M25" s="203">
        <v>1.02</v>
      </c>
      <c r="N25" s="203">
        <v>1.31</v>
      </c>
      <c r="O25" s="203">
        <v>0</v>
      </c>
      <c r="P25" s="203">
        <v>12.07</v>
      </c>
      <c r="Q25" s="203">
        <v>2.78</v>
      </c>
      <c r="R25" s="203">
        <v>6.11</v>
      </c>
      <c r="S25" s="203">
        <v>0</v>
      </c>
      <c r="T25" s="203">
        <v>0</v>
      </c>
      <c r="U25" s="203">
        <v>2.2400000000000002</v>
      </c>
      <c r="V25" s="203">
        <v>0.16</v>
      </c>
      <c r="W25" s="203">
        <v>0.96</v>
      </c>
      <c r="X25" s="203">
        <v>1.64</v>
      </c>
      <c r="Y25" s="203">
        <v>0</v>
      </c>
      <c r="Z25" s="203">
        <v>49.62</v>
      </c>
      <c r="AA25" s="203">
        <v>0</v>
      </c>
      <c r="AB25" s="203">
        <v>0</v>
      </c>
      <c r="AC25" s="203">
        <v>0</v>
      </c>
      <c r="AD25" s="203">
        <v>60</v>
      </c>
      <c r="AE25" s="203">
        <v>0</v>
      </c>
      <c r="AF25" s="203">
        <v>0</v>
      </c>
      <c r="AG25" s="203">
        <v>24.1</v>
      </c>
      <c r="AH25" s="203">
        <v>0</v>
      </c>
      <c r="AI25" s="203">
        <v>39.520000000000003</v>
      </c>
      <c r="AJ25" s="203">
        <v>0</v>
      </c>
      <c r="AK25" s="203">
        <v>11.16</v>
      </c>
      <c r="AL25" s="203">
        <v>0</v>
      </c>
      <c r="AM25" s="203">
        <v>0</v>
      </c>
      <c r="AN25" s="203">
        <v>0</v>
      </c>
      <c r="AO25" s="203">
        <v>261.02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13.11</v>
      </c>
      <c r="E26" s="203">
        <v>0</v>
      </c>
      <c r="F26" s="203">
        <v>0</v>
      </c>
      <c r="G26" s="203">
        <v>21.32</v>
      </c>
      <c r="H26" s="203">
        <v>0</v>
      </c>
      <c r="I26" s="203">
        <v>6.73</v>
      </c>
      <c r="J26" s="203">
        <v>20.51</v>
      </c>
      <c r="K26" s="203">
        <v>2.19</v>
      </c>
      <c r="L26" s="203">
        <v>265.24</v>
      </c>
      <c r="M26" s="203">
        <v>1.02</v>
      </c>
      <c r="N26" s="203">
        <v>1.31</v>
      </c>
      <c r="O26" s="203">
        <v>0</v>
      </c>
      <c r="P26" s="203">
        <v>12.07</v>
      </c>
      <c r="Q26" s="203">
        <v>2.78</v>
      </c>
      <c r="R26" s="203">
        <v>6.11</v>
      </c>
      <c r="S26" s="203">
        <v>0</v>
      </c>
      <c r="T26" s="203">
        <v>0</v>
      </c>
      <c r="U26" s="203">
        <v>2.2400000000000002</v>
      </c>
      <c r="V26" s="203">
        <v>0.16</v>
      </c>
      <c r="W26" s="203">
        <v>0.96</v>
      </c>
      <c r="X26" s="203">
        <v>1.64</v>
      </c>
      <c r="Y26" s="203">
        <v>0</v>
      </c>
      <c r="Z26" s="203">
        <v>49.62</v>
      </c>
      <c r="AA26" s="203">
        <v>0</v>
      </c>
      <c r="AB26" s="203">
        <v>0</v>
      </c>
      <c r="AC26" s="203">
        <v>0</v>
      </c>
      <c r="AD26" s="203">
        <v>60</v>
      </c>
      <c r="AE26" s="203">
        <v>0</v>
      </c>
      <c r="AF26" s="203">
        <v>0</v>
      </c>
      <c r="AG26" s="203">
        <v>24.1</v>
      </c>
      <c r="AH26" s="203">
        <v>0</v>
      </c>
      <c r="AI26" s="203">
        <v>39.520000000000003</v>
      </c>
      <c r="AJ26" s="203">
        <v>0</v>
      </c>
      <c r="AK26" s="203">
        <v>11.16</v>
      </c>
      <c r="AL26" s="203">
        <v>0</v>
      </c>
      <c r="AM26" s="203">
        <v>0</v>
      </c>
      <c r="AN26" s="203">
        <v>0</v>
      </c>
      <c r="AO26" s="203">
        <v>261.02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12.79</v>
      </c>
      <c r="E27" s="203">
        <v>0</v>
      </c>
      <c r="F27" s="203">
        <v>0</v>
      </c>
      <c r="G27" s="203">
        <v>21.32</v>
      </c>
      <c r="H27" s="203">
        <v>0</v>
      </c>
      <c r="I27" s="203">
        <v>6.73</v>
      </c>
      <c r="J27" s="203">
        <v>20.51</v>
      </c>
      <c r="K27" s="203">
        <v>2.19</v>
      </c>
      <c r="L27" s="203">
        <v>265.24</v>
      </c>
      <c r="M27" s="203">
        <v>1.02</v>
      </c>
      <c r="N27" s="203">
        <v>1.31</v>
      </c>
      <c r="O27" s="203">
        <v>0</v>
      </c>
      <c r="P27" s="203">
        <v>12.07</v>
      </c>
      <c r="Q27" s="203">
        <v>2.78</v>
      </c>
      <c r="R27" s="203">
        <v>6.11</v>
      </c>
      <c r="S27" s="203">
        <v>0</v>
      </c>
      <c r="T27" s="203">
        <v>0</v>
      </c>
      <c r="U27" s="203">
        <v>2.2400000000000002</v>
      </c>
      <c r="V27" s="203">
        <v>0.16</v>
      </c>
      <c r="W27" s="203">
        <v>0.5</v>
      </c>
      <c r="X27" s="203">
        <v>1.64</v>
      </c>
      <c r="Y27" s="203">
        <v>0</v>
      </c>
      <c r="Z27" s="203">
        <v>49.62</v>
      </c>
      <c r="AA27" s="203">
        <v>0</v>
      </c>
      <c r="AB27" s="203">
        <v>0</v>
      </c>
      <c r="AC27" s="203">
        <v>0</v>
      </c>
      <c r="AD27" s="203">
        <v>60</v>
      </c>
      <c r="AE27" s="203">
        <v>0</v>
      </c>
      <c r="AF27" s="203">
        <v>0</v>
      </c>
      <c r="AG27" s="203">
        <v>24.1</v>
      </c>
      <c r="AH27" s="203">
        <v>0</v>
      </c>
      <c r="AI27" s="203">
        <v>39.520000000000003</v>
      </c>
      <c r="AJ27" s="203">
        <v>0</v>
      </c>
      <c r="AK27" s="203">
        <v>11.16</v>
      </c>
      <c r="AL27" s="203">
        <v>0</v>
      </c>
      <c r="AM27" s="203">
        <v>0</v>
      </c>
      <c r="AN27" s="203">
        <v>0</v>
      </c>
      <c r="AO27" s="203">
        <v>261.02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12.79</v>
      </c>
      <c r="E28" s="203">
        <v>0</v>
      </c>
      <c r="F28" s="203">
        <v>0</v>
      </c>
      <c r="G28" s="203">
        <v>21.32</v>
      </c>
      <c r="H28" s="203">
        <v>0</v>
      </c>
      <c r="I28" s="203">
        <v>6.73</v>
      </c>
      <c r="J28" s="203">
        <v>20.51</v>
      </c>
      <c r="K28" s="203">
        <v>2.19</v>
      </c>
      <c r="L28" s="203">
        <v>265.24</v>
      </c>
      <c r="M28" s="203">
        <v>1.02</v>
      </c>
      <c r="N28" s="203">
        <v>1.31</v>
      </c>
      <c r="O28" s="203">
        <v>0</v>
      </c>
      <c r="P28" s="203">
        <v>12.07</v>
      </c>
      <c r="Q28" s="203">
        <v>2.78</v>
      </c>
      <c r="R28" s="203">
        <v>6.11</v>
      </c>
      <c r="S28" s="203">
        <v>0</v>
      </c>
      <c r="T28" s="203">
        <v>0</v>
      </c>
      <c r="U28" s="203">
        <v>2.2400000000000002</v>
      </c>
      <c r="V28" s="203">
        <v>0.16</v>
      </c>
      <c r="W28" s="203">
        <v>0.5</v>
      </c>
      <c r="X28" s="203">
        <v>1.64</v>
      </c>
      <c r="Y28" s="203">
        <v>0</v>
      </c>
      <c r="Z28" s="203">
        <v>49.62</v>
      </c>
      <c r="AA28" s="203">
        <v>0</v>
      </c>
      <c r="AB28" s="203">
        <v>0</v>
      </c>
      <c r="AC28" s="203">
        <v>0</v>
      </c>
      <c r="AD28" s="203">
        <v>60</v>
      </c>
      <c r="AE28" s="203">
        <v>0</v>
      </c>
      <c r="AF28" s="203">
        <v>0</v>
      </c>
      <c r="AG28" s="203">
        <v>24.1</v>
      </c>
      <c r="AH28" s="203">
        <v>0</v>
      </c>
      <c r="AI28" s="203">
        <v>39.520000000000003</v>
      </c>
      <c r="AJ28" s="203">
        <v>0</v>
      </c>
      <c r="AK28" s="203">
        <v>11.16</v>
      </c>
      <c r="AL28" s="203">
        <v>0</v>
      </c>
      <c r="AM28" s="203">
        <v>0</v>
      </c>
      <c r="AN28" s="203">
        <v>0</v>
      </c>
      <c r="AO28" s="203">
        <v>261.02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12.79</v>
      </c>
      <c r="E29" s="203">
        <v>0</v>
      </c>
      <c r="F29" s="203">
        <v>0</v>
      </c>
      <c r="G29" s="203">
        <v>21.32</v>
      </c>
      <c r="H29" s="203">
        <v>0</v>
      </c>
      <c r="I29" s="203">
        <v>6.73</v>
      </c>
      <c r="J29" s="203">
        <v>20.51</v>
      </c>
      <c r="K29" s="203">
        <v>2.19</v>
      </c>
      <c r="L29" s="203">
        <v>265.24</v>
      </c>
      <c r="M29" s="203">
        <v>1.02</v>
      </c>
      <c r="N29" s="203">
        <v>1.31</v>
      </c>
      <c r="O29" s="203">
        <v>0</v>
      </c>
      <c r="P29" s="203">
        <v>12.07</v>
      </c>
      <c r="Q29" s="203">
        <v>2.78</v>
      </c>
      <c r="R29" s="203">
        <v>6.11</v>
      </c>
      <c r="S29" s="203">
        <v>0</v>
      </c>
      <c r="T29" s="203">
        <v>0</v>
      </c>
      <c r="U29" s="203">
        <v>2.2400000000000002</v>
      </c>
      <c r="V29" s="203">
        <v>0.16</v>
      </c>
      <c r="W29" s="203">
        <v>0.5</v>
      </c>
      <c r="X29" s="203">
        <v>1.64</v>
      </c>
      <c r="Y29" s="203">
        <v>0</v>
      </c>
      <c r="Z29" s="203">
        <v>49.62</v>
      </c>
      <c r="AA29" s="203">
        <v>0</v>
      </c>
      <c r="AB29" s="203">
        <v>0</v>
      </c>
      <c r="AC29" s="203">
        <v>0</v>
      </c>
      <c r="AD29" s="203">
        <v>60</v>
      </c>
      <c r="AE29" s="203">
        <v>0</v>
      </c>
      <c r="AF29" s="203">
        <v>0</v>
      </c>
      <c r="AG29" s="203">
        <v>24.1</v>
      </c>
      <c r="AH29" s="203">
        <v>0</v>
      </c>
      <c r="AI29" s="203">
        <v>39.520000000000003</v>
      </c>
      <c r="AJ29" s="203">
        <v>0</v>
      </c>
      <c r="AK29" s="203">
        <v>11.16</v>
      </c>
      <c r="AL29" s="203">
        <v>0</v>
      </c>
      <c r="AM29" s="203">
        <v>0</v>
      </c>
      <c r="AN29" s="203">
        <v>0</v>
      </c>
      <c r="AO29" s="203">
        <v>261.02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12.79</v>
      </c>
      <c r="E30" s="203">
        <v>0</v>
      </c>
      <c r="F30" s="203">
        <v>0</v>
      </c>
      <c r="G30" s="203">
        <v>21.32</v>
      </c>
      <c r="H30" s="203">
        <v>0</v>
      </c>
      <c r="I30" s="203">
        <v>6.73</v>
      </c>
      <c r="J30" s="203">
        <v>20.51</v>
      </c>
      <c r="K30" s="203">
        <v>2.19</v>
      </c>
      <c r="L30" s="203">
        <v>265.24</v>
      </c>
      <c r="M30" s="203">
        <v>1.02</v>
      </c>
      <c r="N30" s="203">
        <v>1.31</v>
      </c>
      <c r="O30" s="203">
        <v>0</v>
      </c>
      <c r="P30" s="203">
        <v>12.07</v>
      </c>
      <c r="Q30" s="203">
        <v>2.78</v>
      </c>
      <c r="R30" s="203">
        <v>6.11</v>
      </c>
      <c r="S30" s="203">
        <v>0</v>
      </c>
      <c r="T30" s="203">
        <v>0</v>
      </c>
      <c r="U30" s="203">
        <v>2.2400000000000002</v>
      </c>
      <c r="V30" s="203">
        <v>0.16</v>
      </c>
      <c r="W30" s="203">
        <v>0.5</v>
      </c>
      <c r="X30" s="203">
        <v>1.64</v>
      </c>
      <c r="Y30" s="203">
        <v>0</v>
      </c>
      <c r="Z30" s="203">
        <v>49.62</v>
      </c>
      <c r="AA30" s="203">
        <v>0</v>
      </c>
      <c r="AB30" s="203">
        <v>0</v>
      </c>
      <c r="AC30" s="203">
        <v>0</v>
      </c>
      <c r="AD30" s="203">
        <v>56.13</v>
      </c>
      <c r="AE30" s="203">
        <v>0</v>
      </c>
      <c r="AF30" s="203">
        <v>0</v>
      </c>
      <c r="AG30" s="203">
        <v>24.1</v>
      </c>
      <c r="AH30" s="203">
        <v>0</v>
      </c>
      <c r="AI30" s="203">
        <v>39.520000000000003</v>
      </c>
      <c r="AJ30" s="203">
        <v>0</v>
      </c>
      <c r="AK30" s="203">
        <v>11.16</v>
      </c>
      <c r="AL30" s="203">
        <v>0</v>
      </c>
      <c r="AM30" s="203">
        <v>0</v>
      </c>
      <c r="AN30" s="203">
        <v>0</v>
      </c>
      <c r="AO30" s="203">
        <v>261.02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12.79</v>
      </c>
      <c r="E31" s="203">
        <v>0</v>
      </c>
      <c r="F31" s="203">
        <v>0</v>
      </c>
      <c r="G31" s="203">
        <v>21.32</v>
      </c>
      <c r="H31" s="203">
        <v>0</v>
      </c>
      <c r="I31" s="203">
        <v>6.73</v>
      </c>
      <c r="J31" s="203">
        <v>20.51</v>
      </c>
      <c r="K31" s="203">
        <v>2.19</v>
      </c>
      <c r="L31" s="203">
        <v>265.24</v>
      </c>
      <c r="M31" s="203">
        <v>1.02</v>
      </c>
      <c r="N31" s="203">
        <v>1.31</v>
      </c>
      <c r="O31" s="203">
        <v>0</v>
      </c>
      <c r="P31" s="203">
        <v>12.07</v>
      </c>
      <c r="Q31" s="203">
        <v>2.78</v>
      </c>
      <c r="R31" s="203">
        <v>6.11</v>
      </c>
      <c r="S31" s="203">
        <v>0</v>
      </c>
      <c r="T31" s="203">
        <v>0</v>
      </c>
      <c r="U31" s="203">
        <v>2.2400000000000002</v>
      </c>
      <c r="V31" s="203">
        <v>0.16</v>
      </c>
      <c r="W31" s="203">
        <v>0.5</v>
      </c>
      <c r="X31" s="203">
        <v>1.64</v>
      </c>
      <c r="Y31" s="203">
        <v>0</v>
      </c>
      <c r="Z31" s="203">
        <v>49.62</v>
      </c>
      <c r="AA31" s="203">
        <v>0</v>
      </c>
      <c r="AB31" s="203">
        <v>0</v>
      </c>
      <c r="AC31" s="203">
        <v>11.87</v>
      </c>
      <c r="AD31" s="203">
        <v>26.13</v>
      </c>
      <c r="AE31" s="203">
        <v>0</v>
      </c>
      <c r="AF31" s="203">
        <v>0</v>
      </c>
      <c r="AG31" s="203">
        <v>24.1</v>
      </c>
      <c r="AH31" s="203">
        <v>0</v>
      </c>
      <c r="AI31" s="203">
        <v>39.520000000000003</v>
      </c>
      <c r="AJ31" s="203">
        <v>0</v>
      </c>
      <c r="AK31" s="203">
        <v>11.16</v>
      </c>
      <c r="AL31" s="203">
        <v>0</v>
      </c>
      <c r="AM31" s="203">
        <v>0</v>
      </c>
      <c r="AN31" s="203">
        <v>0</v>
      </c>
      <c r="AO31" s="203">
        <v>261.02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12.79</v>
      </c>
      <c r="E32" s="203">
        <v>0</v>
      </c>
      <c r="F32" s="203">
        <v>0</v>
      </c>
      <c r="G32" s="203">
        <v>21.32</v>
      </c>
      <c r="H32" s="203">
        <v>0</v>
      </c>
      <c r="I32" s="203">
        <v>6.73</v>
      </c>
      <c r="J32" s="203">
        <v>20.51</v>
      </c>
      <c r="K32" s="203">
        <v>2.19</v>
      </c>
      <c r="L32" s="203">
        <v>265.24</v>
      </c>
      <c r="M32" s="203">
        <v>1.02</v>
      </c>
      <c r="N32" s="203">
        <v>1.31</v>
      </c>
      <c r="O32" s="203">
        <v>0</v>
      </c>
      <c r="P32" s="203">
        <v>12.07</v>
      </c>
      <c r="Q32" s="203">
        <v>2.78</v>
      </c>
      <c r="R32" s="203">
        <v>6.11</v>
      </c>
      <c r="S32" s="203">
        <v>0</v>
      </c>
      <c r="T32" s="203">
        <v>0</v>
      </c>
      <c r="U32" s="203">
        <v>2.2400000000000002</v>
      </c>
      <c r="V32" s="203">
        <v>0.16</v>
      </c>
      <c r="W32" s="203">
        <v>0.5</v>
      </c>
      <c r="X32" s="203">
        <v>1.64</v>
      </c>
      <c r="Y32" s="203">
        <v>0</v>
      </c>
      <c r="Z32" s="203">
        <v>49.62</v>
      </c>
      <c r="AA32" s="203">
        <v>0</v>
      </c>
      <c r="AB32" s="203">
        <v>0</v>
      </c>
      <c r="AC32" s="203">
        <v>11.87</v>
      </c>
      <c r="AD32" s="203">
        <v>26.13</v>
      </c>
      <c r="AE32" s="203">
        <v>0</v>
      </c>
      <c r="AF32" s="203">
        <v>0</v>
      </c>
      <c r="AG32" s="203">
        <v>24.1</v>
      </c>
      <c r="AH32" s="203">
        <v>0</v>
      </c>
      <c r="AI32" s="203">
        <v>39.520000000000003</v>
      </c>
      <c r="AJ32" s="203">
        <v>0</v>
      </c>
      <c r="AK32" s="203">
        <v>11.16</v>
      </c>
      <c r="AL32" s="203">
        <v>0</v>
      </c>
      <c r="AM32" s="203">
        <v>0</v>
      </c>
      <c r="AN32" s="203">
        <v>0</v>
      </c>
      <c r="AO32" s="203">
        <v>261.02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12.79</v>
      </c>
      <c r="E33" s="203">
        <v>0</v>
      </c>
      <c r="F33" s="203">
        <v>0</v>
      </c>
      <c r="G33" s="203">
        <v>21.32</v>
      </c>
      <c r="H33" s="203">
        <v>0</v>
      </c>
      <c r="I33" s="203">
        <v>6.73</v>
      </c>
      <c r="J33" s="203">
        <v>20.51</v>
      </c>
      <c r="K33" s="203">
        <v>2.19</v>
      </c>
      <c r="L33" s="203">
        <v>265.24</v>
      </c>
      <c r="M33" s="203">
        <v>1.02</v>
      </c>
      <c r="N33" s="203">
        <v>1.31</v>
      </c>
      <c r="O33" s="203">
        <v>0</v>
      </c>
      <c r="P33" s="203">
        <v>12.07</v>
      </c>
      <c r="Q33" s="203">
        <v>2.78</v>
      </c>
      <c r="R33" s="203">
        <v>6.11</v>
      </c>
      <c r="S33" s="203">
        <v>0</v>
      </c>
      <c r="T33" s="203">
        <v>0</v>
      </c>
      <c r="U33" s="203">
        <v>2.2400000000000002</v>
      </c>
      <c r="V33" s="203">
        <v>0.16</v>
      </c>
      <c r="W33" s="203">
        <v>0.5</v>
      </c>
      <c r="X33" s="203">
        <v>1.64</v>
      </c>
      <c r="Y33" s="203">
        <v>0</v>
      </c>
      <c r="Z33" s="203">
        <v>49.62</v>
      </c>
      <c r="AA33" s="203">
        <v>0</v>
      </c>
      <c r="AB33" s="203">
        <v>0</v>
      </c>
      <c r="AC33" s="203">
        <v>11.87</v>
      </c>
      <c r="AD33" s="203">
        <v>26.13</v>
      </c>
      <c r="AE33" s="203">
        <v>0</v>
      </c>
      <c r="AF33" s="203">
        <v>0</v>
      </c>
      <c r="AG33" s="203">
        <v>24.1</v>
      </c>
      <c r="AH33" s="203">
        <v>0</v>
      </c>
      <c r="AI33" s="203">
        <v>39.520000000000003</v>
      </c>
      <c r="AJ33" s="203">
        <v>0</v>
      </c>
      <c r="AK33" s="203">
        <v>11.16</v>
      </c>
      <c r="AL33" s="203">
        <v>0</v>
      </c>
      <c r="AM33" s="203">
        <v>0</v>
      </c>
      <c r="AN33" s="203">
        <v>0</v>
      </c>
      <c r="AO33" s="203">
        <v>261.02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12.79</v>
      </c>
      <c r="E34" s="203">
        <v>0</v>
      </c>
      <c r="F34" s="203">
        <v>0</v>
      </c>
      <c r="G34" s="203">
        <v>21.32</v>
      </c>
      <c r="H34" s="203">
        <v>0</v>
      </c>
      <c r="I34" s="203">
        <v>6.73</v>
      </c>
      <c r="J34" s="203">
        <v>20.51</v>
      </c>
      <c r="K34" s="203">
        <v>2.19</v>
      </c>
      <c r="L34" s="203">
        <v>265.24</v>
      </c>
      <c r="M34" s="203">
        <v>1.02</v>
      </c>
      <c r="N34" s="203">
        <v>1.31</v>
      </c>
      <c r="O34" s="203">
        <v>0</v>
      </c>
      <c r="P34" s="203">
        <v>12.07</v>
      </c>
      <c r="Q34" s="203">
        <v>2.78</v>
      </c>
      <c r="R34" s="203">
        <v>6.11</v>
      </c>
      <c r="S34" s="203">
        <v>0</v>
      </c>
      <c r="T34" s="203">
        <v>0</v>
      </c>
      <c r="U34" s="203">
        <v>2.2400000000000002</v>
      </c>
      <c r="V34" s="203">
        <v>0.16</v>
      </c>
      <c r="W34" s="203">
        <v>0.5</v>
      </c>
      <c r="X34" s="203">
        <v>1.64</v>
      </c>
      <c r="Y34" s="203">
        <v>0</v>
      </c>
      <c r="Z34" s="203">
        <v>49.62</v>
      </c>
      <c r="AA34" s="203">
        <v>0</v>
      </c>
      <c r="AB34" s="203">
        <v>0</v>
      </c>
      <c r="AC34" s="203">
        <v>11.87</v>
      </c>
      <c r="AD34" s="203">
        <v>26.13</v>
      </c>
      <c r="AE34" s="203">
        <v>0</v>
      </c>
      <c r="AF34" s="203">
        <v>0</v>
      </c>
      <c r="AG34" s="203">
        <v>24.1</v>
      </c>
      <c r="AH34" s="203">
        <v>0</v>
      </c>
      <c r="AI34" s="203">
        <v>39.520000000000003</v>
      </c>
      <c r="AJ34" s="203">
        <v>0</v>
      </c>
      <c r="AK34" s="203">
        <v>11.16</v>
      </c>
      <c r="AL34" s="203">
        <v>0</v>
      </c>
      <c r="AM34" s="203">
        <v>0</v>
      </c>
      <c r="AN34" s="203">
        <v>0</v>
      </c>
      <c r="AO34" s="203">
        <v>261.02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12.79</v>
      </c>
      <c r="E35" s="203">
        <v>0</v>
      </c>
      <c r="F35" s="203">
        <v>0</v>
      </c>
      <c r="G35" s="203">
        <v>21.26</v>
      </c>
      <c r="H35" s="203">
        <v>0</v>
      </c>
      <c r="I35" s="203">
        <v>6.73</v>
      </c>
      <c r="J35" s="203">
        <v>20.51</v>
      </c>
      <c r="K35" s="203">
        <v>2.19</v>
      </c>
      <c r="L35" s="203">
        <v>265.24</v>
      </c>
      <c r="M35" s="203">
        <v>1.02</v>
      </c>
      <c r="N35" s="203">
        <v>1.31</v>
      </c>
      <c r="O35" s="203">
        <v>0</v>
      </c>
      <c r="P35" s="203">
        <v>12.07</v>
      </c>
      <c r="Q35" s="203">
        <v>2.78</v>
      </c>
      <c r="R35" s="203">
        <v>6.11</v>
      </c>
      <c r="S35" s="203">
        <v>0</v>
      </c>
      <c r="T35" s="203">
        <v>0</v>
      </c>
      <c r="U35" s="203">
        <v>2.2400000000000002</v>
      </c>
      <c r="V35" s="203">
        <v>0.37</v>
      </c>
      <c r="W35" s="203">
        <v>0.5</v>
      </c>
      <c r="X35" s="203">
        <v>1.64</v>
      </c>
      <c r="Y35" s="203">
        <v>0</v>
      </c>
      <c r="Z35" s="203">
        <v>49.62</v>
      </c>
      <c r="AA35" s="203">
        <v>0</v>
      </c>
      <c r="AB35" s="203">
        <v>0</v>
      </c>
      <c r="AC35" s="203">
        <v>11.87</v>
      </c>
      <c r="AD35" s="203">
        <v>26.13</v>
      </c>
      <c r="AE35" s="203">
        <v>0</v>
      </c>
      <c r="AF35" s="203">
        <v>0</v>
      </c>
      <c r="AG35" s="203">
        <v>24.1</v>
      </c>
      <c r="AH35" s="203">
        <v>0</v>
      </c>
      <c r="AI35" s="203">
        <v>39.520000000000003</v>
      </c>
      <c r="AJ35" s="203">
        <v>0</v>
      </c>
      <c r="AK35" s="203">
        <v>11.16</v>
      </c>
      <c r="AL35" s="203">
        <v>0</v>
      </c>
      <c r="AM35" s="203">
        <v>0</v>
      </c>
      <c r="AN35" s="203">
        <v>0</v>
      </c>
      <c r="AO35" s="203">
        <v>261.02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12.79</v>
      </c>
      <c r="E36" s="203">
        <v>0</v>
      </c>
      <c r="F36" s="203">
        <v>0</v>
      </c>
      <c r="G36" s="203">
        <v>21.26</v>
      </c>
      <c r="H36" s="203">
        <v>0</v>
      </c>
      <c r="I36" s="203">
        <v>6.73</v>
      </c>
      <c r="J36" s="203">
        <v>20.51</v>
      </c>
      <c r="K36" s="203">
        <v>2.19</v>
      </c>
      <c r="L36" s="203">
        <v>265.24</v>
      </c>
      <c r="M36" s="203">
        <v>1.02</v>
      </c>
      <c r="N36" s="203">
        <v>1.31</v>
      </c>
      <c r="O36" s="203">
        <v>0</v>
      </c>
      <c r="P36" s="203">
        <v>12.07</v>
      </c>
      <c r="Q36" s="203">
        <v>2.78</v>
      </c>
      <c r="R36" s="203">
        <v>6.11</v>
      </c>
      <c r="S36" s="203">
        <v>0</v>
      </c>
      <c r="T36" s="203">
        <v>0</v>
      </c>
      <c r="U36" s="203">
        <v>2.2400000000000002</v>
      </c>
      <c r="V36" s="203">
        <v>2.41</v>
      </c>
      <c r="W36" s="203">
        <v>0.5</v>
      </c>
      <c r="X36" s="203">
        <v>1.64</v>
      </c>
      <c r="Y36" s="203">
        <v>0</v>
      </c>
      <c r="Z36" s="203">
        <v>49.62</v>
      </c>
      <c r="AA36" s="203">
        <v>0</v>
      </c>
      <c r="AB36" s="203">
        <v>0</v>
      </c>
      <c r="AC36" s="203">
        <v>11.87</v>
      </c>
      <c r="AD36" s="203">
        <v>26.13</v>
      </c>
      <c r="AE36" s="203">
        <v>0</v>
      </c>
      <c r="AF36" s="203">
        <v>0</v>
      </c>
      <c r="AG36" s="203">
        <v>24.1</v>
      </c>
      <c r="AH36" s="203">
        <v>0</v>
      </c>
      <c r="AI36" s="203">
        <v>39.520000000000003</v>
      </c>
      <c r="AJ36" s="203">
        <v>0</v>
      </c>
      <c r="AK36" s="203">
        <v>11.16</v>
      </c>
      <c r="AL36" s="203">
        <v>0</v>
      </c>
      <c r="AM36" s="203">
        <v>0</v>
      </c>
      <c r="AN36" s="203">
        <v>0</v>
      </c>
      <c r="AO36" s="203">
        <v>261.02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12.79</v>
      </c>
      <c r="E37" s="203">
        <v>0</v>
      </c>
      <c r="F37" s="203">
        <v>0</v>
      </c>
      <c r="G37" s="203">
        <v>21.26</v>
      </c>
      <c r="H37" s="203">
        <v>0</v>
      </c>
      <c r="I37" s="203">
        <v>6.73</v>
      </c>
      <c r="J37" s="203">
        <v>20.51</v>
      </c>
      <c r="K37" s="203">
        <v>2.19</v>
      </c>
      <c r="L37" s="203">
        <v>265.24</v>
      </c>
      <c r="M37" s="203">
        <v>1.02</v>
      </c>
      <c r="N37" s="203">
        <v>1.31</v>
      </c>
      <c r="O37" s="203">
        <v>0</v>
      </c>
      <c r="P37" s="203">
        <v>12.07</v>
      </c>
      <c r="Q37" s="203">
        <v>2.78</v>
      </c>
      <c r="R37" s="203">
        <v>6.11</v>
      </c>
      <c r="S37" s="203">
        <v>0</v>
      </c>
      <c r="T37" s="203">
        <v>0</v>
      </c>
      <c r="U37" s="203">
        <v>2.2400000000000002</v>
      </c>
      <c r="V37" s="203">
        <v>2.48</v>
      </c>
      <c r="W37" s="203">
        <v>0.5</v>
      </c>
      <c r="X37" s="203">
        <v>1.64</v>
      </c>
      <c r="Y37" s="203">
        <v>0</v>
      </c>
      <c r="Z37" s="203">
        <v>49.62</v>
      </c>
      <c r="AA37" s="203">
        <v>0</v>
      </c>
      <c r="AB37" s="203">
        <v>0</v>
      </c>
      <c r="AC37" s="203">
        <v>11.87</v>
      </c>
      <c r="AD37" s="203">
        <v>26.13</v>
      </c>
      <c r="AE37" s="203">
        <v>0</v>
      </c>
      <c r="AF37" s="203">
        <v>0</v>
      </c>
      <c r="AG37" s="203">
        <v>24.1</v>
      </c>
      <c r="AH37" s="203">
        <v>0</v>
      </c>
      <c r="AI37" s="203">
        <v>39.520000000000003</v>
      </c>
      <c r="AJ37" s="203">
        <v>0</v>
      </c>
      <c r="AK37" s="203">
        <v>11.16</v>
      </c>
      <c r="AL37" s="203">
        <v>0</v>
      </c>
      <c r="AM37" s="203">
        <v>0</v>
      </c>
      <c r="AN37" s="203">
        <v>0</v>
      </c>
      <c r="AO37" s="203">
        <v>261.02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12.79</v>
      </c>
      <c r="E38" s="203">
        <v>0</v>
      </c>
      <c r="F38" s="203">
        <v>0</v>
      </c>
      <c r="G38" s="203">
        <v>21.26</v>
      </c>
      <c r="H38" s="203">
        <v>0</v>
      </c>
      <c r="I38" s="203">
        <v>6.73</v>
      </c>
      <c r="J38" s="203">
        <v>20.51</v>
      </c>
      <c r="K38" s="203">
        <v>2.19</v>
      </c>
      <c r="L38" s="203">
        <v>265.24</v>
      </c>
      <c r="M38" s="203">
        <v>1.02</v>
      </c>
      <c r="N38" s="203">
        <v>1.31</v>
      </c>
      <c r="O38" s="203">
        <v>0</v>
      </c>
      <c r="P38" s="203">
        <v>12.07</v>
      </c>
      <c r="Q38" s="203">
        <v>2.78</v>
      </c>
      <c r="R38" s="203">
        <v>6.11</v>
      </c>
      <c r="S38" s="203">
        <v>0</v>
      </c>
      <c r="T38" s="203">
        <v>0</v>
      </c>
      <c r="U38" s="203">
        <v>2.2400000000000002</v>
      </c>
      <c r="V38" s="203">
        <v>2.69</v>
      </c>
      <c r="W38" s="203">
        <v>0.5</v>
      </c>
      <c r="X38" s="203">
        <v>1.64</v>
      </c>
      <c r="Y38" s="203">
        <v>0</v>
      </c>
      <c r="Z38" s="203">
        <v>49.62</v>
      </c>
      <c r="AA38" s="203">
        <v>0</v>
      </c>
      <c r="AB38" s="203">
        <v>0</v>
      </c>
      <c r="AC38" s="203">
        <v>11.87</v>
      </c>
      <c r="AD38" s="203">
        <v>26.13</v>
      </c>
      <c r="AE38" s="203">
        <v>0</v>
      </c>
      <c r="AF38" s="203">
        <v>0</v>
      </c>
      <c r="AG38" s="203">
        <v>24.1</v>
      </c>
      <c r="AH38" s="203">
        <v>0</v>
      </c>
      <c r="AI38" s="203">
        <v>39.520000000000003</v>
      </c>
      <c r="AJ38" s="203">
        <v>0</v>
      </c>
      <c r="AK38" s="203">
        <v>11.16</v>
      </c>
      <c r="AL38" s="203">
        <v>0</v>
      </c>
      <c r="AM38" s="203">
        <v>0</v>
      </c>
      <c r="AN38" s="203">
        <v>0</v>
      </c>
      <c r="AO38" s="203">
        <v>261.02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12.79</v>
      </c>
      <c r="E39" s="203">
        <v>0</v>
      </c>
      <c r="F39" s="203">
        <v>0</v>
      </c>
      <c r="G39" s="203">
        <v>21.26</v>
      </c>
      <c r="H39" s="203">
        <v>0</v>
      </c>
      <c r="I39" s="203">
        <v>6.73</v>
      </c>
      <c r="J39" s="203">
        <v>20.51</v>
      </c>
      <c r="K39" s="203">
        <v>2.19</v>
      </c>
      <c r="L39" s="203">
        <v>265.23</v>
      </c>
      <c r="M39" s="203">
        <v>1.02</v>
      </c>
      <c r="N39" s="203">
        <v>1.31</v>
      </c>
      <c r="O39" s="203">
        <v>0</v>
      </c>
      <c r="P39" s="203">
        <v>12.07</v>
      </c>
      <c r="Q39" s="203">
        <v>2.97</v>
      </c>
      <c r="R39" s="203">
        <v>6.11</v>
      </c>
      <c r="S39" s="203">
        <v>0</v>
      </c>
      <c r="T39" s="203">
        <v>0</v>
      </c>
      <c r="U39" s="203">
        <v>2.19</v>
      </c>
      <c r="V39" s="203">
        <v>2.69</v>
      </c>
      <c r="W39" s="203">
        <v>0.5</v>
      </c>
      <c r="X39" s="203">
        <v>1.64</v>
      </c>
      <c r="Y39" s="203">
        <v>0</v>
      </c>
      <c r="Z39" s="203">
        <v>49.62</v>
      </c>
      <c r="AA39" s="203">
        <v>0</v>
      </c>
      <c r="AB39" s="203">
        <v>0</v>
      </c>
      <c r="AC39" s="203">
        <v>11.87</v>
      </c>
      <c r="AD39" s="203">
        <v>26.13</v>
      </c>
      <c r="AE39" s="203">
        <v>0</v>
      </c>
      <c r="AF39" s="203">
        <v>0</v>
      </c>
      <c r="AG39" s="203">
        <v>24.1</v>
      </c>
      <c r="AH39" s="203">
        <v>0</v>
      </c>
      <c r="AI39" s="203">
        <v>39.520000000000003</v>
      </c>
      <c r="AJ39" s="203">
        <v>0</v>
      </c>
      <c r="AK39" s="203">
        <v>11.16</v>
      </c>
      <c r="AL39" s="203">
        <v>0</v>
      </c>
      <c r="AM39" s="203">
        <v>0</v>
      </c>
      <c r="AN39" s="203">
        <v>0</v>
      </c>
      <c r="AO39" s="203">
        <v>258.31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12.79</v>
      </c>
      <c r="E40" s="203">
        <v>0</v>
      </c>
      <c r="F40" s="203">
        <v>0</v>
      </c>
      <c r="G40" s="203">
        <v>21.26</v>
      </c>
      <c r="H40" s="203">
        <v>0</v>
      </c>
      <c r="I40" s="203">
        <v>6.73</v>
      </c>
      <c r="J40" s="203">
        <v>20.51</v>
      </c>
      <c r="K40" s="203">
        <v>2.19</v>
      </c>
      <c r="L40" s="203">
        <v>265.23</v>
      </c>
      <c r="M40" s="203">
        <v>1.02</v>
      </c>
      <c r="N40" s="203">
        <v>1.31</v>
      </c>
      <c r="O40" s="203">
        <v>0</v>
      </c>
      <c r="P40" s="203">
        <v>12.07</v>
      </c>
      <c r="Q40" s="203">
        <v>2.97</v>
      </c>
      <c r="R40" s="203">
        <v>6.11</v>
      </c>
      <c r="S40" s="203">
        <v>0</v>
      </c>
      <c r="T40" s="203">
        <v>0</v>
      </c>
      <c r="U40" s="203">
        <v>2.14</v>
      </c>
      <c r="V40" s="203">
        <v>1.01</v>
      </c>
      <c r="W40" s="203">
        <v>0.5</v>
      </c>
      <c r="X40" s="203">
        <v>1.64</v>
      </c>
      <c r="Y40" s="203">
        <v>0</v>
      </c>
      <c r="Z40" s="203">
        <v>49.62</v>
      </c>
      <c r="AA40" s="203">
        <v>0</v>
      </c>
      <c r="AB40" s="203">
        <v>0</v>
      </c>
      <c r="AC40" s="203">
        <v>11.87</v>
      </c>
      <c r="AD40" s="203">
        <v>26.13</v>
      </c>
      <c r="AE40" s="203">
        <v>0</v>
      </c>
      <c r="AF40" s="203">
        <v>0</v>
      </c>
      <c r="AG40" s="203">
        <v>24.1</v>
      </c>
      <c r="AH40" s="203">
        <v>0</v>
      </c>
      <c r="AI40" s="203">
        <v>39.520000000000003</v>
      </c>
      <c r="AJ40" s="203">
        <v>0</v>
      </c>
      <c r="AK40" s="203">
        <v>11.16</v>
      </c>
      <c r="AL40" s="203">
        <v>0</v>
      </c>
      <c r="AM40" s="203">
        <v>0</v>
      </c>
      <c r="AN40" s="203">
        <v>0</v>
      </c>
      <c r="AO40" s="203">
        <v>258.31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12.79</v>
      </c>
      <c r="E41" s="203">
        <v>0</v>
      </c>
      <c r="F41" s="203">
        <v>0</v>
      </c>
      <c r="G41" s="203">
        <v>21.26</v>
      </c>
      <c r="H41" s="203">
        <v>0</v>
      </c>
      <c r="I41" s="203">
        <v>6.73</v>
      </c>
      <c r="J41" s="203">
        <v>20.51</v>
      </c>
      <c r="K41" s="203">
        <v>2.19</v>
      </c>
      <c r="L41" s="203">
        <v>265.23</v>
      </c>
      <c r="M41" s="203">
        <v>1.02</v>
      </c>
      <c r="N41" s="203">
        <v>1.31</v>
      </c>
      <c r="O41" s="203">
        <v>0</v>
      </c>
      <c r="P41" s="203">
        <v>12.07</v>
      </c>
      <c r="Q41" s="203">
        <v>0.23</v>
      </c>
      <c r="R41" s="203">
        <v>0.47</v>
      </c>
      <c r="S41" s="203">
        <v>0</v>
      </c>
      <c r="T41" s="203">
        <v>0</v>
      </c>
      <c r="U41" s="203">
        <v>2.14</v>
      </c>
      <c r="V41" s="203">
        <v>2.91</v>
      </c>
      <c r="W41" s="203">
        <v>0.5</v>
      </c>
      <c r="X41" s="203">
        <v>1.64</v>
      </c>
      <c r="Y41" s="203">
        <v>0</v>
      </c>
      <c r="Z41" s="203">
        <v>49.62</v>
      </c>
      <c r="AA41" s="203">
        <v>0</v>
      </c>
      <c r="AB41" s="203">
        <v>0</v>
      </c>
      <c r="AC41" s="203">
        <v>13.3</v>
      </c>
      <c r="AD41" s="203">
        <v>0</v>
      </c>
      <c r="AE41" s="203">
        <v>0</v>
      </c>
      <c r="AF41" s="203">
        <v>0</v>
      </c>
      <c r="AG41" s="203">
        <v>24.1</v>
      </c>
      <c r="AH41" s="203">
        <v>3.86</v>
      </c>
      <c r="AI41" s="203">
        <v>39.520000000000003</v>
      </c>
      <c r="AJ41" s="203">
        <v>0</v>
      </c>
      <c r="AK41" s="203">
        <v>11.16</v>
      </c>
      <c r="AL41" s="203">
        <v>0</v>
      </c>
      <c r="AM41" s="203">
        <v>0</v>
      </c>
      <c r="AN41" s="203">
        <v>0</v>
      </c>
      <c r="AO41" s="203">
        <v>258.31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12.79</v>
      </c>
      <c r="E42" s="203">
        <v>0</v>
      </c>
      <c r="F42" s="203">
        <v>0</v>
      </c>
      <c r="G42" s="203">
        <v>21.26</v>
      </c>
      <c r="H42" s="203">
        <v>0</v>
      </c>
      <c r="I42" s="203">
        <v>6.73</v>
      </c>
      <c r="J42" s="203">
        <v>20.51</v>
      </c>
      <c r="K42" s="203">
        <v>2.19</v>
      </c>
      <c r="L42" s="203">
        <v>265.23</v>
      </c>
      <c r="M42" s="203">
        <v>1.02</v>
      </c>
      <c r="N42" s="203">
        <v>1.31</v>
      </c>
      <c r="O42" s="203">
        <v>0</v>
      </c>
      <c r="P42" s="203">
        <v>12.07</v>
      </c>
      <c r="Q42" s="203">
        <v>2.97</v>
      </c>
      <c r="R42" s="203">
        <v>6.11</v>
      </c>
      <c r="S42" s="203">
        <v>0</v>
      </c>
      <c r="T42" s="203">
        <v>0</v>
      </c>
      <c r="U42" s="203">
        <v>2.14</v>
      </c>
      <c r="V42" s="203">
        <v>3.12</v>
      </c>
      <c r="W42" s="203">
        <v>0.5</v>
      </c>
      <c r="X42" s="203">
        <v>1.64</v>
      </c>
      <c r="Y42" s="203">
        <v>0</v>
      </c>
      <c r="Z42" s="203">
        <v>49.62</v>
      </c>
      <c r="AA42" s="203">
        <v>0</v>
      </c>
      <c r="AB42" s="203">
        <v>0</v>
      </c>
      <c r="AC42" s="203">
        <v>13.3</v>
      </c>
      <c r="AD42" s="203">
        <v>0</v>
      </c>
      <c r="AE42" s="203">
        <v>0</v>
      </c>
      <c r="AF42" s="203">
        <v>0</v>
      </c>
      <c r="AG42" s="203">
        <v>24.1</v>
      </c>
      <c r="AH42" s="203">
        <v>3.86</v>
      </c>
      <c r="AI42" s="203">
        <v>39.520000000000003</v>
      </c>
      <c r="AJ42" s="203">
        <v>0</v>
      </c>
      <c r="AK42" s="203">
        <v>11.16</v>
      </c>
      <c r="AL42" s="203">
        <v>0</v>
      </c>
      <c r="AM42" s="203">
        <v>0</v>
      </c>
      <c r="AN42" s="203">
        <v>0</v>
      </c>
      <c r="AO42" s="203">
        <v>258.31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12.73</v>
      </c>
      <c r="E43" s="203">
        <v>0</v>
      </c>
      <c r="F43" s="203">
        <v>0</v>
      </c>
      <c r="G43" s="203">
        <v>21.26</v>
      </c>
      <c r="H43" s="203">
        <v>0</v>
      </c>
      <c r="I43" s="203">
        <v>6.73</v>
      </c>
      <c r="J43" s="203">
        <v>20.51</v>
      </c>
      <c r="K43" s="203">
        <v>2.19</v>
      </c>
      <c r="L43" s="203">
        <v>265.23</v>
      </c>
      <c r="M43" s="203">
        <v>0.73</v>
      </c>
      <c r="N43" s="203">
        <v>1.31</v>
      </c>
      <c r="O43" s="203">
        <v>0</v>
      </c>
      <c r="P43" s="203">
        <v>12.07</v>
      </c>
      <c r="Q43" s="203">
        <v>2.97</v>
      </c>
      <c r="R43" s="203">
        <v>6.11</v>
      </c>
      <c r="S43" s="203">
        <v>0</v>
      </c>
      <c r="T43" s="203">
        <v>0</v>
      </c>
      <c r="U43" s="203">
        <v>2.14</v>
      </c>
      <c r="V43" s="203">
        <v>3.12</v>
      </c>
      <c r="W43" s="203">
        <v>0.5</v>
      </c>
      <c r="X43" s="203">
        <v>1.64</v>
      </c>
      <c r="Y43" s="203">
        <v>0</v>
      </c>
      <c r="Z43" s="203">
        <v>58.67</v>
      </c>
      <c r="AA43" s="203">
        <v>0</v>
      </c>
      <c r="AB43" s="203">
        <v>0</v>
      </c>
      <c r="AC43" s="203">
        <v>13.72</v>
      </c>
      <c r="AD43" s="203">
        <v>0</v>
      </c>
      <c r="AE43" s="203">
        <v>0</v>
      </c>
      <c r="AF43" s="203">
        <v>0</v>
      </c>
      <c r="AG43" s="203">
        <v>24.1</v>
      </c>
      <c r="AH43" s="203">
        <v>7.71</v>
      </c>
      <c r="AI43" s="203">
        <v>39.520000000000003</v>
      </c>
      <c r="AJ43" s="203">
        <v>0</v>
      </c>
      <c r="AK43" s="203">
        <v>11.16</v>
      </c>
      <c r="AL43" s="203">
        <v>0</v>
      </c>
      <c r="AM43" s="203">
        <v>0</v>
      </c>
      <c r="AN43" s="203">
        <v>0</v>
      </c>
      <c r="AO43" s="203">
        <v>258.31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12.73</v>
      </c>
      <c r="E44" s="203">
        <v>0</v>
      </c>
      <c r="F44" s="203">
        <v>0</v>
      </c>
      <c r="G44" s="203">
        <v>21.26</v>
      </c>
      <c r="H44" s="203">
        <v>0</v>
      </c>
      <c r="I44" s="203">
        <v>6.73</v>
      </c>
      <c r="J44" s="203">
        <v>20.51</v>
      </c>
      <c r="K44" s="203">
        <v>2.19</v>
      </c>
      <c r="L44" s="203">
        <v>265.23</v>
      </c>
      <c r="M44" s="203">
        <v>0.73</v>
      </c>
      <c r="N44" s="203">
        <v>1.31</v>
      </c>
      <c r="O44" s="203">
        <v>0</v>
      </c>
      <c r="P44" s="203">
        <v>12.07</v>
      </c>
      <c r="Q44" s="203">
        <v>2.97</v>
      </c>
      <c r="R44" s="203">
        <v>6.11</v>
      </c>
      <c r="S44" s="203">
        <v>0</v>
      </c>
      <c r="T44" s="203">
        <v>0</v>
      </c>
      <c r="U44" s="203">
        <v>2.14</v>
      </c>
      <c r="V44" s="203">
        <v>3.33</v>
      </c>
      <c r="W44" s="203">
        <v>0.5</v>
      </c>
      <c r="X44" s="203">
        <v>1.64</v>
      </c>
      <c r="Y44" s="203">
        <v>0</v>
      </c>
      <c r="Z44" s="203">
        <v>58.67</v>
      </c>
      <c r="AA44" s="203">
        <v>0</v>
      </c>
      <c r="AB44" s="203">
        <v>0</v>
      </c>
      <c r="AC44" s="203">
        <v>13.72</v>
      </c>
      <c r="AD44" s="203">
        <v>0</v>
      </c>
      <c r="AE44" s="203">
        <v>0</v>
      </c>
      <c r="AF44" s="203">
        <v>0</v>
      </c>
      <c r="AG44" s="203">
        <v>24.1</v>
      </c>
      <c r="AH44" s="203">
        <v>7.71</v>
      </c>
      <c r="AI44" s="203">
        <v>39.520000000000003</v>
      </c>
      <c r="AJ44" s="203">
        <v>0</v>
      </c>
      <c r="AK44" s="203">
        <v>11.16</v>
      </c>
      <c r="AL44" s="203">
        <v>0</v>
      </c>
      <c r="AM44" s="203">
        <v>0</v>
      </c>
      <c r="AN44" s="203">
        <v>0</v>
      </c>
      <c r="AO44" s="203">
        <v>258.31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12.73</v>
      </c>
      <c r="E45" s="203">
        <v>0</v>
      </c>
      <c r="F45" s="203">
        <v>0</v>
      </c>
      <c r="G45" s="203">
        <v>21.26</v>
      </c>
      <c r="H45" s="203">
        <v>0</v>
      </c>
      <c r="I45" s="203">
        <v>6.73</v>
      </c>
      <c r="J45" s="203">
        <v>20.51</v>
      </c>
      <c r="K45" s="203">
        <v>2.19</v>
      </c>
      <c r="L45" s="203">
        <v>265.23</v>
      </c>
      <c r="M45" s="203">
        <v>0.73</v>
      </c>
      <c r="N45" s="203">
        <v>1.31</v>
      </c>
      <c r="O45" s="203">
        <v>0</v>
      </c>
      <c r="P45" s="203">
        <v>12.07</v>
      </c>
      <c r="Q45" s="203">
        <v>2.97</v>
      </c>
      <c r="R45" s="203">
        <v>6.11</v>
      </c>
      <c r="S45" s="203">
        <v>0</v>
      </c>
      <c r="T45" s="203">
        <v>0</v>
      </c>
      <c r="U45" s="203">
        <v>2.14</v>
      </c>
      <c r="V45" s="203">
        <v>3.55</v>
      </c>
      <c r="W45" s="203">
        <v>0.5</v>
      </c>
      <c r="X45" s="203">
        <v>1.64</v>
      </c>
      <c r="Y45" s="203">
        <v>0</v>
      </c>
      <c r="Z45" s="203">
        <v>58.67</v>
      </c>
      <c r="AA45" s="203">
        <v>0</v>
      </c>
      <c r="AB45" s="203">
        <v>0</v>
      </c>
      <c r="AC45" s="203">
        <v>13.72</v>
      </c>
      <c r="AD45" s="203">
        <v>0</v>
      </c>
      <c r="AE45" s="203">
        <v>0</v>
      </c>
      <c r="AF45" s="203">
        <v>0</v>
      </c>
      <c r="AG45" s="203">
        <v>24.1</v>
      </c>
      <c r="AH45" s="203">
        <v>11.57</v>
      </c>
      <c r="AI45" s="203">
        <v>39.520000000000003</v>
      </c>
      <c r="AJ45" s="203">
        <v>0</v>
      </c>
      <c r="AK45" s="203">
        <v>11.16</v>
      </c>
      <c r="AL45" s="203">
        <v>0</v>
      </c>
      <c r="AM45" s="203">
        <v>0</v>
      </c>
      <c r="AN45" s="203">
        <v>0</v>
      </c>
      <c r="AO45" s="203">
        <v>258.31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12.73</v>
      </c>
      <c r="E46" s="203">
        <v>0</v>
      </c>
      <c r="F46" s="203">
        <v>0</v>
      </c>
      <c r="G46" s="203">
        <v>21.26</v>
      </c>
      <c r="H46" s="203">
        <v>0</v>
      </c>
      <c r="I46" s="203">
        <v>6.73</v>
      </c>
      <c r="J46" s="203">
        <v>20.51</v>
      </c>
      <c r="K46" s="203">
        <v>2.19</v>
      </c>
      <c r="L46" s="203">
        <v>265.23</v>
      </c>
      <c r="M46" s="203">
        <v>0.73</v>
      </c>
      <c r="N46" s="203">
        <v>1.31</v>
      </c>
      <c r="O46" s="203">
        <v>0</v>
      </c>
      <c r="P46" s="203">
        <v>12.07</v>
      </c>
      <c r="Q46" s="203">
        <v>2.97</v>
      </c>
      <c r="R46" s="203">
        <v>6.11</v>
      </c>
      <c r="S46" s="203">
        <v>0</v>
      </c>
      <c r="T46" s="203">
        <v>0</v>
      </c>
      <c r="U46" s="203">
        <v>2.14</v>
      </c>
      <c r="V46" s="203">
        <v>3.76</v>
      </c>
      <c r="W46" s="203">
        <v>0.49</v>
      </c>
      <c r="X46" s="203">
        <v>1.64</v>
      </c>
      <c r="Y46" s="203">
        <v>0</v>
      </c>
      <c r="Z46" s="203">
        <v>58.67</v>
      </c>
      <c r="AA46" s="203">
        <v>0</v>
      </c>
      <c r="AB46" s="203">
        <v>0</v>
      </c>
      <c r="AC46" s="203">
        <v>13.72</v>
      </c>
      <c r="AD46" s="203">
        <v>0</v>
      </c>
      <c r="AE46" s="203">
        <v>0</v>
      </c>
      <c r="AF46" s="203">
        <v>0</v>
      </c>
      <c r="AG46" s="203">
        <v>24.1</v>
      </c>
      <c r="AH46" s="203">
        <v>15.42</v>
      </c>
      <c r="AI46" s="203">
        <v>39.520000000000003</v>
      </c>
      <c r="AJ46" s="203">
        <v>0</v>
      </c>
      <c r="AK46" s="203">
        <v>11.16</v>
      </c>
      <c r="AL46" s="203">
        <v>0</v>
      </c>
      <c r="AM46" s="203">
        <v>0</v>
      </c>
      <c r="AN46" s="203">
        <v>0</v>
      </c>
      <c r="AO46" s="203">
        <v>258.31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12.73</v>
      </c>
      <c r="E47" s="203">
        <v>0</v>
      </c>
      <c r="F47" s="203">
        <v>0</v>
      </c>
      <c r="G47" s="203">
        <v>21.26</v>
      </c>
      <c r="H47" s="203">
        <v>0</v>
      </c>
      <c r="I47" s="203">
        <v>6.73</v>
      </c>
      <c r="J47" s="203">
        <v>20.51</v>
      </c>
      <c r="K47" s="203">
        <v>2.19</v>
      </c>
      <c r="L47" s="203">
        <v>265.23</v>
      </c>
      <c r="M47" s="203">
        <v>0.73</v>
      </c>
      <c r="N47" s="203">
        <v>1.31</v>
      </c>
      <c r="O47" s="203">
        <v>0</v>
      </c>
      <c r="P47" s="203">
        <v>12.07</v>
      </c>
      <c r="Q47" s="203">
        <v>2.74</v>
      </c>
      <c r="R47" s="203">
        <v>6.07</v>
      </c>
      <c r="S47" s="203">
        <v>0</v>
      </c>
      <c r="T47" s="203">
        <v>0</v>
      </c>
      <c r="U47" s="203">
        <v>2.14</v>
      </c>
      <c r="V47" s="203">
        <v>2.93</v>
      </c>
      <c r="W47" s="203">
        <v>0.5</v>
      </c>
      <c r="X47" s="203">
        <v>1.64</v>
      </c>
      <c r="Y47" s="203">
        <v>0</v>
      </c>
      <c r="Z47" s="203">
        <v>58.67</v>
      </c>
      <c r="AA47" s="203">
        <v>0</v>
      </c>
      <c r="AB47" s="203">
        <v>0</v>
      </c>
      <c r="AC47" s="203">
        <v>14.01</v>
      </c>
      <c r="AD47" s="203">
        <v>0</v>
      </c>
      <c r="AE47" s="203">
        <v>0</v>
      </c>
      <c r="AF47" s="203">
        <v>0</v>
      </c>
      <c r="AG47" s="203">
        <v>24.1</v>
      </c>
      <c r="AH47" s="203">
        <v>15.42</v>
      </c>
      <c r="AI47" s="203">
        <v>39.520000000000003</v>
      </c>
      <c r="AJ47" s="203">
        <v>0</v>
      </c>
      <c r="AK47" s="203">
        <v>11.16</v>
      </c>
      <c r="AL47" s="203">
        <v>0</v>
      </c>
      <c r="AM47" s="203">
        <v>0</v>
      </c>
      <c r="AN47" s="203">
        <v>0</v>
      </c>
      <c r="AO47" s="203">
        <v>258.31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12.73</v>
      </c>
      <c r="E48" s="203">
        <v>0</v>
      </c>
      <c r="F48" s="203">
        <v>0</v>
      </c>
      <c r="G48" s="203">
        <v>21.26</v>
      </c>
      <c r="H48" s="203">
        <v>0</v>
      </c>
      <c r="I48" s="203">
        <v>6.73</v>
      </c>
      <c r="J48" s="203">
        <v>20.51</v>
      </c>
      <c r="K48" s="203">
        <v>2.19</v>
      </c>
      <c r="L48" s="203">
        <v>265.23</v>
      </c>
      <c r="M48" s="203">
        <v>0.73</v>
      </c>
      <c r="N48" s="203">
        <v>1.31</v>
      </c>
      <c r="O48" s="203">
        <v>0</v>
      </c>
      <c r="P48" s="203">
        <v>12.07</v>
      </c>
      <c r="Q48" s="203">
        <v>2.74</v>
      </c>
      <c r="R48" s="203">
        <v>6.07</v>
      </c>
      <c r="S48" s="203">
        <v>0</v>
      </c>
      <c r="T48" s="203">
        <v>0</v>
      </c>
      <c r="U48" s="203">
        <v>2.14</v>
      </c>
      <c r="V48" s="203">
        <v>3.01</v>
      </c>
      <c r="W48" s="203">
        <v>0.5</v>
      </c>
      <c r="X48" s="203">
        <v>1.64</v>
      </c>
      <c r="Y48" s="203">
        <v>0</v>
      </c>
      <c r="Z48" s="203">
        <v>58.67</v>
      </c>
      <c r="AA48" s="203">
        <v>0</v>
      </c>
      <c r="AB48" s="203">
        <v>0</v>
      </c>
      <c r="AC48" s="203">
        <v>14.3</v>
      </c>
      <c r="AD48" s="203">
        <v>0</v>
      </c>
      <c r="AE48" s="203">
        <v>0</v>
      </c>
      <c r="AF48" s="203">
        <v>0</v>
      </c>
      <c r="AG48" s="203">
        <v>24.1</v>
      </c>
      <c r="AH48" s="203">
        <v>0</v>
      </c>
      <c r="AI48" s="203">
        <v>39.520000000000003</v>
      </c>
      <c r="AJ48" s="203">
        <v>0</v>
      </c>
      <c r="AK48" s="203">
        <v>11.16</v>
      </c>
      <c r="AL48" s="203">
        <v>0</v>
      </c>
      <c r="AM48" s="203">
        <v>0</v>
      </c>
      <c r="AN48" s="203">
        <v>0</v>
      </c>
      <c r="AO48" s="203">
        <v>258.31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12.73</v>
      </c>
      <c r="E49" s="203">
        <v>0</v>
      </c>
      <c r="F49" s="203">
        <v>0</v>
      </c>
      <c r="G49" s="203">
        <v>21.26</v>
      </c>
      <c r="H49" s="203">
        <v>0</v>
      </c>
      <c r="I49" s="203">
        <v>6.73</v>
      </c>
      <c r="J49" s="203">
        <v>20.51</v>
      </c>
      <c r="K49" s="203">
        <v>2.19</v>
      </c>
      <c r="L49" s="203">
        <v>265.23</v>
      </c>
      <c r="M49" s="203">
        <v>0.73</v>
      </c>
      <c r="N49" s="203">
        <v>1.31</v>
      </c>
      <c r="O49" s="203">
        <v>0</v>
      </c>
      <c r="P49" s="203">
        <v>12.07</v>
      </c>
      <c r="Q49" s="203">
        <v>2.74</v>
      </c>
      <c r="R49" s="203">
        <v>6.07</v>
      </c>
      <c r="S49" s="203">
        <v>0</v>
      </c>
      <c r="T49" s="203">
        <v>0</v>
      </c>
      <c r="U49" s="203">
        <v>2.14</v>
      </c>
      <c r="V49" s="203">
        <v>3.01</v>
      </c>
      <c r="W49" s="203">
        <v>0.5</v>
      </c>
      <c r="X49" s="203">
        <v>1.64</v>
      </c>
      <c r="Y49" s="203">
        <v>0</v>
      </c>
      <c r="Z49" s="203">
        <v>58.67</v>
      </c>
      <c r="AA49" s="203">
        <v>0</v>
      </c>
      <c r="AB49" s="203">
        <v>0</v>
      </c>
      <c r="AC49" s="203">
        <v>14.3</v>
      </c>
      <c r="AD49" s="203">
        <v>0</v>
      </c>
      <c r="AE49" s="203">
        <v>0</v>
      </c>
      <c r="AF49" s="203">
        <v>0</v>
      </c>
      <c r="AG49" s="203">
        <v>24.1</v>
      </c>
      <c r="AH49" s="203">
        <v>0</v>
      </c>
      <c r="AI49" s="203">
        <v>39.520000000000003</v>
      </c>
      <c r="AJ49" s="203">
        <v>0</v>
      </c>
      <c r="AK49" s="203">
        <v>11.16</v>
      </c>
      <c r="AL49" s="203">
        <v>0</v>
      </c>
      <c r="AM49" s="203">
        <v>0</v>
      </c>
      <c r="AN49" s="203">
        <v>0</v>
      </c>
      <c r="AO49" s="203">
        <v>258.31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12.73</v>
      </c>
      <c r="E50" s="203">
        <v>0</v>
      </c>
      <c r="F50" s="203">
        <v>0</v>
      </c>
      <c r="G50" s="203">
        <v>21.26</v>
      </c>
      <c r="H50" s="203">
        <v>0</v>
      </c>
      <c r="I50" s="203">
        <v>6.73</v>
      </c>
      <c r="J50" s="203">
        <v>20.51</v>
      </c>
      <c r="K50" s="203">
        <v>2.19</v>
      </c>
      <c r="L50" s="203">
        <v>265.23</v>
      </c>
      <c r="M50" s="203">
        <v>0.73</v>
      </c>
      <c r="N50" s="203">
        <v>1.31</v>
      </c>
      <c r="O50" s="203">
        <v>0</v>
      </c>
      <c r="P50" s="203">
        <v>12.07</v>
      </c>
      <c r="Q50" s="203">
        <v>2.74</v>
      </c>
      <c r="R50" s="203">
        <v>6.07</v>
      </c>
      <c r="S50" s="203">
        <v>0</v>
      </c>
      <c r="T50" s="203">
        <v>0</v>
      </c>
      <c r="U50" s="203">
        <v>2.14</v>
      </c>
      <c r="V50" s="203">
        <v>3.01</v>
      </c>
      <c r="W50" s="203">
        <v>0.5</v>
      </c>
      <c r="X50" s="203">
        <v>1.64</v>
      </c>
      <c r="Y50" s="203">
        <v>0</v>
      </c>
      <c r="Z50" s="203">
        <v>58.67</v>
      </c>
      <c r="AA50" s="203">
        <v>0</v>
      </c>
      <c r="AB50" s="203">
        <v>0</v>
      </c>
      <c r="AC50" s="203">
        <v>14.3</v>
      </c>
      <c r="AD50" s="203">
        <v>0</v>
      </c>
      <c r="AE50" s="203">
        <v>0</v>
      </c>
      <c r="AF50" s="203">
        <v>0</v>
      </c>
      <c r="AG50" s="203">
        <v>24.1</v>
      </c>
      <c r="AH50" s="203">
        <v>0</v>
      </c>
      <c r="AI50" s="203">
        <v>39.520000000000003</v>
      </c>
      <c r="AJ50" s="203">
        <v>0</v>
      </c>
      <c r="AK50" s="203">
        <v>11.16</v>
      </c>
      <c r="AL50" s="203">
        <v>0</v>
      </c>
      <c r="AM50" s="203">
        <v>0</v>
      </c>
      <c r="AN50" s="203">
        <v>0</v>
      </c>
      <c r="AO50" s="203">
        <v>258.31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12.63</v>
      </c>
      <c r="E51" s="203">
        <v>0</v>
      </c>
      <c r="F51" s="203">
        <v>0</v>
      </c>
      <c r="G51" s="203">
        <v>21.16</v>
      </c>
      <c r="H51" s="203">
        <v>0</v>
      </c>
      <c r="I51" s="203">
        <v>6.73</v>
      </c>
      <c r="J51" s="203">
        <v>20.18</v>
      </c>
      <c r="K51" s="203">
        <v>1.64</v>
      </c>
      <c r="L51" s="203">
        <v>265.23</v>
      </c>
      <c r="M51" s="203">
        <v>0.73</v>
      </c>
      <c r="N51" s="203">
        <v>1.31</v>
      </c>
      <c r="O51" s="203">
        <v>0</v>
      </c>
      <c r="P51" s="203">
        <v>12.07</v>
      </c>
      <c r="Q51" s="203">
        <v>2.74</v>
      </c>
      <c r="R51" s="203">
        <v>6.07</v>
      </c>
      <c r="S51" s="203">
        <v>0</v>
      </c>
      <c r="T51" s="203">
        <v>0</v>
      </c>
      <c r="U51" s="203">
        <v>2.14</v>
      </c>
      <c r="V51" s="203">
        <v>3.01</v>
      </c>
      <c r="W51" s="203">
        <v>0.5</v>
      </c>
      <c r="X51" s="203">
        <v>1.64</v>
      </c>
      <c r="Y51" s="203">
        <v>0</v>
      </c>
      <c r="Z51" s="203">
        <v>58.67</v>
      </c>
      <c r="AA51" s="203">
        <v>0</v>
      </c>
      <c r="AB51" s="203">
        <v>0</v>
      </c>
      <c r="AC51" s="203">
        <v>14.3</v>
      </c>
      <c r="AD51" s="203">
        <v>0</v>
      </c>
      <c r="AE51" s="203">
        <v>0</v>
      </c>
      <c r="AF51" s="203">
        <v>0</v>
      </c>
      <c r="AG51" s="203">
        <v>24.1</v>
      </c>
      <c r="AH51" s="203">
        <v>0</v>
      </c>
      <c r="AI51" s="203">
        <v>39.520000000000003</v>
      </c>
      <c r="AJ51" s="203">
        <v>0</v>
      </c>
      <c r="AK51" s="203">
        <v>11.16</v>
      </c>
      <c r="AL51" s="203">
        <v>0</v>
      </c>
      <c r="AM51" s="203">
        <v>0</v>
      </c>
      <c r="AN51" s="203">
        <v>0</v>
      </c>
      <c r="AO51" s="203">
        <v>255.59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12.63</v>
      </c>
      <c r="E52" s="203">
        <v>0</v>
      </c>
      <c r="F52" s="203">
        <v>0</v>
      </c>
      <c r="G52" s="203">
        <v>21.16</v>
      </c>
      <c r="H52" s="203">
        <v>0</v>
      </c>
      <c r="I52" s="203">
        <v>6.73</v>
      </c>
      <c r="J52" s="203">
        <v>20.18</v>
      </c>
      <c r="K52" s="203">
        <v>2.19</v>
      </c>
      <c r="L52" s="203">
        <v>265.23</v>
      </c>
      <c r="M52" s="203">
        <v>0.73</v>
      </c>
      <c r="N52" s="203">
        <v>1.31</v>
      </c>
      <c r="O52" s="203">
        <v>0</v>
      </c>
      <c r="P52" s="203">
        <v>12.07</v>
      </c>
      <c r="Q52" s="203">
        <v>2.74</v>
      </c>
      <c r="R52" s="203">
        <v>6.07</v>
      </c>
      <c r="S52" s="203">
        <v>0</v>
      </c>
      <c r="T52" s="203">
        <v>0</v>
      </c>
      <c r="U52" s="203">
        <v>2.14</v>
      </c>
      <c r="V52" s="203">
        <v>3.01</v>
      </c>
      <c r="W52" s="203">
        <v>0.5</v>
      </c>
      <c r="X52" s="203">
        <v>1.64</v>
      </c>
      <c r="Y52" s="203">
        <v>0</v>
      </c>
      <c r="Z52" s="203">
        <v>58.67</v>
      </c>
      <c r="AA52" s="203">
        <v>0</v>
      </c>
      <c r="AB52" s="203">
        <v>0</v>
      </c>
      <c r="AC52" s="203">
        <v>14.3</v>
      </c>
      <c r="AD52" s="203">
        <v>0</v>
      </c>
      <c r="AE52" s="203">
        <v>0</v>
      </c>
      <c r="AF52" s="203">
        <v>0</v>
      </c>
      <c r="AG52" s="203">
        <v>24.1</v>
      </c>
      <c r="AH52" s="203">
        <v>0</v>
      </c>
      <c r="AI52" s="203">
        <v>39.520000000000003</v>
      </c>
      <c r="AJ52" s="203">
        <v>0</v>
      </c>
      <c r="AK52" s="203">
        <v>11.16</v>
      </c>
      <c r="AL52" s="203">
        <v>0</v>
      </c>
      <c r="AM52" s="203">
        <v>0</v>
      </c>
      <c r="AN52" s="203">
        <v>0</v>
      </c>
      <c r="AO52" s="203">
        <v>255.59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12.63</v>
      </c>
      <c r="E53" s="203">
        <v>0</v>
      </c>
      <c r="F53" s="203">
        <v>0</v>
      </c>
      <c r="G53" s="203">
        <v>21.16</v>
      </c>
      <c r="H53" s="203">
        <v>0</v>
      </c>
      <c r="I53" s="203">
        <v>6.73</v>
      </c>
      <c r="J53" s="203">
        <v>20.18</v>
      </c>
      <c r="K53" s="203">
        <v>2.19</v>
      </c>
      <c r="L53" s="203">
        <v>265.23</v>
      </c>
      <c r="M53" s="203">
        <v>0.73</v>
      </c>
      <c r="N53" s="203">
        <v>1.31</v>
      </c>
      <c r="O53" s="203">
        <v>0</v>
      </c>
      <c r="P53" s="203">
        <v>12.07</v>
      </c>
      <c r="Q53" s="203">
        <v>2.74</v>
      </c>
      <c r="R53" s="203">
        <v>6.07</v>
      </c>
      <c r="S53" s="203">
        <v>0</v>
      </c>
      <c r="T53" s="203">
        <v>0</v>
      </c>
      <c r="U53" s="203">
        <v>2.14</v>
      </c>
      <c r="V53" s="203">
        <v>3.01</v>
      </c>
      <c r="W53" s="203">
        <v>0.5</v>
      </c>
      <c r="X53" s="203">
        <v>1.64</v>
      </c>
      <c r="Y53" s="203">
        <v>0</v>
      </c>
      <c r="Z53" s="203">
        <v>58.67</v>
      </c>
      <c r="AA53" s="203">
        <v>0</v>
      </c>
      <c r="AB53" s="203">
        <v>0</v>
      </c>
      <c r="AC53" s="203">
        <v>14.3</v>
      </c>
      <c r="AD53" s="203">
        <v>0</v>
      </c>
      <c r="AE53" s="203">
        <v>0</v>
      </c>
      <c r="AF53" s="203">
        <v>0</v>
      </c>
      <c r="AG53" s="203">
        <v>24.1</v>
      </c>
      <c r="AH53" s="203">
        <v>0</v>
      </c>
      <c r="AI53" s="203">
        <v>39.520000000000003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255.59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12.63</v>
      </c>
      <c r="E54" s="203">
        <v>0</v>
      </c>
      <c r="F54" s="203">
        <v>0</v>
      </c>
      <c r="G54" s="203">
        <v>21.16</v>
      </c>
      <c r="H54" s="203">
        <v>0</v>
      </c>
      <c r="I54" s="203">
        <v>6.73</v>
      </c>
      <c r="J54" s="203">
        <v>20.18</v>
      </c>
      <c r="K54" s="203">
        <v>2.19</v>
      </c>
      <c r="L54" s="203">
        <v>265.23</v>
      </c>
      <c r="M54" s="203">
        <v>0.73</v>
      </c>
      <c r="N54" s="203">
        <v>1.31</v>
      </c>
      <c r="O54" s="203">
        <v>0</v>
      </c>
      <c r="P54" s="203">
        <v>12.07</v>
      </c>
      <c r="Q54" s="203">
        <v>2.74</v>
      </c>
      <c r="R54" s="203">
        <v>6.07</v>
      </c>
      <c r="S54" s="203">
        <v>0</v>
      </c>
      <c r="T54" s="203">
        <v>0</v>
      </c>
      <c r="U54" s="203">
        <v>2.14</v>
      </c>
      <c r="V54" s="203">
        <v>3.01</v>
      </c>
      <c r="W54" s="203">
        <v>0.5</v>
      </c>
      <c r="X54" s="203">
        <v>1.64</v>
      </c>
      <c r="Y54" s="203">
        <v>0</v>
      </c>
      <c r="Z54" s="203">
        <v>58.67</v>
      </c>
      <c r="AA54" s="203">
        <v>0</v>
      </c>
      <c r="AB54" s="203">
        <v>0</v>
      </c>
      <c r="AC54" s="203">
        <v>14.3</v>
      </c>
      <c r="AD54" s="203">
        <v>0</v>
      </c>
      <c r="AE54" s="203">
        <v>0</v>
      </c>
      <c r="AF54" s="203">
        <v>0</v>
      </c>
      <c r="AG54" s="203">
        <v>24.1</v>
      </c>
      <c r="AH54" s="203">
        <v>0</v>
      </c>
      <c r="AI54" s="203">
        <v>39.520000000000003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255.59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12.63</v>
      </c>
      <c r="E55" s="203">
        <v>0</v>
      </c>
      <c r="F55" s="203">
        <v>0</v>
      </c>
      <c r="G55" s="203">
        <v>21.16</v>
      </c>
      <c r="H55" s="203">
        <v>0</v>
      </c>
      <c r="I55" s="203">
        <v>6.73</v>
      </c>
      <c r="J55" s="203">
        <v>20.18</v>
      </c>
      <c r="K55" s="203">
        <v>2.19</v>
      </c>
      <c r="L55" s="203">
        <v>265.23</v>
      </c>
      <c r="M55" s="203">
        <v>0.73</v>
      </c>
      <c r="N55" s="203">
        <v>1.31</v>
      </c>
      <c r="O55" s="203">
        <v>0</v>
      </c>
      <c r="P55" s="203">
        <v>12.07</v>
      </c>
      <c r="Q55" s="203">
        <v>2.74</v>
      </c>
      <c r="R55" s="203">
        <v>6.07</v>
      </c>
      <c r="S55" s="203">
        <v>0</v>
      </c>
      <c r="T55" s="203">
        <v>0</v>
      </c>
      <c r="U55" s="203">
        <v>2.14</v>
      </c>
      <c r="V55" s="203">
        <v>3.01</v>
      </c>
      <c r="W55" s="203">
        <v>0.5</v>
      </c>
      <c r="X55" s="203">
        <v>1.64</v>
      </c>
      <c r="Y55" s="203">
        <v>0</v>
      </c>
      <c r="Z55" s="203">
        <v>58.67</v>
      </c>
      <c r="AA55" s="203">
        <v>0</v>
      </c>
      <c r="AB55" s="203">
        <v>0</v>
      </c>
      <c r="AC55" s="203">
        <v>14.3</v>
      </c>
      <c r="AD55" s="203">
        <v>0</v>
      </c>
      <c r="AE55" s="203">
        <v>0</v>
      </c>
      <c r="AF55" s="203">
        <v>0</v>
      </c>
      <c r="AG55" s="203">
        <v>24.1</v>
      </c>
      <c r="AH55" s="203">
        <v>0</v>
      </c>
      <c r="AI55" s="203">
        <v>39.520000000000003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255.59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12.63</v>
      </c>
      <c r="E56" s="203">
        <v>0</v>
      </c>
      <c r="F56" s="203">
        <v>0</v>
      </c>
      <c r="G56" s="203">
        <v>21.16</v>
      </c>
      <c r="H56" s="203">
        <v>0</v>
      </c>
      <c r="I56" s="203">
        <v>6.73</v>
      </c>
      <c r="J56" s="203">
        <v>20.18</v>
      </c>
      <c r="K56" s="203">
        <v>2.19</v>
      </c>
      <c r="L56" s="203">
        <v>265.23</v>
      </c>
      <c r="M56" s="203">
        <v>0.73</v>
      </c>
      <c r="N56" s="203">
        <v>1.31</v>
      </c>
      <c r="O56" s="203">
        <v>0</v>
      </c>
      <c r="P56" s="203">
        <v>12.07</v>
      </c>
      <c r="Q56" s="203">
        <v>2.74</v>
      </c>
      <c r="R56" s="203">
        <v>6.07</v>
      </c>
      <c r="S56" s="203">
        <v>0</v>
      </c>
      <c r="T56" s="203">
        <v>0</v>
      </c>
      <c r="U56" s="203">
        <v>2.14</v>
      </c>
      <c r="V56" s="203">
        <v>3.01</v>
      </c>
      <c r="W56" s="203">
        <v>0.5</v>
      </c>
      <c r="X56" s="203">
        <v>1.64</v>
      </c>
      <c r="Y56" s="203">
        <v>0</v>
      </c>
      <c r="Z56" s="203">
        <v>58.67</v>
      </c>
      <c r="AA56" s="203">
        <v>0</v>
      </c>
      <c r="AB56" s="203">
        <v>0</v>
      </c>
      <c r="AC56" s="203">
        <v>14.58</v>
      </c>
      <c r="AD56" s="203">
        <v>0</v>
      </c>
      <c r="AE56" s="203">
        <v>0</v>
      </c>
      <c r="AF56" s="203">
        <v>0</v>
      </c>
      <c r="AG56" s="203">
        <v>24.1</v>
      </c>
      <c r="AH56" s="203">
        <v>0</v>
      </c>
      <c r="AI56" s="203">
        <v>39.520000000000003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255.59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12.63</v>
      </c>
      <c r="E57" s="203">
        <v>0</v>
      </c>
      <c r="F57" s="203">
        <v>0</v>
      </c>
      <c r="G57" s="203">
        <v>21.16</v>
      </c>
      <c r="H57" s="203">
        <v>0</v>
      </c>
      <c r="I57" s="203">
        <v>6.73</v>
      </c>
      <c r="J57" s="203">
        <v>20.18</v>
      </c>
      <c r="K57" s="203">
        <v>2.19</v>
      </c>
      <c r="L57" s="203">
        <v>265.23</v>
      </c>
      <c r="M57" s="203">
        <v>0.73</v>
      </c>
      <c r="N57" s="203">
        <v>1.31</v>
      </c>
      <c r="O57" s="203">
        <v>0</v>
      </c>
      <c r="P57" s="203">
        <v>12.07</v>
      </c>
      <c r="Q57" s="203">
        <v>2.74</v>
      </c>
      <c r="R57" s="203">
        <v>6.07</v>
      </c>
      <c r="S57" s="203">
        <v>0</v>
      </c>
      <c r="T57" s="203">
        <v>0</v>
      </c>
      <c r="U57" s="203">
        <v>2.14</v>
      </c>
      <c r="V57" s="203">
        <v>3.01</v>
      </c>
      <c r="W57" s="203">
        <v>0.5</v>
      </c>
      <c r="X57" s="203">
        <v>1.64</v>
      </c>
      <c r="Y57" s="203">
        <v>0</v>
      </c>
      <c r="Z57" s="203">
        <v>58.67</v>
      </c>
      <c r="AA57" s="203">
        <v>0</v>
      </c>
      <c r="AB57" s="203">
        <v>0</v>
      </c>
      <c r="AC57" s="203">
        <v>14.58</v>
      </c>
      <c r="AD57" s="203">
        <v>0</v>
      </c>
      <c r="AE57" s="203">
        <v>0</v>
      </c>
      <c r="AF57" s="203">
        <v>0</v>
      </c>
      <c r="AG57" s="203">
        <v>24.1</v>
      </c>
      <c r="AH57" s="203">
        <v>0</v>
      </c>
      <c r="AI57" s="203">
        <v>39.520000000000003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255.59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12.63</v>
      </c>
      <c r="E58" s="203">
        <v>0</v>
      </c>
      <c r="F58" s="203">
        <v>0</v>
      </c>
      <c r="G58" s="203">
        <v>21.16</v>
      </c>
      <c r="H58" s="203">
        <v>0</v>
      </c>
      <c r="I58" s="203">
        <v>6.73</v>
      </c>
      <c r="J58" s="203">
        <v>20.18</v>
      </c>
      <c r="K58" s="203">
        <v>2.19</v>
      </c>
      <c r="L58" s="203">
        <v>265.23</v>
      </c>
      <c r="M58" s="203">
        <v>0.73</v>
      </c>
      <c r="N58" s="203">
        <v>1.31</v>
      </c>
      <c r="O58" s="203">
        <v>0</v>
      </c>
      <c r="P58" s="203">
        <v>12.07</v>
      </c>
      <c r="Q58" s="203">
        <v>2.74</v>
      </c>
      <c r="R58" s="203">
        <v>6.07</v>
      </c>
      <c r="S58" s="203">
        <v>0</v>
      </c>
      <c r="T58" s="203">
        <v>0</v>
      </c>
      <c r="U58" s="203">
        <v>2.14</v>
      </c>
      <c r="V58" s="203">
        <v>3.01</v>
      </c>
      <c r="W58" s="203">
        <v>0.5</v>
      </c>
      <c r="X58" s="203">
        <v>1.64</v>
      </c>
      <c r="Y58" s="203">
        <v>0</v>
      </c>
      <c r="Z58" s="203">
        <v>58.67</v>
      </c>
      <c r="AA58" s="203">
        <v>0</v>
      </c>
      <c r="AB58" s="203">
        <v>0</v>
      </c>
      <c r="AC58" s="203">
        <v>14.58</v>
      </c>
      <c r="AD58" s="203">
        <v>0</v>
      </c>
      <c r="AE58" s="203">
        <v>0</v>
      </c>
      <c r="AF58" s="203">
        <v>0</v>
      </c>
      <c r="AG58" s="203">
        <v>24.1</v>
      </c>
      <c r="AH58" s="203">
        <v>0</v>
      </c>
      <c r="AI58" s="203">
        <v>39.520000000000003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255.59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12.63</v>
      </c>
      <c r="E59" s="203">
        <v>0</v>
      </c>
      <c r="F59" s="203">
        <v>0</v>
      </c>
      <c r="G59" s="203">
        <v>21.16</v>
      </c>
      <c r="H59" s="203">
        <v>0</v>
      </c>
      <c r="I59" s="203">
        <v>6.73</v>
      </c>
      <c r="J59" s="203">
        <v>20.18</v>
      </c>
      <c r="K59" s="203">
        <v>2.19</v>
      </c>
      <c r="L59" s="203">
        <v>265.24</v>
      </c>
      <c r="M59" s="203">
        <v>0.73</v>
      </c>
      <c r="N59" s="203">
        <v>1.31</v>
      </c>
      <c r="O59" s="203">
        <v>0</v>
      </c>
      <c r="P59" s="203">
        <v>12.07</v>
      </c>
      <c r="Q59" s="203">
        <v>2.74</v>
      </c>
      <c r="R59" s="203">
        <v>6.07</v>
      </c>
      <c r="S59" s="203">
        <v>0</v>
      </c>
      <c r="T59" s="203">
        <v>0</v>
      </c>
      <c r="U59" s="203">
        <v>2.14</v>
      </c>
      <c r="V59" s="203">
        <v>3.01</v>
      </c>
      <c r="W59" s="203">
        <v>0.5</v>
      </c>
      <c r="X59" s="203">
        <v>1.64</v>
      </c>
      <c r="Y59" s="203">
        <v>0</v>
      </c>
      <c r="Z59" s="203">
        <v>58.53</v>
      </c>
      <c r="AA59" s="203">
        <v>0</v>
      </c>
      <c r="AB59" s="203">
        <v>0</v>
      </c>
      <c r="AC59" s="203">
        <v>14.58</v>
      </c>
      <c r="AD59" s="203">
        <v>0</v>
      </c>
      <c r="AE59" s="203">
        <v>0</v>
      </c>
      <c r="AF59" s="203">
        <v>0</v>
      </c>
      <c r="AG59" s="203">
        <v>24.1</v>
      </c>
      <c r="AH59" s="203">
        <v>0</v>
      </c>
      <c r="AI59" s="203">
        <v>39.520000000000003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255.59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12.63</v>
      </c>
      <c r="E60" s="203">
        <v>0</v>
      </c>
      <c r="F60" s="203">
        <v>0</v>
      </c>
      <c r="G60" s="203">
        <v>21.16</v>
      </c>
      <c r="H60" s="203">
        <v>0</v>
      </c>
      <c r="I60" s="203">
        <v>6.73</v>
      </c>
      <c r="J60" s="203">
        <v>20.18</v>
      </c>
      <c r="K60" s="203">
        <v>2.19</v>
      </c>
      <c r="L60" s="203">
        <v>265.24</v>
      </c>
      <c r="M60" s="203">
        <v>0.73</v>
      </c>
      <c r="N60" s="203">
        <v>1.31</v>
      </c>
      <c r="O60" s="203">
        <v>0</v>
      </c>
      <c r="P60" s="203">
        <v>12.07</v>
      </c>
      <c r="Q60" s="203">
        <v>2.74</v>
      </c>
      <c r="R60" s="203">
        <v>6.07</v>
      </c>
      <c r="S60" s="203">
        <v>0</v>
      </c>
      <c r="T60" s="203">
        <v>0</v>
      </c>
      <c r="U60" s="203">
        <v>2.14</v>
      </c>
      <c r="V60" s="203">
        <v>3.01</v>
      </c>
      <c r="W60" s="203">
        <v>0.5</v>
      </c>
      <c r="X60" s="203">
        <v>1.64</v>
      </c>
      <c r="Y60" s="203">
        <v>0</v>
      </c>
      <c r="Z60" s="203">
        <v>58.53</v>
      </c>
      <c r="AA60" s="203">
        <v>0</v>
      </c>
      <c r="AB60" s="203">
        <v>0</v>
      </c>
      <c r="AC60" s="203">
        <v>14.58</v>
      </c>
      <c r="AD60" s="203">
        <v>0</v>
      </c>
      <c r="AE60" s="203">
        <v>0</v>
      </c>
      <c r="AF60" s="203">
        <v>0</v>
      </c>
      <c r="AG60" s="203">
        <v>24.1</v>
      </c>
      <c r="AH60" s="203">
        <v>0</v>
      </c>
      <c r="AI60" s="203">
        <v>39.520000000000003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255.59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12.63</v>
      </c>
      <c r="E61" s="203">
        <v>0</v>
      </c>
      <c r="F61" s="203">
        <v>0</v>
      </c>
      <c r="G61" s="203">
        <v>21.16</v>
      </c>
      <c r="H61" s="203">
        <v>0</v>
      </c>
      <c r="I61" s="203">
        <v>6.73</v>
      </c>
      <c r="J61" s="203">
        <v>20.18</v>
      </c>
      <c r="K61" s="203">
        <v>2.19</v>
      </c>
      <c r="L61" s="203">
        <v>176.55</v>
      </c>
      <c r="M61" s="203">
        <v>0.73</v>
      </c>
      <c r="N61" s="203">
        <v>1.31</v>
      </c>
      <c r="O61" s="203">
        <v>0</v>
      </c>
      <c r="P61" s="203">
        <v>12.07</v>
      </c>
      <c r="Q61" s="203">
        <v>0.23</v>
      </c>
      <c r="R61" s="203">
        <v>0.47</v>
      </c>
      <c r="S61" s="203">
        <v>0</v>
      </c>
      <c r="T61" s="203">
        <v>0</v>
      </c>
      <c r="U61" s="203">
        <v>2.14</v>
      </c>
      <c r="V61" s="203">
        <v>0.23</v>
      </c>
      <c r="W61" s="203">
        <v>0.5</v>
      </c>
      <c r="X61" s="203">
        <v>1.64</v>
      </c>
      <c r="Y61" s="203">
        <v>0</v>
      </c>
      <c r="Z61" s="203">
        <v>5.03</v>
      </c>
      <c r="AA61" s="203">
        <v>0</v>
      </c>
      <c r="AB61" s="203">
        <v>0</v>
      </c>
      <c r="AC61" s="203">
        <v>14.58</v>
      </c>
      <c r="AD61" s="203">
        <v>0</v>
      </c>
      <c r="AE61" s="203">
        <v>0</v>
      </c>
      <c r="AF61" s="203">
        <v>0</v>
      </c>
      <c r="AG61" s="203">
        <v>24.1</v>
      </c>
      <c r="AH61" s="203">
        <v>0</v>
      </c>
      <c r="AI61" s="203">
        <v>39.520000000000003</v>
      </c>
      <c r="AJ61" s="203">
        <v>0</v>
      </c>
      <c r="AK61" s="203">
        <v>11.16</v>
      </c>
      <c r="AL61" s="203">
        <v>0</v>
      </c>
      <c r="AM61" s="203">
        <v>0</v>
      </c>
      <c r="AN61" s="203">
        <v>0</v>
      </c>
      <c r="AO61" s="203">
        <v>255.59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12.63</v>
      </c>
      <c r="E62" s="203">
        <v>0</v>
      </c>
      <c r="F62" s="203">
        <v>0</v>
      </c>
      <c r="G62" s="203">
        <v>21.16</v>
      </c>
      <c r="H62" s="203">
        <v>0</v>
      </c>
      <c r="I62" s="203">
        <v>6.73</v>
      </c>
      <c r="J62" s="203">
        <v>20.18</v>
      </c>
      <c r="K62" s="203">
        <v>2.19</v>
      </c>
      <c r="L62" s="203">
        <v>147.63</v>
      </c>
      <c r="M62" s="203">
        <v>0.73</v>
      </c>
      <c r="N62" s="203">
        <v>1.31</v>
      </c>
      <c r="O62" s="203">
        <v>0</v>
      </c>
      <c r="P62" s="203">
        <v>12.07</v>
      </c>
      <c r="Q62" s="203">
        <v>0.23</v>
      </c>
      <c r="R62" s="203">
        <v>0.47</v>
      </c>
      <c r="S62" s="203">
        <v>0</v>
      </c>
      <c r="T62" s="203">
        <v>0</v>
      </c>
      <c r="U62" s="203">
        <v>2.14</v>
      </c>
      <c r="V62" s="203">
        <v>0.23</v>
      </c>
      <c r="W62" s="203">
        <v>0.5</v>
      </c>
      <c r="X62" s="203">
        <v>1.64</v>
      </c>
      <c r="Y62" s="203">
        <v>0</v>
      </c>
      <c r="Z62" s="203">
        <v>2.81</v>
      </c>
      <c r="AA62" s="203">
        <v>0</v>
      </c>
      <c r="AB62" s="203">
        <v>0</v>
      </c>
      <c r="AC62" s="203">
        <v>14.58</v>
      </c>
      <c r="AD62" s="203">
        <v>0</v>
      </c>
      <c r="AE62" s="203">
        <v>0</v>
      </c>
      <c r="AF62" s="203">
        <v>0</v>
      </c>
      <c r="AG62" s="203">
        <v>24.1</v>
      </c>
      <c r="AH62" s="203">
        <v>0</v>
      </c>
      <c r="AI62" s="203">
        <v>39.520000000000003</v>
      </c>
      <c r="AJ62" s="203">
        <v>0</v>
      </c>
      <c r="AK62" s="203">
        <v>11.16</v>
      </c>
      <c r="AL62" s="203">
        <v>0</v>
      </c>
      <c r="AM62" s="203">
        <v>0</v>
      </c>
      <c r="AN62" s="203">
        <v>0</v>
      </c>
      <c r="AO62" s="203">
        <v>255.59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12.63</v>
      </c>
      <c r="E63" s="203">
        <v>0</v>
      </c>
      <c r="F63" s="203">
        <v>0</v>
      </c>
      <c r="G63" s="203">
        <v>21.16</v>
      </c>
      <c r="H63" s="203">
        <v>0</v>
      </c>
      <c r="I63" s="203">
        <v>6.73</v>
      </c>
      <c r="J63" s="203">
        <v>20.18</v>
      </c>
      <c r="K63" s="203">
        <v>2.16</v>
      </c>
      <c r="L63" s="203">
        <v>147.63</v>
      </c>
      <c r="M63" s="203">
        <v>0.73</v>
      </c>
      <c r="N63" s="203">
        <v>1.31</v>
      </c>
      <c r="O63" s="203">
        <v>0</v>
      </c>
      <c r="P63" s="203">
        <v>12.07</v>
      </c>
      <c r="Q63" s="203">
        <v>0.23</v>
      </c>
      <c r="R63" s="203">
        <v>0.47</v>
      </c>
      <c r="S63" s="203">
        <v>0</v>
      </c>
      <c r="T63" s="203">
        <v>0</v>
      </c>
      <c r="U63" s="203">
        <v>2.14</v>
      </c>
      <c r="V63" s="203">
        <v>0.23</v>
      </c>
      <c r="W63" s="203">
        <v>0.5</v>
      </c>
      <c r="X63" s="203">
        <v>1.64</v>
      </c>
      <c r="Y63" s="203">
        <v>0</v>
      </c>
      <c r="Z63" s="203">
        <v>2.8</v>
      </c>
      <c r="AA63" s="203">
        <v>0</v>
      </c>
      <c r="AB63" s="203">
        <v>0</v>
      </c>
      <c r="AC63" s="203">
        <v>14.58</v>
      </c>
      <c r="AD63" s="203">
        <v>0</v>
      </c>
      <c r="AE63" s="203">
        <v>0</v>
      </c>
      <c r="AF63" s="203">
        <v>0</v>
      </c>
      <c r="AG63" s="203">
        <v>24.1</v>
      </c>
      <c r="AH63" s="203">
        <v>0</v>
      </c>
      <c r="AI63" s="203">
        <v>39.520000000000003</v>
      </c>
      <c r="AJ63" s="203">
        <v>0</v>
      </c>
      <c r="AK63" s="203">
        <v>11.16</v>
      </c>
      <c r="AL63" s="203">
        <v>0</v>
      </c>
      <c r="AM63" s="203">
        <v>0</v>
      </c>
      <c r="AN63" s="203">
        <v>0</v>
      </c>
      <c r="AO63" s="203">
        <v>255.59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12.63</v>
      </c>
      <c r="E64" s="203">
        <v>0</v>
      </c>
      <c r="F64" s="203">
        <v>0</v>
      </c>
      <c r="G64" s="203">
        <v>21.16</v>
      </c>
      <c r="H64" s="203">
        <v>0</v>
      </c>
      <c r="I64" s="203">
        <v>6.73</v>
      </c>
      <c r="J64" s="203">
        <v>20.18</v>
      </c>
      <c r="K64" s="203">
        <v>2.19</v>
      </c>
      <c r="L64" s="203">
        <v>99.43</v>
      </c>
      <c r="M64" s="203">
        <v>0.73</v>
      </c>
      <c r="N64" s="203">
        <v>1.31</v>
      </c>
      <c r="O64" s="203">
        <v>0</v>
      </c>
      <c r="P64" s="203">
        <v>12.07</v>
      </c>
      <c r="Q64" s="203">
        <v>0.23</v>
      </c>
      <c r="R64" s="203">
        <v>0.47</v>
      </c>
      <c r="S64" s="203">
        <v>0</v>
      </c>
      <c r="T64" s="203">
        <v>0</v>
      </c>
      <c r="U64" s="203">
        <v>2.14</v>
      </c>
      <c r="V64" s="203">
        <v>0.23</v>
      </c>
      <c r="W64" s="203">
        <v>0.5</v>
      </c>
      <c r="X64" s="203">
        <v>1.64</v>
      </c>
      <c r="Y64" s="203">
        <v>0</v>
      </c>
      <c r="Z64" s="203">
        <v>2.81</v>
      </c>
      <c r="AA64" s="203">
        <v>0</v>
      </c>
      <c r="AB64" s="203">
        <v>0</v>
      </c>
      <c r="AC64" s="203">
        <v>14.58</v>
      </c>
      <c r="AD64" s="203">
        <v>0</v>
      </c>
      <c r="AE64" s="203">
        <v>0</v>
      </c>
      <c r="AF64" s="203">
        <v>0</v>
      </c>
      <c r="AG64" s="203">
        <v>24.1</v>
      </c>
      <c r="AH64" s="203">
        <v>0</v>
      </c>
      <c r="AI64" s="203">
        <v>39.520000000000003</v>
      </c>
      <c r="AJ64" s="203">
        <v>0</v>
      </c>
      <c r="AK64" s="203">
        <v>11.16</v>
      </c>
      <c r="AL64" s="203">
        <v>0</v>
      </c>
      <c r="AM64" s="203">
        <v>0</v>
      </c>
      <c r="AN64" s="203">
        <v>0</v>
      </c>
      <c r="AO64" s="203">
        <v>255.59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12.63</v>
      </c>
      <c r="E65" s="203">
        <v>0</v>
      </c>
      <c r="F65" s="203">
        <v>0</v>
      </c>
      <c r="G65" s="203">
        <v>21.16</v>
      </c>
      <c r="H65" s="203">
        <v>0</v>
      </c>
      <c r="I65" s="203">
        <v>6.73</v>
      </c>
      <c r="J65" s="203">
        <v>20.18</v>
      </c>
      <c r="K65" s="203">
        <v>2.19</v>
      </c>
      <c r="L65" s="203">
        <v>99.43</v>
      </c>
      <c r="M65" s="203">
        <v>0.73</v>
      </c>
      <c r="N65" s="203">
        <v>1.31</v>
      </c>
      <c r="O65" s="203">
        <v>0</v>
      </c>
      <c r="P65" s="203">
        <v>12.07</v>
      </c>
      <c r="Q65" s="203">
        <v>0.23</v>
      </c>
      <c r="R65" s="203">
        <v>0.47</v>
      </c>
      <c r="S65" s="203">
        <v>0</v>
      </c>
      <c r="T65" s="203">
        <v>0</v>
      </c>
      <c r="U65" s="203">
        <v>2.14</v>
      </c>
      <c r="V65" s="203">
        <v>0.23</v>
      </c>
      <c r="W65" s="203">
        <v>0.5</v>
      </c>
      <c r="X65" s="203">
        <v>1.64</v>
      </c>
      <c r="Y65" s="203">
        <v>0</v>
      </c>
      <c r="Z65" s="203">
        <v>2.81</v>
      </c>
      <c r="AA65" s="203">
        <v>0</v>
      </c>
      <c r="AB65" s="203">
        <v>0</v>
      </c>
      <c r="AC65" s="203">
        <v>14.58</v>
      </c>
      <c r="AD65" s="203">
        <v>0</v>
      </c>
      <c r="AE65" s="203">
        <v>0</v>
      </c>
      <c r="AF65" s="203">
        <v>0</v>
      </c>
      <c r="AG65" s="203">
        <v>24.1</v>
      </c>
      <c r="AH65" s="203">
        <v>0</v>
      </c>
      <c r="AI65" s="203">
        <v>39.520000000000003</v>
      </c>
      <c r="AJ65" s="203">
        <v>0</v>
      </c>
      <c r="AK65" s="203">
        <v>11.16</v>
      </c>
      <c r="AL65" s="203">
        <v>0</v>
      </c>
      <c r="AM65" s="203">
        <v>0</v>
      </c>
      <c r="AN65" s="203">
        <v>0</v>
      </c>
      <c r="AO65" s="203">
        <v>255.59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12.63</v>
      </c>
      <c r="E66" s="203">
        <v>0</v>
      </c>
      <c r="F66" s="203">
        <v>0</v>
      </c>
      <c r="G66" s="203">
        <v>21.16</v>
      </c>
      <c r="H66" s="203">
        <v>0</v>
      </c>
      <c r="I66" s="203">
        <v>6.73</v>
      </c>
      <c r="J66" s="203">
        <v>20.18</v>
      </c>
      <c r="K66" s="203">
        <v>2.19</v>
      </c>
      <c r="L66" s="203">
        <v>99.43</v>
      </c>
      <c r="M66" s="203">
        <v>0.73</v>
      </c>
      <c r="N66" s="203">
        <v>1.31</v>
      </c>
      <c r="O66" s="203">
        <v>0</v>
      </c>
      <c r="P66" s="203">
        <v>12.07</v>
      </c>
      <c r="Q66" s="203">
        <v>0.23</v>
      </c>
      <c r="R66" s="203">
        <v>0.47</v>
      </c>
      <c r="S66" s="203">
        <v>0</v>
      </c>
      <c r="T66" s="203">
        <v>0</v>
      </c>
      <c r="U66" s="203">
        <v>2.14</v>
      </c>
      <c r="V66" s="203">
        <v>0.23</v>
      </c>
      <c r="W66" s="203">
        <v>0.5</v>
      </c>
      <c r="X66" s="203">
        <v>1.64</v>
      </c>
      <c r="Y66" s="203">
        <v>0</v>
      </c>
      <c r="Z66" s="203">
        <v>2.81</v>
      </c>
      <c r="AA66" s="203">
        <v>0</v>
      </c>
      <c r="AB66" s="203">
        <v>0</v>
      </c>
      <c r="AC66" s="203">
        <v>14.58</v>
      </c>
      <c r="AD66" s="203">
        <v>0</v>
      </c>
      <c r="AE66" s="203">
        <v>0</v>
      </c>
      <c r="AF66" s="203">
        <v>0</v>
      </c>
      <c r="AG66" s="203">
        <v>24.1</v>
      </c>
      <c r="AH66" s="203">
        <v>0</v>
      </c>
      <c r="AI66" s="203">
        <v>39.520000000000003</v>
      </c>
      <c r="AJ66" s="203">
        <v>0</v>
      </c>
      <c r="AK66" s="203">
        <v>11.16</v>
      </c>
      <c r="AL66" s="203">
        <v>0</v>
      </c>
      <c r="AM66" s="203">
        <v>0</v>
      </c>
      <c r="AN66" s="203">
        <v>0</v>
      </c>
      <c r="AO66" s="203">
        <v>255.59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12.31</v>
      </c>
      <c r="E67" s="203">
        <v>0</v>
      </c>
      <c r="F67" s="203">
        <v>0</v>
      </c>
      <c r="G67" s="203">
        <v>21.16</v>
      </c>
      <c r="H67" s="203">
        <v>0</v>
      </c>
      <c r="I67" s="203">
        <v>6.73</v>
      </c>
      <c r="J67" s="203">
        <v>20.18</v>
      </c>
      <c r="K67" s="203">
        <v>2.19</v>
      </c>
      <c r="L67" s="203">
        <v>51.23</v>
      </c>
      <c r="M67" s="203">
        <v>0.73</v>
      </c>
      <c r="N67" s="203">
        <v>1.31</v>
      </c>
      <c r="O67" s="203">
        <v>0</v>
      </c>
      <c r="P67" s="203">
        <v>12.07</v>
      </c>
      <c r="Q67" s="203">
        <v>0.23</v>
      </c>
      <c r="R67" s="203">
        <v>0.47</v>
      </c>
      <c r="S67" s="203">
        <v>0</v>
      </c>
      <c r="T67" s="203">
        <v>0</v>
      </c>
      <c r="U67" s="203">
        <v>2.14</v>
      </c>
      <c r="V67" s="203">
        <v>0.23</v>
      </c>
      <c r="W67" s="203">
        <v>0.5</v>
      </c>
      <c r="X67" s="203">
        <v>1.64</v>
      </c>
      <c r="Y67" s="203">
        <v>0</v>
      </c>
      <c r="Z67" s="203">
        <v>2.81</v>
      </c>
      <c r="AA67" s="203">
        <v>0</v>
      </c>
      <c r="AB67" s="203">
        <v>0</v>
      </c>
      <c r="AC67" s="203">
        <v>14.58</v>
      </c>
      <c r="AD67" s="203">
        <v>0</v>
      </c>
      <c r="AE67" s="203">
        <v>0</v>
      </c>
      <c r="AF67" s="203">
        <v>0</v>
      </c>
      <c r="AG67" s="203">
        <v>24.1</v>
      </c>
      <c r="AH67" s="203">
        <v>0</v>
      </c>
      <c r="AI67" s="203">
        <v>39.520000000000003</v>
      </c>
      <c r="AJ67" s="203">
        <v>0</v>
      </c>
      <c r="AK67" s="203">
        <v>11.16</v>
      </c>
      <c r="AL67" s="203">
        <v>0</v>
      </c>
      <c r="AM67" s="203">
        <v>0</v>
      </c>
      <c r="AN67" s="203">
        <v>0</v>
      </c>
      <c r="AO67" s="203">
        <v>255.59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12.31</v>
      </c>
      <c r="E68" s="203">
        <v>0</v>
      </c>
      <c r="F68" s="203">
        <v>0</v>
      </c>
      <c r="G68" s="203">
        <v>21.16</v>
      </c>
      <c r="H68" s="203">
        <v>0</v>
      </c>
      <c r="I68" s="203">
        <v>6.73</v>
      </c>
      <c r="J68" s="203">
        <v>20.18</v>
      </c>
      <c r="K68" s="203">
        <v>1.98</v>
      </c>
      <c r="L68" s="203">
        <v>51.23</v>
      </c>
      <c r="M68" s="203">
        <v>0.73</v>
      </c>
      <c r="N68" s="203">
        <v>1.31</v>
      </c>
      <c r="O68" s="203">
        <v>0</v>
      </c>
      <c r="P68" s="203">
        <v>12.07</v>
      </c>
      <c r="Q68" s="203">
        <v>0.23</v>
      </c>
      <c r="R68" s="203">
        <v>0.47</v>
      </c>
      <c r="S68" s="203">
        <v>0</v>
      </c>
      <c r="T68" s="203">
        <v>0</v>
      </c>
      <c r="U68" s="203">
        <v>2.14</v>
      </c>
      <c r="V68" s="203">
        <v>0.23</v>
      </c>
      <c r="W68" s="203">
        <v>0.5</v>
      </c>
      <c r="X68" s="203">
        <v>1.64</v>
      </c>
      <c r="Y68" s="203">
        <v>0</v>
      </c>
      <c r="Z68" s="203">
        <v>2.81</v>
      </c>
      <c r="AA68" s="203">
        <v>0</v>
      </c>
      <c r="AB68" s="203">
        <v>0</v>
      </c>
      <c r="AC68" s="203">
        <v>14.58</v>
      </c>
      <c r="AD68" s="203">
        <v>0</v>
      </c>
      <c r="AE68" s="203">
        <v>0</v>
      </c>
      <c r="AF68" s="203">
        <v>0</v>
      </c>
      <c r="AG68" s="203">
        <v>24.1</v>
      </c>
      <c r="AH68" s="203">
        <v>0</v>
      </c>
      <c r="AI68" s="203">
        <v>39.520000000000003</v>
      </c>
      <c r="AJ68" s="203">
        <v>0</v>
      </c>
      <c r="AK68" s="203">
        <v>11.16</v>
      </c>
      <c r="AL68" s="203">
        <v>0</v>
      </c>
      <c r="AM68" s="203">
        <v>0</v>
      </c>
      <c r="AN68" s="203">
        <v>0</v>
      </c>
      <c r="AO68" s="203">
        <v>255.59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12.31</v>
      </c>
      <c r="E69" s="203">
        <v>0</v>
      </c>
      <c r="F69" s="203">
        <v>0</v>
      </c>
      <c r="G69" s="203">
        <v>21.16</v>
      </c>
      <c r="H69" s="203">
        <v>0</v>
      </c>
      <c r="I69" s="203">
        <v>6.73</v>
      </c>
      <c r="J69" s="203">
        <v>20.18</v>
      </c>
      <c r="K69" s="203">
        <v>2.19</v>
      </c>
      <c r="L69" s="203">
        <v>51.23</v>
      </c>
      <c r="M69" s="203">
        <v>0.73</v>
      </c>
      <c r="N69" s="203">
        <v>1.31</v>
      </c>
      <c r="O69" s="203">
        <v>0</v>
      </c>
      <c r="P69" s="203">
        <v>12.07</v>
      </c>
      <c r="Q69" s="203">
        <v>0.23</v>
      </c>
      <c r="R69" s="203">
        <v>0.47</v>
      </c>
      <c r="S69" s="203">
        <v>0</v>
      </c>
      <c r="T69" s="203">
        <v>0</v>
      </c>
      <c r="U69" s="203">
        <v>2.14</v>
      </c>
      <c r="V69" s="203">
        <v>0.23</v>
      </c>
      <c r="W69" s="203">
        <v>0.5</v>
      </c>
      <c r="X69" s="203">
        <v>1.64</v>
      </c>
      <c r="Y69" s="203">
        <v>0</v>
      </c>
      <c r="Z69" s="203">
        <v>2.81</v>
      </c>
      <c r="AA69" s="203">
        <v>0</v>
      </c>
      <c r="AB69" s="203">
        <v>0</v>
      </c>
      <c r="AC69" s="203">
        <v>14.58</v>
      </c>
      <c r="AD69" s="203">
        <v>0</v>
      </c>
      <c r="AE69" s="203">
        <v>0</v>
      </c>
      <c r="AF69" s="203">
        <v>0</v>
      </c>
      <c r="AG69" s="203">
        <v>24.1</v>
      </c>
      <c r="AH69" s="203">
        <v>0</v>
      </c>
      <c r="AI69" s="203">
        <v>39.520000000000003</v>
      </c>
      <c r="AJ69" s="203">
        <v>0</v>
      </c>
      <c r="AK69" s="203">
        <v>11.16</v>
      </c>
      <c r="AL69" s="203">
        <v>0</v>
      </c>
      <c r="AM69" s="203">
        <v>0</v>
      </c>
      <c r="AN69" s="203">
        <v>0</v>
      </c>
      <c r="AO69" s="203">
        <v>255.59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12.31</v>
      </c>
      <c r="E70" s="203">
        <v>0</v>
      </c>
      <c r="F70" s="203">
        <v>0</v>
      </c>
      <c r="G70" s="203">
        <v>21.16</v>
      </c>
      <c r="H70" s="203">
        <v>0</v>
      </c>
      <c r="I70" s="203">
        <v>6.73</v>
      </c>
      <c r="J70" s="203">
        <v>20.18</v>
      </c>
      <c r="K70" s="203">
        <v>2.2599999999999998</v>
      </c>
      <c r="L70" s="203">
        <v>51.23</v>
      </c>
      <c r="M70" s="203">
        <v>0.73</v>
      </c>
      <c r="N70" s="203">
        <v>1.31</v>
      </c>
      <c r="O70" s="203">
        <v>0</v>
      </c>
      <c r="P70" s="203">
        <v>12.07</v>
      </c>
      <c r="Q70" s="203">
        <v>0.23</v>
      </c>
      <c r="R70" s="203">
        <v>0.47</v>
      </c>
      <c r="S70" s="203">
        <v>0</v>
      </c>
      <c r="T70" s="203">
        <v>0</v>
      </c>
      <c r="U70" s="203">
        <v>2.14</v>
      </c>
      <c r="V70" s="203">
        <v>0.23</v>
      </c>
      <c r="W70" s="203">
        <v>0.5</v>
      </c>
      <c r="X70" s="203">
        <v>1.64</v>
      </c>
      <c r="Y70" s="203">
        <v>0</v>
      </c>
      <c r="Z70" s="203">
        <v>2.81</v>
      </c>
      <c r="AA70" s="203">
        <v>0</v>
      </c>
      <c r="AB70" s="203">
        <v>0</v>
      </c>
      <c r="AC70" s="203">
        <v>14.58</v>
      </c>
      <c r="AD70" s="203">
        <v>0</v>
      </c>
      <c r="AE70" s="203">
        <v>0</v>
      </c>
      <c r="AF70" s="203">
        <v>0</v>
      </c>
      <c r="AG70" s="203">
        <v>24.1</v>
      </c>
      <c r="AH70" s="203">
        <v>0</v>
      </c>
      <c r="AI70" s="203">
        <v>39.520000000000003</v>
      </c>
      <c r="AJ70" s="203">
        <v>0</v>
      </c>
      <c r="AK70" s="203">
        <v>11.16</v>
      </c>
      <c r="AL70" s="203">
        <v>0</v>
      </c>
      <c r="AM70" s="203">
        <v>0</v>
      </c>
      <c r="AN70" s="203">
        <v>0</v>
      </c>
      <c r="AO70" s="203">
        <v>255.59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12.31</v>
      </c>
      <c r="E71" s="203">
        <v>0</v>
      </c>
      <c r="F71" s="203">
        <v>0</v>
      </c>
      <c r="G71" s="203">
        <v>21.16</v>
      </c>
      <c r="H71" s="203">
        <v>0</v>
      </c>
      <c r="I71" s="203">
        <v>6.73</v>
      </c>
      <c r="J71" s="203">
        <v>20.18</v>
      </c>
      <c r="K71" s="203">
        <v>2.19</v>
      </c>
      <c r="L71" s="203">
        <v>51.23</v>
      </c>
      <c r="M71" s="203">
        <v>0.73</v>
      </c>
      <c r="N71" s="203">
        <v>1.31</v>
      </c>
      <c r="O71" s="203">
        <v>0</v>
      </c>
      <c r="P71" s="203">
        <v>12.07</v>
      </c>
      <c r="Q71" s="203">
        <v>0.23</v>
      </c>
      <c r="R71" s="203">
        <v>0.47</v>
      </c>
      <c r="S71" s="203">
        <v>0</v>
      </c>
      <c r="T71" s="203">
        <v>0</v>
      </c>
      <c r="U71" s="203">
        <v>2.14</v>
      </c>
      <c r="V71" s="203">
        <v>0.23</v>
      </c>
      <c r="W71" s="203">
        <v>0.5</v>
      </c>
      <c r="X71" s="203">
        <v>1.64</v>
      </c>
      <c r="Y71" s="203">
        <v>0</v>
      </c>
      <c r="Z71" s="203">
        <v>2.48</v>
      </c>
      <c r="AA71" s="203">
        <v>0</v>
      </c>
      <c r="AB71" s="203">
        <v>0</v>
      </c>
      <c r="AC71" s="203">
        <v>14.3</v>
      </c>
      <c r="AD71" s="203">
        <v>0</v>
      </c>
      <c r="AE71" s="203">
        <v>0</v>
      </c>
      <c r="AF71" s="203">
        <v>0</v>
      </c>
      <c r="AG71" s="203">
        <v>24.1</v>
      </c>
      <c r="AH71" s="203">
        <v>0</v>
      </c>
      <c r="AI71" s="203">
        <v>39.520000000000003</v>
      </c>
      <c r="AJ71" s="203">
        <v>0</v>
      </c>
      <c r="AK71" s="203">
        <v>11.16</v>
      </c>
      <c r="AL71" s="203">
        <v>0</v>
      </c>
      <c r="AM71" s="203">
        <v>0</v>
      </c>
      <c r="AN71" s="203">
        <v>0</v>
      </c>
      <c r="AO71" s="203">
        <v>255.59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12.31</v>
      </c>
      <c r="E72" s="203">
        <v>0</v>
      </c>
      <c r="F72" s="203">
        <v>0</v>
      </c>
      <c r="G72" s="203">
        <v>21.16</v>
      </c>
      <c r="H72" s="203">
        <v>0</v>
      </c>
      <c r="I72" s="203">
        <v>6.73</v>
      </c>
      <c r="J72" s="203">
        <v>20.18</v>
      </c>
      <c r="K72" s="203">
        <v>2.19</v>
      </c>
      <c r="L72" s="203">
        <v>51.23</v>
      </c>
      <c r="M72" s="203">
        <v>0.73</v>
      </c>
      <c r="N72" s="203">
        <v>1.31</v>
      </c>
      <c r="O72" s="203">
        <v>0</v>
      </c>
      <c r="P72" s="203">
        <v>12.07</v>
      </c>
      <c r="Q72" s="203">
        <v>0.23</v>
      </c>
      <c r="R72" s="203">
        <v>0.47</v>
      </c>
      <c r="S72" s="203">
        <v>0</v>
      </c>
      <c r="T72" s="203">
        <v>0</v>
      </c>
      <c r="U72" s="203">
        <v>2.14</v>
      </c>
      <c r="V72" s="203">
        <v>0.23</v>
      </c>
      <c r="W72" s="203">
        <v>0.5</v>
      </c>
      <c r="X72" s="203">
        <v>1.64</v>
      </c>
      <c r="Y72" s="203">
        <v>0</v>
      </c>
      <c r="Z72" s="203">
        <v>2.48</v>
      </c>
      <c r="AA72" s="203">
        <v>0</v>
      </c>
      <c r="AB72" s="203">
        <v>0</v>
      </c>
      <c r="AC72" s="203">
        <v>14.3</v>
      </c>
      <c r="AD72" s="203">
        <v>0</v>
      </c>
      <c r="AE72" s="203">
        <v>0</v>
      </c>
      <c r="AF72" s="203">
        <v>0</v>
      </c>
      <c r="AG72" s="203">
        <v>24.1</v>
      </c>
      <c r="AH72" s="203">
        <v>0</v>
      </c>
      <c r="AI72" s="203">
        <v>39.520000000000003</v>
      </c>
      <c r="AJ72" s="203">
        <v>0</v>
      </c>
      <c r="AK72" s="203">
        <v>15.65</v>
      </c>
      <c r="AL72" s="203">
        <v>0</v>
      </c>
      <c r="AM72" s="203">
        <v>0</v>
      </c>
      <c r="AN72" s="203">
        <v>0</v>
      </c>
      <c r="AO72" s="203">
        <v>255.59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12.31</v>
      </c>
      <c r="E73" s="203">
        <v>0</v>
      </c>
      <c r="F73" s="203">
        <v>0</v>
      </c>
      <c r="G73" s="203">
        <v>21.16</v>
      </c>
      <c r="H73" s="203">
        <v>0</v>
      </c>
      <c r="I73" s="203">
        <v>6.73</v>
      </c>
      <c r="J73" s="203">
        <v>20.18</v>
      </c>
      <c r="K73" s="203">
        <v>2.19</v>
      </c>
      <c r="L73" s="203">
        <v>51.23</v>
      </c>
      <c r="M73" s="203">
        <v>0.73</v>
      </c>
      <c r="N73" s="203">
        <v>1.31</v>
      </c>
      <c r="O73" s="203">
        <v>0</v>
      </c>
      <c r="P73" s="203">
        <v>12.07</v>
      </c>
      <c r="Q73" s="203">
        <v>0.23</v>
      </c>
      <c r="R73" s="203">
        <v>0.47</v>
      </c>
      <c r="S73" s="203">
        <v>0</v>
      </c>
      <c r="T73" s="203">
        <v>0</v>
      </c>
      <c r="U73" s="203">
        <v>2.14</v>
      </c>
      <c r="V73" s="203">
        <v>0.23</v>
      </c>
      <c r="W73" s="203">
        <v>0.5</v>
      </c>
      <c r="X73" s="203">
        <v>1.64</v>
      </c>
      <c r="Y73" s="203">
        <v>0</v>
      </c>
      <c r="Z73" s="203">
        <v>2.48</v>
      </c>
      <c r="AA73" s="203">
        <v>0</v>
      </c>
      <c r="AB73" s="203">
        <v>0</v>
      </c>
      <c r="AC73" s="203">
        <v>14.3</v>
      </c>
      <c r="AD73" s="203">
        <v>0</v>
      </c>
      <c r="AE73" s="203">
        <v>0</v>
      </c>
      <c r="AF73" s="203">
        <v>0</v>
      </c>
      <c r="AG73" s="203">
        <v>24.1</v>
      </c>
      <c r="AH73" s="203">
        <v>0</v>
      </c>
      <c r="AI73" s="203">
        <v>39.520000000000003</v>
      </c>
      <c r="AJ73" s="203">
        <v>0</v>
      </c>
      <c r="AK73" s="203">
        <v>11.16</v>
      </c>
      <c r="AL73" s="203">
        <v>0</v>
      </c>
      <c r="AM73" s="203">
        <v>0</v>
      </c>
      <c r="AN73" s="203">
        <v>0</v>
      </c>
      <c r="AO73" s="203">
        <v>255.59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12.31</v>
      </c>
      <c r="E74" s="203">
        <v>0</v>
      </c>
      <c r="F74" s="203">
        <v>0</v>
      </c>
      <c r="G74" s="203">
        <v>21.16</v>
      </c>
      <c r="H74" s="203">
        <v>0</v>
      </c>
      <c r="I74" s="203">
        <v>6.73</v>
      </c>
      <c r="J74" s="203">
        <v>20.18</v>
      </c>
      <c r="K74" s="203">
        <v>2.19</v>
      </c>
      <c r="L74" s="203">
        <v>41.59</v>
      </c>
      <c r="M74" s="203">
        <v>0.73</v>
      </c>
      <c r="N74" s="203">
        <v>1.31</v>
      </c>
      <c r="O74" s="203">
        <v>0</v>
      </c>
      <c r="P74" s="203">
        <v>12.07</v>
      </c>
      <c r="Q74" s="203">
        <v>0.23</v>
      </c>
      <c r="R74" s="203">
        <v>0.47</v>
      </c>
      <c r="S74" s="203">
        <v>0</v>
      </c>
      <c r="T74" s="203">
        <v>0</v>
      </c>
      <c r="U74" s="203">
        <v>2.14</v>
      </c>
      <c r="V74" s="203">
        <v>0.23</v>
      </c>
      <c r="W74" s="203">
        <v>0.5</v>
      </c>
      <c r="X74" s="203">
        <v>1.64</v>
      </c>
      <c r="Y74" s="203">
        <v>0</v>
      </c>
      <c r="Z74" s="203">
        <v>2.48</v>
      </c>
      <c r="AA74" s="203">
        <v>0</v>
      </c>
      <c r="AB74" s="203">
        <v>0</v>
      </c>
      <c r="AC74" s="203">
        <v>14.3</v>
      </c>
      <c r="AD74" s="203">
        <v>0</v>
      </c>
      <c r="AE74" s="203">
        <v>0</v>
      </c>
      <c r="AF74" s="203">
        <v>0</v>
      </c>
      <c r="AG74" s="203">
        <v>24.1</v>
      </c>
      <c r="AH74" s="203">
        <v>0</v>
      </c>
      <c r="AI74" s="203">
        <v>39.520000000000003</v>
      </c>
      <c r="AJ74" s="203">
        <v>0</v>
      </c>
      <c r="AK74" s="203">
        <v>11.16</v>
      </c>
      <c r="AL74" s="203">
        <v>0</v>
      </c>
      <c r="AM74" s="203">
        <v>0</v>
      </c>
      <c r="AN74" s="203">
        <v>0</v>
      </c>
      <c r="AO74" s="203">
        <v>255.59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12.47</v>
      </c>
      <c r="E75" s="203">
        <v>0</v>
      </c>
      <c r="F75" s="203">
        <v>0</v>
      </c>
      <c r="G75" s="203">
        <v>21.26</v>
      </c>
      <c r="H75" s="203">
        <v>0</v>
      </c>
      <c r="I75" s="203">
        <v>6.73</v>
      </c>
      <c r="J75" s="203">
        <v>20.18</v>
      </c>
      <c r="K75" s="203">
        <v>2.19</v>
      </c>
      <c r="L75" s="203">
        <v>41.59</v>
      </c>
      <c r="M75" s="203">
        <v>0.73</v>
      </c>
      <c r="N75" s="203">
        <v>1.31</v>
      </c>
      <c r="O75" s="203">
        <v>0</v>
      </c>
      <c r="P75" s="203">
        <v>12.07</v>
      </c>
      <c r="Q75" s="203">
        <v>0.23</v>
      </c>
      <c r="R75" s="203">
        <v>0.47</v>
      </c>
      <c r="S75" s="203">
        <v>0</v>
      </c>
      <c r="T75" s="203">
        <v>0</v>
      </c>
      <c r="U75" s="203">
        <v>2.14</v>
      </c>
      <c r="V75" s="203">
        <v>0.23</v>
      </c>
      <c r="W75" s="203">
        <v>0.5</v>
      </c>
      <c r="X75" s="203">
        <v>1.64</v>
      </c>
      <c r="Y75" s="203">
        <v>0</v>
      </c>
      <c r="Z75" s="203">
        <v>2.48</v>
      </c>
      <c r="AA75" s="203">
        <v>0</v>
      </c>
      <c r="AB75" s="203">
        <v>0</v>
      </c>
      <c r="AC75" s="203">
        <v>14.3</v>
      </c>
      <c r="AD75" s="203">
        <v>0</v>
      </c>
      <c r="AE75" s="203">
        <v>0</v>
      </c>
      <c r="AF75" s="203">
        <v>0</v>
      </c>
      <c r="AG75" s="203">
        <v>24.1</v>
      </c>
      <c r="AH75" s="203">
        <v>0</v>
      </c>
      <c r="AI75" s="203">
        <v>39.520000000000003</v>
      </c>
      <c r="AJ75" s="203">
        <v>0</v>
      </c>
      <c r="AK75" s="203">
        <v>11.16</v>
      </c>
      <c r="AL75" s="203">
        <v>0</v>
      </c>
      <c r="AM75" s="203">
        <v>0</v>
      </c>
      <c r="AN75" s="203">
        <v>0</v>
      </c>
      <c r="AO75" s="203">
        <v>258.31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12.47</v>
      </c>
      <c r="E76" s="203">
        <v>0</v>
      </c>
      <c r="F76" s="203">
        <v>0</v>
      </c>
      <c r="G76" s="203">
        <v>21.26</v>
      </c>
      <c r="H76" s="203">
        <v>0</v>
      </c>
      <c r="I76" s="203">
        <v>6.73</v>
      </c>
      <c r="J76" s="203">
        <v>20.18</v>
      </c>
      <c r="K76" s="203">
        <v>2.19</v>
      </c>
      <c r="L76" s="203">
        <v>41.59</v>
      </c>
      <c r="M76" s="203">
        <v>0.73</v>
      </c>
      <c r="N76" s="203">
        <v>1.31</v>
      </c>
      <c r="O76" s="203">
        <v>0</v>
      </c>
      <c r="P76" s="203">
        <v>12.07</v>
      </c>
      <c r="Q76" s="203">
        <v>0.23</v>
      </c>
      <c r="R76" s="203">
        <v>0.47</v>
      </c>
      <c r="S76" s="203">
        <v>0</v>
      </c>
      <c r="T76" s="203">
        <v>0</v>
      </c>
      <c r="U76" s="203">
        <v>2.14</v>
      </c>
      <c r="V76" s="203">
        <v>0.23</v>
      </c>
      <c r="W76" s="203">
        <v>0.5</v>
      </c>
      <c r="X76" s="203">
        <v>1.64</v>
      </c>
      <c r="Y76" s="203">
        <v>0</v>
      </c>
      <c r="Z76" s="203">
        <v>2.48</v>
      </c>
      <c r="AA76" s="203">
        <v>0</v>
      </c>
      <c r="AB76" s="203">
        <v>0</v>
      </c>
      <c r="AC76" s="203">
        <v>14.3</v>
      </c>
      <c r="AD76" s="203">
        <v>0</v>
      </c>
      <c r="AE76" s="203">
        <v>0</v>
      </c>
      <c r="AF76" s="203">
        <v>0</v>
      </c>
      <c r="AG76" s="203">
        <v>24.1</v>
      </c>
      <c r="AH76" s="203">
        <v>0</v>
      </c>
      <c r="AI76" s="203">
        <v>39.520000000000003</v>
      </c>
      <c r="AJ76" s="203">
        <v>0</v>
      </c>
      <c r="AK76" s="203">
        <v>11.16</v>
      </c>
      <c r="AL76" s="203">
        <v>0</v>
      </c>
      <c r="AM76" s="203">
        <v>0</v>
      </c>
      <c r="AN76" s="203">
        <v>0</v>
      </c>
      <c r="AO76" s="203">
        <v>258.31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12.47</v>
      </c>
      <c r="E77" s="203">
        <v>0</v>
      </c>
      <c r="F77" s="203">
        <v>0</v>
      </c>
      <c r="G77" s="203">
        <v>21.26</v>
      </c>
      <c r="H77" s="203">
        <v>0</v>
      </c>
      <c r="I77" s="203">
        <v>6.73</v>
      </c>
      <c r="J77" s="203">
        <v>20.18</v>
      </c>
      <c r="K77" s="203">
        <v>2.19</v>
      </c>
      <c r="L77" s="203">
        <v>41.59</v>
      </c>
      <c r="M77" s="203">
        <v>0.73</v>
      </c>
      <c r="N77" s="203">
        <v>1.31</v>
      </c>
      <c r="O77" s="203">
        <v>0</v>
      </c>
      <c r="P77" s="203">
        <v>12.07</v>
      </c>
      <c r="Q77" s="203">
        <v>0.23</v>
      </c>
      <c r="R77" s="203">
        <v>0.47</v>
      </c>
      <c r="S77" s="203">
        <v>0</v>
      </c>
      <c r="T77" s="203">
        <v>0</v>
      </c>
      <c r="U77" s="203">
        <v>2.14</v>
      </c>
      <c r="V77" s="203">
        <v>0.23</v>
      </c>
      <c r="W77" s="203">
        <v>0.5</v>
      </c>
      <c r="X77" s="203">
        <v>1.64</v>
      </c>
      <c r="Y77" s="203">
        <v>0</v>
      </c>
      <c r="Z77" s="203">
        <v>2.48</v>
      </c>
      <c r="AA77" s="203">
        <v>0</v>
      </c>
      <c r="AB77" s="203">
        <v>0</v>
      </c>
      <c r="AC77" s="203">
        <v>14.3</v>
      </c>
      <c r="AD77" s="203">
        <v>0</v>
      </c>
      <c r="AE77" s="203">
        <v>0</v>
      </c>
      <c r="AF77" s="203">
        <v>0</v>
      </c>
      <c r="AG77" s="203">
        <v>24.1</v>
      </c>
      <c r="AH77" s="203">
        <v>0</v>
      </c>
      <c r="AI77" s="203">
        <v>39.520000000000003</v>
      </c>
      <c r="AJ77" s="203">
        <v>0</v>
      </c>
      <c r="AK77" s="203">
        <v>11.16</v>
      </c>
      <c r="AL77" s="203">
        <v>0</v>
      </c>
      <c r="AM77" s="203">
        <v>0</v>
      </c>
      <c r="AN77" s="203">
        <v>0</v>
      </c>
      <c r="AO77" s="203">
        <v>258.31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12.56</v>
      </c>
      <c r="E78" s="203">
        <v>0</v>
      </c>
      <c r="F78" s="203">
        <v>0</v>
      </c>
      <c r="G78" s="203">
        <v>21.26</v>
      </c>
      <c r="H78" s="203">
        <v>0</v>
      </c>
      <c r="I78" s="203">
        <v>6.73</v>
      </c>
      <c r="J78" s="203">
        <v>20.18</v>
      </c>
      <c r="K78" s="203">
        <v>2.19</v>
      </c>
      <c r="L78" s="203">
        <v>41.59</v>
      </c>
      <c r="M78" s="203">
        <v>0.73</v>
      </c>
      <c r="N78" s="203">
        <v>1.31</v>
      </c>
      <c r="O78" s="203">
        <v>0</v>
      </c>
      <c r="P78" s="203">
        <v>12.07</v>
      </c>
      <c r="Q78" s="203">
        <v>0.23</v>
      </c>
      <c r="R78" s="203">
        <v>0.47</v>
      </c>
      <c r="S78" s="203">
        <v>0</v>
      </c>
      <c r="T78" s="203">
        <v>0</v>
      </c>
      <c r="U78" s="203">
        <v>2.14</v>
      </c>
      <c r="V78" s="203">
        <v>0.23</v>
      </c>
      <c r="W78" s="203">
        <v>0.5</v>
      </c>
      <c r="X78" s="203">
        <v>1.64</v>
      </c>
      <c r="Y78" s="203">
        <v>0</v>
      </c>
      <c r="Z78" s="203">
        <v>2.48</v>
      </c>
      <c r="AA78" s="203">
        <v>0</v>
      </c>
      <c r="AB78" s="203">
        <v>0</v>
      </c>
      <c r="AC78" s="203">
        <v>14.3</v>
      </c>
      <c r="AD78" s="203">
        <v>0</v>
      </c>
      <c r="AE78" s="203">
        <v>0</v>
      </c>
      <c r="AF78" s="203">
        <v>0</v>
      </c>
      <c r="AG78" s="203">
        <v>24.1</v>
      </c>
      <c r="AH78" s="203">
        <v>0</v>
      </c>
      <c r="AI78" s="203">
        <v>39.520000000000003</v>
      </c>
      <c r="AJ78" s="203">
        <v>0</v>
      </c>
      <c r="AK78" s="203">
        <v>11.16</v>
      </c>
      <c r="AL78" s="203">
        <v>0</v>
      </c>
      <c r="AM78" s="203">
        <v>0</v>
      </c>
      <c r="AN78" s="203">
        <v>0</v>
      </c>
      <c r="AO78" s="203">
        <v>258.31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12.63</v>
      </c>
      <c r="E79" s="203">
        <v>0</v>
      </c>
      <c r="F79" s="203">
        <v>0</v>
      </c>
      <c r="G79" s="203">
        <v>21.26</v>
      </c>
      <c r="H79" s="203">
        <v>0</v>
      </c>
      <c r="I79" s="203">
        <v>6.73</v>
      </c>
      <c r="J79" s="203">
        <v>20.18</v>
      </c>
      <c r="K79" s="203">
        <v>2.19</v>
      </c>
      <c r="L79" s="203">
        <v>41.59</v>
      </c>
      <c r="M79" s="203">
        <v>0.73</v>
      </c>
      <c r="N79" s="203">
        <v>1.31</v>
      </c>
      <c r="O79" s="203">
        <v>0</v>
      </c>
      <c r="P79" s="203">
        <v>12.07</v>
      </c>
      <c r="Q79" s="203">
        <v>0.23</v>
      </c>
      <c r="R79" s="203">
        <v>0.47</v>
      </c>
      <c r="S79" s="203">
        <v>0</v>
      </c>
      <c r="T79" s="203">
        <v>0</v>
      </c>
      <c r="U79" s="203">
        <v>2.14</v>
      </c>
      <c r="V79" s="203">
        <v>0.23</v>
      </c>
      <c r="W79" s="203">
        <v>0.52</v>
      </c>
      <c r="X79" s="203">
        <v>1.64</v>
      </c>
      <c r="Y79" s="203">
        <v>0</v>
      </c>
      <c r="Z79" s="203">
        <v>2.48</v>
      </c>
      <c r="AA79" s="203">
        <v>0</v>
      </c>
      <c r="AB79" s="203">
        <v>0</v>
      </c>
      <c r="AC79" s="203">
        <v>14.3</v>
      </c>
      <c r="AD79" s="203">
        <v>0</v>
      </c>
      <c r="AE79" s="203">
        <v>0</v>
      </c>
      <c r="AF79" s="203">
        <v>0</v>
      </c>
      <c r="AG79" s="203">
        <v>24.1</v>
      </c>
      <c r="AH79" s="203">
        <v>0</v>
      </c>
      <c r="AI79" s="203">
        <v>39.520000000000003</v>
      </c>
      <c r="AJ79" s="203">
        <v>0</v>
      </c>
      <c r="AK79" s="203">
        <v>19.61</v>
      </c>
      <c r="AL79" s="203">
        <v>0</v>
      </c>
      <c r="AM79" s="203">
        <v>0</v>
      </c>
      <c r="AN79" s="203">
        <v>0</v>
      </c>
      <c r="AO79" s="203">
        <v>258.31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12.63</v>
      </c>
      <c r="E80" s="203">
        <v>0</v>
      </c>
      <c r="F80" s="203">
        <v>0</v>
      </c>
      <c r="G80" s="203">
        <v>21.26</v>
      </c>
      <c r="H80" s="203">
        <v>0</v>
      </c>
      <c r="I80" s="203">
        <v>6.73</v>
      </c>
      <c r="J80" s="203">
        <v>20.18</v>
      </c>
      <c r="K80" s="203">
        <v>2.19</v>
      </c>
      <c r="L80" s="203">
        <v>41.59</v>
      </c>
      <c r="M80" s="203">
        <v>0.73</v>
      </c>
      <c r="N80" s="203">
        <v>1.31</v>
      </c>
      <c r="O80" s="203">
        <v>0</v>
      </c>
      <c r="P80" s="203">
        <v>12.07</v>
      </c>
      <c r="Q80" s="203">
        <v>0.23</v>
      </c>
      <c r="R80" s="203">
        <v>0.47</v>
      </c>
      <c r="S80" s="203">
        <v>0</v>
      </c>
      <c r="T80" s="203">
        <v>0</v>
      </c>
      <c r="U80" s="203">
        <v>2.14</v>
      </c>
      <c r="V80" s="203">
        <v>0.23</v>
      </c>
      <c r="W80" s="203">
        <v>0.51</v>
      </c>
      <c r="X80" s="203">
        <v>1.64</v>
      </c>
      <c r="Y80" s="203">
        <v>0</v>
      </c>
      <c r="Z80" s="203">
        <v>2.48</v>
      </c>
      <c r="AA80" s="203">
        <v>0</v>
      </c>
      <c r="AB80" s="203">
        <v>0</v>
      </c>
      <c r="AC80" s="203">
        <v>14.3</v>
      </c>
      <c r="AD80" s="203">
        <v>0</v>
      </c>
      <c r="AE80" s="203">
        <v>0</v>
      </c>
      <c r="AF80" s="203">
        <v>0</v>
      </c>
      <c r="AG80" s="203">
        <v>24.1</v>
      </c>
      <c r="AH80" s="203">
        <v>0</v>
      </c>
      <c r="AI80" s="203">
        <v>39.520000000000003</v>
      </c>
      <c r="AJ80" s="203">
        <v>0</v>
      </c>
      <c r="AK80" s="203">
        <v>19.61</v>
      </c>
      <c r="AL80" s="203">
        <v>0</v>
      </c>
      <c r="AM80" s="203">
        <v>0</v>
      </c>
      <c r="AN80" s="203">
        <v>0</v>
      </c>
      <c r="AO80" s="203">
        <v>258.31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12.63</v>
      </c>
      <c r="E81" s="203">
        <v>0</v>
      </c>
      <c r="F81" s="203">
        <v>0</v>
      </c>
      <c r="G81" s="203">
        <v>21.26</v>
      </c>
      <c r="H81" s="203">
        <v>0</v>
      </c>
      <c r="I81" s="203">
        <v>6.73</v>
      </c>
      <c r="J81" s="203">
        <v>20.18</v>
      </c>
      <c r="K81" s="203">
        <v>2.19</v>
      </c>
      <c r="L81" s="203">
        <v>41.59</v>
      </c>
      <c r="M81" s="203">
        <v>0.73</v>
      </c>
      <c r="N81" s="203">
        <v>1.31</v>
      </c>
      <c r="O81" s="203">
        <v>0</v>
      </c>
      <c r="P81" s="203">
        <v>12.07</v>
      </c>
      <c r="Q81" s="203">
        <v>0.23</v>
      </c>
      <c r="R81" s="203">
        <v>0.47</v>
      </c>
      <c r="S81" s="203">
        <v>0</v>
      </c>
      <c r="T81" s="203">
        <v>0</v>
      </c>
      <c r="U81" s="203">
        <v>2.14</v>
      </c>
      <c r="V81" s="203">
        <v>0.23</v>
      </c>
      <c r="W81" s="203">
        <v>0.51</v>
      </c>
      <c r="X81" s="203">
        <v>1.64</v>
      </c>
      <c r="Y81" s="203">
        <v>0</v>
      </c>
      <c r="Z81" s="203">
        <v>2.48</v>
      </c>
      <c r="AA81" s="203">
        <v>0</v>
      </c>
      <c r="AB81" s="203">
        <v>0</v>
      </c>
      <c r="AC81" s="203">
        <v>14.01</v>
      </c>
      <c r="AD81" s="203">
        <v>0</v>
      </c>
      <c r="AE81" s="203">
        <v>0</v>
      </c>
      <c r="AF81" s="203">
        <v>0</v>
      </c>
      <c r="AG81" s="203">
        <v>24.1</v>
      </c>
      <c r="AH81" s="203">
        <v>0</v>
      </c>
      <c r="AI81" s="203">
        <v>39.520000000000003</v>
      </c>
      <c r="AJ81" s="203">
        <v>0</v>
      </c>
      <c r="AK81" s="203">
        <v>19.61</v>
      </c>
      <c r="AL81" s="203">
        <v>0</v>
      </c>
      <c r="AM81" s="203">
        <v>0</v>
      </c>
      <c r="AN81" s="203">
        <v>0</v>
      </c>
      <c r="AO81" s="203">
        <v>258.31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12.63</v>
      </c>
      <c r="E82" s="203">
        <v>0</v>
      </c>
      <c r="F82" s="203">
        <v>0</v>
      </c>
      <c r="G82" s="203">
        <v>21.26</v>
      </c>
      <c r="H82" s="203">
        <v>0</v>
      </c>
      <c r="I82" s="203">
        <v>6.73</v>
      </c>
      <c r="J82" s="203">
        <v>20.18</v>
      </c>
      <c r="K82" s="203">
        <v>2.19</v>
      </c>
      <c r="L82" s="203">
        <v>41.59</v>
      </c>
      <c r="M82" s="203">
        <v>0.73</v>
      </c>
      <c r="N82" s="203">
        <v>1.31</v>
      </c>
      <c r="O82" s="203">
        <v>0</v>
      </c>
      <c r="P82" s="203">
        <v>12.07</v>
      </c>
      <c r="Q82" s="203">
        <v>0.23</v>
      </c>
      <c r="R82" s="203">
        <v>0.47</v>
      </c>
      <c r="S82" s="203">
        <v>0</v>
      </c>
      <c r="T82" s="203">
        <v>0</v>
      </c>
      <c r="U82" s="203">
        <v>2.14</v>
      </c>
      <c r="V82" s="203">
        <v>0.23</v>
      </c>
      <c r="W82" s="203">
        <v>0.51</v>
      </c>
      <c r="X82" s="203">
        <v>1.64</v>
      </c>
      <c r="Y82" s="203">
        <v>0</v>
      </c>
      <c r="Z82" s="203">
        <v>2.48</v>
      </c>
      <c r="AA82" s="203">
        <v>0</v>
      </c>
      <c r="AB82" s="203">
        <v>0</v>
      </c>
      <c r="AC82" s="203">
        <v>14.01</v>
      </c>
      <c r="AD82" s="203">
        <v>0</v>
      </c>
      <c r="AE82" s="203">
        <v>0</v>
      </c>
      <c r="AF82" s="203">
        <v>0</v>
      </c>
      <c r="AG82" s="203">
        <v>24.1</v>
      </c>
      <c r="AH82" s="203">
        <v>0</v>
      </c>
      <c r="AI82" s="203">
        <v>39.520000000000003</v>
      </c>
      <c r="AJ82" s="203">
        <v>0</v>
      </c>
      <c r="AK82" s="203">
        <v>19.61</v>
      </c>
      <c r="AL82" s="203">
        <v>0</v>
      </c>
      <c r="AM82" s="203">
        <v>0</v>
      </c>
      <c r="AN82" s="203">
        <v>0</v>
      </c>
      <c r="AO82" s="203">
        <v>258.31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12.63</v>
      </c>
      <c r="E83" s="203">
        <v>0</v>
      </c>
      <c r="F83" s="203">
        <v>0</v>
      </c>
      <c r="G83" s="203">
        <v>21.26</v>
      </c>
      <c r="H83" s="203">
        <v>0</v>
      </c>
      <c r="I83" s="203">
        <v>6.73</v>
      </c>
      <c r="J83" s="203">
        <v>20.18</v>
      </c>
      <c r="K83" s="203">
        <v>2.19</v>
      </c>
      <c r="L83" s="203">
        <v>70.510000000000005</v>
      </c>
      <c r="M83" s="203">
        <v>0.73</v>
      </c>
      <c r="N83" s="203">
        <v>1.31</v>
      </c>
      <c r="O83" s="203">
        <v>0</v>
      </c>
      <c r="P83" s="203">
        <v>12.07</v>
      </c>
      <c r="Q83" s="203">
        <v>0.23</v>
      </c>
      <c r="R83" s="203">
        <v>0.47</v>
      </c>
      <c r="S83" s="203">
        <v>0</v>
      </c>
      <c r="T83" s="203">
        <v>0</v>
      </c>
      <c r="U83" s="203">
        <v>2.0299999999999998</v>
      </c>
      <c r="V83" s="203">
        <v>0.23</v>
      </c>
      <c r="W83" s="203">
        <v>0.51</v>
      </c>
      <c r="X83" s="203">
        <v>1.64</v>
      </c>
      <c r="Y83" s="203">
        <v>0</v>
      </c>
      <c r="Z83" s="203">
        <v>2.48</v>
      </c>
      <c r="AA83" s="203">
        <v>0</v>
      </c>
      <c r="AB83" s="203">
        <v>0</v>
      </c>
      <c r="AC83" s="203">
        <v>14.01</v>
      </c>
      <c r="AD83" s="203">
        <v>0</v>
      </c>
      <c r="AE83" s="203">
        <v>0</v>
      </c>
      <c r="AF83" s="203">
        <v>0</v>
      </c>
      <c r="AG83" s="203">
        <v>24.1</v>
      </c>
      <c r="AH83" s="203">
        <v>0</v>
      </c>
      <c r="AI83" s="203">
        <v>39.520000000000003</v>
      </c>
      <c r="AJ83" s="203">
        <v>0</v>
      </c>
      <c r="AK83" s="203">
        <v>19.61</v>
      </c>
      <c r="AL83" s="203">
        <v>0</v>
      </c>
      <c r="AM83" s="203">
        <v>0</v>
      </c>
      <c r="AN83" s="203">
        <v>0</v>
      </c>
      <c r="AO83" s="203">
        <v>258.31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12.63</v>
      </c>
      <c r="E84" s="203">
        <v>0</v>
      </c>
      <c r="F84" s="203">
        <v>0</v>
      </c>
      <c r="G84" s="203">
        <v>21.26</v>
      </c>
      <c r="H84" s="203">
        <v>0</v>
      </c>
      <c r="I84" s="203">
        <v>6.73</v>
      </c>
      <c r="J84" s="203">
        <v>20.18</v>
      </c>
      <c r="K84" s="203">
        <v>2.19</v>
      </c>
      <c r="L84" s="203">
        <v>80.150000000000006</v>
      </c>
      <c r="M84" s="203">
        <v>0.73</v>
      </c>
      <c r="N84" s="203">
        <v>1.31</v>
      </c>
      <c r="O84" s="203">
        <v>0</v>
      </c>
      <c r="P84" s="203">
        <v>12.07</v>
      </c>
      <c r="Q84" s="203">
        <v>0.23</v>
      </c>
      <c r="R84" s="203">
        <v>0.47</v>
      </c>
      <c r="S84" s="203">
        <v>0</v>
      </c>
      <c r="T84" s="203">
        <v>0</v>
      </c>
      <c r="U84" s="203">
        <v>1.99</v>
      </c>
      <c r="V84" s="203">
        <v>0.23</v>
      </c>
      <c r="W84" s="203">
        <v>0.51</v>
      </c>
      <c r="X84" s="203">
        <v>1.64</v>
      </c>
      <c r="Y84" s="203">
        <v>0</v>
      </c>
      <c r="Z84" s="203">
        <v>2.48</v>
      </c>
      <c r="AA84" s="203">
        <v>0</v>
      </c>
      <c r="AB84" s="203">
        <v>0</v>
      </c>
      <c r="AC84" s="203">
        <v>14.01</v>
      </c>
      <c r="AD84" s="203">
        <v>0</v>
      </c>
      <c r="AE84" s="203">
        <v>0</v>
      </c>
      <c r="AF84" s="203">
        <v>0</v>
      </c>
      <c r="AG84" s="203">
        <v>24.1</v>
      </c>
      <c r="AH84" s="203">
        <v>0</v>
      </c>
      <c r="AI84" s="203">
        <v>39.520000000000003</v>
      </c>
      <c r="AJ84" s="203">
        <v>0</v>
      </c>
      <c r="AK84" s="203">
        <v>19.61</v>
      </c>
      <c r="AL84" s="203">
        <v>0</v>
      </c>
      <c r="AM84" s="203">
        <v>0</v>
      </c>
      <c r="AN84" s="203">
        <v>0</v>
      </c>
      <c r="AO84" s="203">
        <v>258.31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12.63</v>
      </c>
      <c r="E85" s="203">
        <v>0</v>
      </c>
      <c r="F85" s="203">
        <v>0</v>
      </c>
      <c r="G85" s="203">
        <v>21.26</v>
      </c>
      <c r="H85" s="203">
        <v>0</v>
      </c>
      <c r="I85" s="203">
        <v>6.73</v>
      </c>
      <c r="J85" s="203">
        <v>20.18</v>
      </c>
      <c r="K85" s="203">
        <v>2.19</v>
      </c>
      <c r="L85" s="203">
        <v>109.07</v>
      </c>
      <c r="M85" s="203">
        <v>0.73</v>
      </c>
      <c r="N85" s="203">
        <v>1.31</v>
      </c>
      <c r="O85" s="203">
        <v>0</v>
      </c>
      <c r="P85" s="203">
        <v>12.07</v>
      </c>
      <c r="Q85" s="203">
        <v>0.23</v>
      </c>
      <c r="R85" s="203">
        <v>0.47</v>
      </c>
      <c r="S85" s="203">
        <v>0</v>
      </c>
      <c r="T85" s="203">
        <v>0</v>
      </c>
      <c r="U85" s="203">
        <v>1.99</v>
      </c>
      <c r="V85" s="203">
        <v>0.23</v>
      </c>
      <c r="W85" s="203">
        <v>0.51</v>
      </c>
      <c r="X85" s="203">
        <v>1.64</v>
      </c>
      <c r="Y85" s="203">
        <v>0</v>
      </c>
      <c r="Z85" s="203">
        <v>2.48</v>
      </c>
      <c r="AA85" s="203">
        <v>0</v>
      </c>
      <c r="AB85" s="203">
        <v>0</v>
      </c>
      <c r="AC85" s="203">
        <v>14.01</v>
      </c>
      <c r="AD85" s="203">
        <v>0</v>
      </c>
      <c r="AE85" s="203">
        <v>0</v>
      </c>
      <c r="AF85" s="203">
        <v>0</v>
      </c>
      <c r="AG85" s="203">
        <v>24.1</v>
      </c>
      <c r="AH85" s="203">
        <v>0</v>
      </c>
      <c r="AI85" s="203">
        <v>39.520000000000003</v>
      </c>
      <c r="AJ85" s="203">
        <v>0</v>
      </c>
      <c r="AK85" s="203">
        <v>19.61</v>
      </c>
      <c r="AL85" s="203">
        <v>0</v>
      </c>
      <c r="AM85" s="203">
        <v>0</v>
      </c>
      <c r="AN85" s="203">
        <v>0</v>
      </c>
      <c r="AO85" s="203">
        <v>258.31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12.63</v>
      </c>
      <c r="E86" s="203">
        <v>0</v>
      </c>
      <c r="F86" s="203">
        <v>0</v>
      </c>
      <c r="G86" s="203">
        <v>21.26</v>
      </c>
      <c r="H86" s="203">
        <v>0</v>
      </c>
      <c r="I86" s="203">
        <v>6.73</v>
      </c>
      <c r="J86" s="203">
        <v>20.18</v>
      </c>
      <c r="K86" s="203">
        <v>2.19</v>
      </c>
      <c r="L86" s="203">
        <v>128.35</v>
      </c>
      <c r="M86" s="203">
        <v>0.73</v>
      </c>
      <c r="N86" s="203">
        <v>1.31</v>
      </c>
      <c r="O86" s="203">
        <v>0</v>
      </c>
      <c r="P86" s="203">
        <v>12.07</v>
      </c>
      <c r="Q86" s="203">
        <v>0.23</v>
      </c>
      <c r="R86" s="203">
        <v>0.47</v>
      </c>
      <c r="S86" s="203">
        <v>0</v>
      </c>
      <c r="T86" s="203">
        <v>0</v>
      </c>
      <c r="U86" s="203">
        <v>1.99</v>
      </c>
      <c r="V86" s="203">
        <v>0.23</v>
      </c>
      <c r="W86" s="203">
        <v>0.51</v>
      </c>
      <c r="X86" s="203">
        <v>1.64</v>
      </c>
      <c r="Y86" s="203">
        <v>0</v>
      </c>
      <c r="Z86" s="203">
        <v>2.48</v>
      </c>
      <c r="AA86" s="203">
        <v>0</v>
      </c>
      <c r="AB86" s="203">
        <v>0</v>
      </c>
      <c r="AC86" s="203">
        <v>14.01</v>
      </c>
      <c r="AD86" s="203">
        <v>0</v>
      </c>
      <c r="AE86" s="203">
        <v>0</v>
      </c>
      <c r="AF86" s="203">
        <v>0</v>
      </c>
      <c r="AG86" s="203">
        <v>24.1</v>
      </c>
      <c r="AH86" s="203">
        <v>0</v>
      </c>
      <c r="AI86" s="203">
        <v>39.520000000000003</v>
      </c>
      <c r="AJ86" s="203">
        <v>0</v>
      </c>
      <c r="AK86" s="203">
        <v>19.61</v>
      </c>
      <c r="AL86" s="203">
        <v>0</v>
      </c>
      <c r="AM86" s="203">
        <v>0</v>
      </c>
      <c r="AN86" s="203">
        <v>0</v>
      </c>
      <c r="AO86" s="203">
        <v>258.31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12.63</v>
      </c>
      <c r="E87" s="203">
        <v>0</v>
      </c>
      <c r="F87" s="203">
        <v>0</v>
      </c>
      <c r="G87" s="203">
        <v>21.26</v>
      </c>
      <c r="H87" s="203">
        <v>0</v>
      </c>
      <c r="I87" s="203">
        <v>6.73</v>
      </c>
      <c r="J87" s="203">
        <v>20.18</v>
      </c>
      <c r="K87" s="203">
        <v>2.19</v>
      </c>
      <c r="L87" s="203">
        <v>157.27000000000001</v>
      </c>
      <c r="M87" s="203">
        <v>0.73</v>
      </c>
      <c r="N87" s="203">
        <v>1.31</v>
      </c>
      <c r="O87" s="203">
        <v>0</v>
      </c>
      <c r="P87" s="203">
        <v>12.07</v>
      </c>
      <c r="Q87" s="203">
        <v>0.23</v>
      </c>
      <c r="R87" s="203">
        <v>0.47</v>
      </c>
      <c r="S87" s="203">
        <v>0</v>
      </c>
      <c r="T87" s="203">
        <v>0</v>
      </c>
      <c r="U87" s="203">
        <v>1.99</v>
      </c>
      <c r="V87" s="203">
        <v>0.23</v>
      </c>
      <c r="W87" s="203">
        <v>0.51</v>
      </c>
      <c r="X87" s="203">
        <v>1.64</v>
      </c>
      <c r="Y87" s="203">
        <v>0</v>
      </c>
      <c r="Z87" s="203">
        <v>2.48</v>
      </c>
      <c r="AA87" s="203">
        <v>0</v>
      </c>
      <c r="AB87" s="203">
        <v>0</v>
      </c>
      <c r="AC87" s="203">
        <v>13.72</v>
      </c>
      <c r="AD87" s="203">
        <v>0</v>
      </c>
      <c r="AE87" s="203">
        <v>0</v>
      </c>
      <c r="AF87" s="203">
        <v>0</v>
      </c>
      <c r="AG87" s="203">
        <v>24.1</v>
      </c>
      <c r="AH87" s="203">
        <v>0</v>
      </c>
      <c r="AI87" s="203">
        <v>39.520000000000003</v>
      </c>
      <c r="AJ87" s="203">
        <v>0</v>
      </c>
      <c r="AK87" s="203">
        <v>19.61</v>
      </c>
      <c r="AL87" s="203">
        <v>0</v>
      </c>
      <c r="AM87" s="203">
        <v>0</v>
      </c>
      <c r="AN87" s="203">
        <v>0</v>
      </c>
      <c r="AO87" s="203">
        <v>258.31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12.63</v>
      </c>
      <c r="E88" s="203">
        <v>0</v>
      </c>
      <c r="F88" s="203">
        <v>0</v>
      </c>
      <c r="G88" s="203">
        <v>21.26</v>
      </c>
      <c r="H88" s="203">
        <v>0</v>
      </c>
      <c r="I88" s="203">
        <v>6.73</v>
      </c>
      <c r="J88" s="203">
        <v>20.18</v>
      </c>
      <c r="K88" s="203">
        <v>2.19</v>
      </c>
      <c r="L88" s="203">
        <v>137.99</v>
      </c>
      <c r="M88" s="203">
        <v>0.73</v>
      </c>
      <c r="N88" s="203">
        <v>1.31</v>
      </c>
      <c r="O88" s="203">
        <v>0</v>
      </c>
      <c r="P88" s="203">
        <v>12.07</v>
      </c>
      <c r="Q88" s="203">
        <v>0.23</v>
      </c>
      <c r="R88" s="203">
        <v>0.47</v>
      </c>
      <c r="S88" s="203">
        <v>0</v>
      </c>
      <c r="T88" s="203">
        <v>0</v>
      </c>
      <c r="U88" s="203">
        <v>1.99</v>
      </c>
      <c r="V88" s="203">
        <v>0.23</v>
      </c>
      <c r="W88" s="203">
        <v>0.51</v>
      </c>
      <c r="X88" s="203">
        <v>1.64</v>
      </c>
      <c r="Y88" s="203">
        <v>0</v>
      </c>
      <c r="Z88" s="203">
        <v>2.48</v>
      </c>
      <c r="AA88" s="203">
        <v>0</v>
      </c>
      <c r="AB88" s="203">
        <v>0</v>
      </c>
      <c r="AC88" s="203">
        <v>13.72</v>
      </c>
      <c r="AD88" s="203">
        <v>0</v>
      </c>
      <c r="AE88" s="203">
        <v>0</v>
      </c>
      <c r="AF88" s="203">
        <v>0</v>
      </c>
      <c r="AG88" s="203">
        <v>24.1</v>
      </c>
      <c r="AH88" s="203">
        <v>0</v>
      </c>
      <c r="AI88" s="203">
        <v>39.520000000000003</v>
      </c>
      <c r="AJ88" s="203">
        <v>0</v>
      </c>
      <c r="AK88" s="203">
        <v>19.61</v>
      </c>
      <c r="AL88" s="203">
        <v>0</v>
      </c>
      <c r="AM88" s="203">
        <v>0</v>
      </c>
      <c r="AN88" s="203">
        <v>0</v>
      </c>
      <c r="AO88" s="203">
        <v>258.31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12.63</v>
      </c>
      <c r="E89" s="203">
        <v>0</v>
      </c>
      <c r="F89" s="203">
        <v>0</v>
      </c>
      <c r="G89" s="203">
        <v>21.26</v>
      </c>
      <c r="H89" s="203">
        <v>0</v>
      </c>
      <c r="I89" s="203">
        <v>6.73</v>
      </c>
      <c r="J89" s="203">
        <v>20.18</v>
      </c>
      <c r="K89" s="203">
        <v>2.19</v>
      </c>
      <c r="L89" s="203">
        <v>109.07</v>
      </c>
      <c r="M89" s="203">
        <v>0.73</v>
      </c>
      <c r="N89" s="203">
        <v>1.31</v>
      </c>
      <c r="O89" s="203">
        <v>0</v>
      </c>
      <c r="P89" s="203">
        <v>12.07</v>
      </c>
      <c r="Q89" s="203">
        <v>0.23</v>
      </c>
      <c r="R89" s="203">
        <v>0.47</v>
      </c>
      <c r="S89" s="203">
        <v>0</v>
      </c>
      <c r="T89" s="203">
        <v>0</v>
      </c>
      <c r="U89" s="203">
        <v>1.99</v>
      </c>
      <c r="V89" s="203">
        <v>0.23</v>
      </c>
      <c r="W89" s="203">
        <v>0.51</v>
      </c>
      <c r="X89" s="203">
        <v>1.64</v>
      </c>
      <c r="Y89" s="203">
        <v>0</v>
      </c>
      <c r="Z89" s="203">
        <v>2.48</v>
      </c>
      <c r="AA89" s="203">
        <v>0</v>
      </c>
      <c r="AB89" s="203">
        <v>0</v>
      </c>
      <c r="AC89" s="203">
        <v>13.72</v>
      </c>
      <c r="AD89" s="203">
        <v>0</v>
      </c>
      <c r="AE89" s="203">
        <v>0</v>
      </c>
      <c r="AF89" s="203">
        <v>0</v>
      </c>
      <c r="AG89" s="203">
        <v>24.1</v>
      </c>
      <c r="AH89" s="203">
        <v>0</v>
      </c>
      <c r="AI89" s="203">
        <v>39.520000000000003</v>
      </c>
      <c r="AJ89" s="203">
        <v>0</v>
      </c>
      <c r="AK89" s="203">
        <v>19.61</v>
      </c>
      <c r="AL89" s="203">
        <v>0</v>
      </c>
      <c r="AM89" s="203">
        <v>0</v>
      </c>
      <c r="AN89" s="203">
        <v>0</v>
      </c>
      <c r="AO89" s="203">
        <v>258.31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12.63</v>
      </c>
      <c r="E90" s="203">
        <v>0</v>
      </c>
      <c r="F90" s="203">
        <v>0</v>
      </c>
      <c r="G90" s="203">
        <v>21.26</v>
      </c>
      <c r="H90" s="203">
        <v>0</v>
      </c>
      <c r="I90" s="203">
        <v>6.73</v>
      </c>
      <c r="J90" s="203">
        <v>20.18</v>
      </c>
      <c r="K90" s="203">
        <v>2.19</v>
      </c>
      <c r="L90" s="203">
        <v>89.79</v>
      </c>
      <c r="M90" s="203">
        <v>0.73</v>
      </c>
      <c r="N90" s="203">
        <v>1.31</v>
      </c>
      <c r="O90" s="203">
        <v>0</v>
      </c>
      <c r="P90" s="203">
        <v>12.07</v>
      </c>
      <c r="Q90" s="203">
        <v>0.23</v>
      </c>
      <c r="R90" s="203">
        <v>0.47</v>
      </c>
      <c r="S90" s="203">
        <v>0</v>
      </c>
      <c r="T90" s="203">
        <v>0</v>
      </c>
      <c r="U90" s="203">
        <v>1.99</v>
      </c>
      <c r="V90" s="203">
        <v>0.23</v>
      </c>
      <c r="W90" s="203">
        <v>0.51</v>
      </c>
      <c r="X90" s="203">
        <v>1.64</v>
      </c>
      <c r="Y90" s="203">
        <v>0</v>
      </c>
      <c r="Z90" s="203">
        <v>2.48</v>
      </c>
      <c r="AA90" s="203">
        <v>0</v>
      </c>
      <c r="AB90" s="203">
        <v>0</v>
      </c>
      <c r="AC90" s="203">
        <v>13.72</v>
      </c>
      <c r="AD90" s="203">
        <v>0</v>
      </c>
      <c r="AE90" s="203">
        <v>0</v>
      </c>
      <c r="AF90" s="203">
        <v>0</v>
      </c>
      <c r="AG90" s="203">
        <v>24.1</v>
      </c>
      <c r="AH90" s="203">
        <v>0</v>
      </c>
      <c r="AI90" s="203">
        <v>39.520000000000003</v>
      </c>
      <c r="AJ90" s="203">
        <v>0</v>
      </c>
      <c r="AK90" s="203">
        <v>19.61</v>
      </c>
      <c r="AL90" s="203">
        <v>0</v>
      </c>
      <c r="AM90" s="203">
        <v>0</v>
      </c>
      <c r="AN90" s="203">
        <v>0</v>
      </c>
      <c r="AO90" s="203">
        <v>258.31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12.79</v>
      </c>
      <c r="E91" s="203">
        <v>0</v>
      </c>
      <c r="F91" s="203">
        <v>0</v>
      </c>
      <c r="G91" s="203">
        <v>21.32</v>
      </c>
      <c r="H91" s="203">
        <v>0</v>
      </c>
      <c r="I91" s="203">
        <v>6.73</v>
      </c>
      <c r="J91" s="203">
        <v>20.18</v>
      </c>
      <c r="K91" s="203">
        <v>2.19</v>
      </c>
      <c r="L91" s="203">
        <v>99.43</v>
      </c>
      <c r="M91" s="203">
        <v>0.73</v>
      </c>
      <c r="N91" s="203">
        <v>1.31</v>
      </c>
      <c r="O91" s="203">
        <v>0</v>
      </c>
      <c r="P91" s="203">
        <v>12.07</v>
      </c>
      <c r="Q91" s="203">
        <v>0.23</v>
      </c>
      <c r="R91" s="203">
        <v>0.47</v>
      </c>
      <c r="S91" s="203">
        <v>0</v>
      </c>
      <c r="T91" s="203">
        <v>0</v>
      </c>
      <c r="U91" s="203">
        <v>1.99</v>
      </c>
      <c r="V91" s="203">
        <v>0.23</v>
      </c>
      <c r="W91" s="203">
        <v>0.51</v>
      </c>
      <c r="X91" s="203">
        <v>1.64</v>
      </c>
      <c r="Y91" s="203">
        <v>0</v>
      </c>
      <c r="Z91" s="203">
        <v>2.48</v>
      </c>
      <c r="AA91" s="203">
        <v>0</v>
      </c>
      <c r="AB91" s="203">
        <v>0</v>
      </c>
      <c r="AC91" s="203">
        <v>13.72</v>
      </c>
      <c r="AD91" s="203">
        <v>0</v>
      </c>
      <c r="AE91" s="203">
        <v>0</v>
      </c>
      <c r="AF91" s="203">
        <v>0</v>
      </c>
      <c r="AG91" s="203">
        <v>24.1</v>
      </c>
      <c r="AH91" s="203">
        <v>0</v>
      </c>
      <c r="AI91" s="203">
        <v>39.520000000000003</v>
      </c>
      <c r="AJ91" s="203">
        <v>0</v>
      </c>
      <c r="AK91" s="203">
        <v>19.61</v>
      </c>
      <c r="AL91" s="203">
        <v>0</v>
      </c>
      <c r="AM91" s="203">
        <v>0</v>
      </c>
      <c r="AN91" s="203">
        <v>0</v>
      </c>
      <c r="AO91" s="203">
        <v>258.31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12.79</v>
      </c>
      <c r="E92" s="203">
        <v>0</v>
      </c>
      <c r="F92" s="203">
        <v>0</v>
      </c>
      <c r="G92" s="203">
        <v>21.32</v>
      </c>
      <c r="H92" s="203">
        <v>0</v>
      </c>
      <c r="I92" s="203">
        <v>6.73</v>
      </c>
      <c r="J92" s="203">
        <v>20.18</v>
      </c>
      <c r="K92" s="203">
        <v>2.19</v>
      </c>
      <c r="L92" s="203">
        <v>99.43</v>
      </c>
      <c r="M92" s="203">
        <v>0.73</v>
      </c>
      <c r="N92" s="203">
        <v>1.31</v>
      </c>
      <c r="O92" s="203">
        <v>0</v>
      </c>
      <c r="P92" s="203">
        <v>12.07</v>
      </c>
      <c r="Q92" s="203">
        <v>0.23</v>
      </c>
      <c r="R92" s="203">
        <v>0.47</v>
      </c>
      <c r="S92" s="203">
        <v>0</v>
      </c>
      <c r="T92" s="203">
        <v>0</v>
      </c>
      <c r="U92" s="203">
        <v>1.99</v>
      </c>
      <c r="V92" s="203">
        <v>0.23</v>
      </c>
      <c r="W92" s="203">
        <v>0.51</v>
      </c>
      <c r="X92" s="203">
        <v>1.64</v>
      </c>
      <c r="Y92" s="203">
        <v>0</v>
      </c>
      <c r="Z92" s="203">
        <v>2.48</v>
      </c>
      <c r="AA92" s="203">
        <v>0</v>
      </c>
      <c r="AB92" s="203">
        <v>0</v>
      </c>
      <c r="AC92" s="203">
        <v>13.3</v>
      </c>
      <c r="AD92" s="203">
        <v>0</v>
      </c>
      <c r="AE92" s="203">
        <v>0</v>
      </c>
      <c r="AF92" s="203">
        <v>0</v>
      </c>
      <c r="AG92" s="203">
        <v>24.1</v>
      </c>
      <c r="AH92" s="203">
        <v>0</v>
      </c>
      <c r="AI92" s="203">
        <v>39.520000000000003</v>
      </c>
      <c r="AJ92" s="203">
        <v>0</v>
      </c>
      <c r="AK92" s="203">
        <v>19.61</v>
      </c>
      <c r="AL92" s="203">
        <v>0</v>
      </c>
      <c r="AM92" s="203">
        <v>0</v>
      </c>
      <c r="AN92" s="203">
        <v>0</v>
      </c>
      <c r="AO92" s="203">
        <v>258.31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12.79</v>
      </c>
      <c r="E93" s="203">
        <v>0</v>
      </c>
      <c r="F93" s="203">
        <v>0</v>
      </c>
      <c r="G93" s="203">
        <v>21.32</v>
      </c>
      <c r="H93" s="203">
        <v>0</v>
      </c>
      <c r="I93" s="203">
        <v>6.73</v>
      </c>
      <c r="J93" s="203">
        <v>20.18</v>
      </c>
      <c r="K93" s="203">
        <v>2.19</v>
      </c>
      <c r="L93" s="203">
        <v>89.79</v>
      </c>
      <c r="M93" s="203">
        <v>0.73</v>
      </c>
      <c r="N93" s="203">
        <v>1.31</v>
      </c>
      <c r="O93" s="203">
        <v>0</v>
      </c>
      <c r="P93" s="203">
        <v>12.07</v>
      </c>
      <c r="Q93" s="203">
        <v>0.23</v>
      </c>
      <c r="R93" s="203">
        <v>0.47</v>
      </c>
      <c r="S93" s="203">
        <v>0</v>
      </c>
      <c r="T93" s="203">
        <v>0</v>
      </c>
      <c r="U93" s="203">
        <v>1.99</v>
      </c>
      <c r="V93" s="203">
        <v>0.23</v>
      </c>
      <c r="W93" s="203">
        <v>0.51</v>
      </c>
      <c r="X93" s="203">
        <v>1.64</v>
      </c>
      <c r="Y93" s="203">
        <v>0</v>
      </c>
      <c r="Z93" s="203">
        <v>2.48</v>
      </c>
      <c r="AA93" s="203">
        <v>0</v>
      </c>
      <c r="AB93" s="203">
        <v>0</v>
      </c>
      <c r="AC93" s="203">
        <v>13.3</v>
      </c>
      <c r="AD93" s="203">
        <v>0</v>
      </c>
      <c r="AE93" s="203">
        <v>0</v>
      </c>
      <c r="AF93" s="203">
        <v>0</v>
      </c>
      <c r="AG93" s="203">
        <v>24.1</v>
      </c>
      <c r="AH93" s="203">
        <v>0</v>
      </c>
      <c r="AI93" s="203">
        <v>39.520000000000003</v>
      </c>
      <c r="AJ93" s="203">
        <v>0</v>
      </c>
      <c r="AK93" s="203">
        <v>19.61</v>
      </c>
      <c r="AL93" s="203">
        <v>0</v>
      </c>
      <c r="AM93" s="203">
        <v>0</v>
      </c>
      <c r="AN93" s="203">
        <v>0</v>
      </c>
      <c r="AO93" s="203">
        <v>258.31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12.79</v>
      </c>
      <c r="E94" s="203">
        <v>0</v>
      </c>
      <c r="F94" s="203">
        <v>0</v>
      </c>
      <c r="G94" s="203">
        <v>21.32</v>
      </c>
      <c r="H94" s="203">
        <v>0</v>
      </c>
      <c r="I94" s="203">
        <v>6.73</v>
      </c>
      <c r="J94" s="203">
        <v>20.18</v>
      </c>
      <c r="K94" s="203">
        <v>2.19</v>
      </c>
      <c r="L94" s="203">
        <v>84.97</v>
      </c>
      <c r="M94" s="203">
        <v>0.73</v>
      </c>
      <c r="N94" s="203">
        <v>1.31</v>
      </c>
      <c r="O94" s="203">
        <v>0</v>
      </c>
      <c r="P94" s="203">
        <v>12.07</v>
      </c>
      <c r="Q94" s="203">
        <v>0.23</v>
      </c>
      <c r="R94" s="203">
        <v>0.47</v>
      </c>
      <c r="S94" s="203">
        <v>0</v>
      </c>
      <c r="T94" s="203">
        <v>0</v>
      </c>
      <c r="U94" s="203">
        <v>1.99</v>
      </c>
      <c r="V94" s="203">
        <v>0.23</v>
      </c>
      <c r="W94" s="203">
        <v>0.51</v>
      </c>
      <c r="X94" s="203">
        <v>1.64</v>
      </c>
      <c r="Y94" s="203">
        <v>0</v>
      </c>
      <c r="Z94" s="203">
        <v>2.48</v>
      </c>
      <c r="AA94" s="203">
        <v>0</v>
      </c>
      <c r="AB94" s="203">
        <v>0</v>
      </c>
      <c r="AC94" s="203">
        <v>13.3</v>
      </c>
      <c r="AD94" s="203">
        <v>0</v>
      </c>
      <c r="AE94" s="203">
        <v>0</v>
      </c>
      <c r="AF94" s="203">
        <v>0</v>
      </c>
      <c r="AG94" s="203">
        <v>24.1</v>
      </c>
      <c r="AH94" s="203">
        <v>0</v>
      </c>
      <c r="AI94" s="203">
        <v>39.520000000000003</v>
      </c>
      <c r="AJ94" s="203">
        <v>0</v>
      </c>
      <c r="AK94" s="203">
        <v>19.61</v>
      </c>
      <c r="AL94" s="203">
        <v>0</v>
      </c>
      <c r="AM94" s="203">
        <v>0</v>
      </c>
      <c r="AN94" s="203">
        <v>0</v>
      </c>
      <c r="AO94" s="203">
        <v>258.31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13.11</v>
      </c>
      <c r="E95" s="203">
        <v>0</v>
      </c>
      <c r="F95" s="203">
        <v>0</v>
      </c>
      <c r="G95" s="203">
        <v>21.32</v>
      </c>
      <c r="H95" s="203">
        <v>0</v>
      </c>
      <c r="I95" s="203">
        <v>6.73</v>
      </c>
      <c r="J95" s="203">
        <v>20.18</v>
      </c>
      <c r="K95" s="203">
        <v>2.19</v>
      </c>
      <c r="L95" s="203">
        <v>84.97</v>
      </c>
      <c r="M95" s="203">
        <v>0.73</v>
      </c>
      <c r="N95" s="203">
        <v>1.31</v>
      </c>
      <c r="O95" s="203">
        <v>0</v>
      </c>
      <c r="P95" s="203">
        <v>12.07</v>
      </c>
      <c r="Q95" s="203">
        <v>0.22</v>
      </c>
      <c r="R95" s="203">
        <v>0.47</v>
      </c>
      <c r="S95" s="203">
        <v>0</v>
      </c>
      <c r="T95" s="203">
        <v>0</v>
      </c>
      <c r="U95" s="203">
        <v>1.99</v>
      </c>
      <c r="V95" s="203">
        <v>0.23</v>
      </c>
      <c r="W95" s="203">
        <v>0.51</v>
      </c>
      <c r="X95" s="203">
        <v>1.64</v>
      </c>
      <c r="Y95" s="203">
        <v>0</v>
      </c>
      <c r="Z95" s="203">
        <v>2.48</v>
      </c>
      <c r="AA95" s="203">
        <v>0</v>
      </c>
      <c r="AB95" s="203">
        <v>0</v>
      </c>
      <c r="AC95" s="203">
        <v>12.67</v>
      </c>
      <c r="AD95" s="203">
        <v>0</v>
      </c>
      <c r="AE95" s="203">
        <v>0</v>
      </c>
      <c r="AF95" s="203">
        <v>0</v>
      </c>
      <c r="AG95" s="203">
        <v>24.1</v>
      </c>
      <c r="AH95" s="203">
        <v>0</v>
      </c>
      <c r="AI95" s="203">
        <v>39.520000000000003</v>
      </c>
      <c r="AJ95" s="203">
        <v>0</v>
      </c>
      <c r="AK95" s="203">
        <v>19.61</v>
      </c>
      <c r="AL95" s="203">
        <v>0</v>
      </c>
      <c r="AM95" s="203">
        <v>0</v>
      </c>
      <c r="AN95" s="203">
        <v>0</v>
      </c>
      <c r="AO95" s="203">
        <v>258.31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13.11</v>
      </c>
      <c r="E96" s="203">
        <v>0</v>
      </c>
      <c r="F96" s="203">
        <v>0</v>
      </c>
      <c r="G96" s="203">
        <v>21.32</v>
      </c>
      <c r="H96" s="203">
        <v>0</v>
      </c>
      <c r="I96" s="203">
        <v>6.73</v>
      </c>
      <c r="J96" s="203">
        <v>20.18</v>
      </c>
      <c r="K96" s="203">
        <v>2.19</v>
      </c>
      <c r="L96" s="203">
        <v>94.61</v>
      </c>
      <c r="M96" s="203">
        <v>0.73</v>
      </c>
      <c r="N96" s="203">
        <v>1.31</v>
      </c>
      <c r="O96" s="203">
        <v>0</v>
      </c>
      <c r="P96" s="203">
        <v>12.07</v>
      </c>
      <c r="Q96" s="203">
        <v>0.22</v>
      </c>
      <c r="R96" s="203">
        <v>0.47</v>
      </c>
      <c r="S96" s="203">
        <v>0</v>
      </c>
      <c r="T96" s="203">
        <v>0</v>
      </c>
      <c r="U96" s="203">
        <v>1.99</v>
      </c>
      <c r="V96" s="203">
        <v>0.23</v>
      </c>
      <c r="W96" s="203">
        <v>0.51</v>
      </c>
      <c r="X96" s="203">
        <v>1.64</v>
      </c>
      <c r="Y96" s="203">
        <v>0</v>
      </c>
      <c r="Z96" s="203">
        <v>2.48</v>
      </c>
      <c r="AA96" s="203">
        <v>0</v>
      </c>
      <c r="AB96" s="203">
        <v>0</v>
      </c>
      <c r="AC96" s="203">
        <v>12.67</v>
      </c>
      <c r="AD96" s="203">
        <v>0</v>
      </c>
      <c r="AE96" s="203">
        <v>0</v>
      </c>
      <c r="AF96" s="203">
        <v>0</v>
      </c>
      <c r="AG96" s="203">
        <v>24.1</v>
      </c>
      <c r="AH96" s="203">
        <v>0</v>
      </c>
      <c r="AI96" s="203">
        <v>39.520000000000003</v>
      </c>
      <c r="AJ96" s="203">
        <v>0</v>
      </c>
      <c r="AK96" s="203">
        <v>19.61</v>
      </c>
      <c r="AL96" s="203">
        <v>0</v>
      </c>
      <c r="AM96" s="203">
        <v>0</v>
      </c>
      <c r="AN96" s="203">
        <v>0</v>
      </c>
      <c r="AO96" s="203">
        <v>258.31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13.11</v>
      </c>
      <c r="E97" s="203">
        <v>0</v>
      </c>
      <c r="F97" s="203">
        <v>0</v>
      </c>
      <c r="G97" s="203">
        <v>21.32</v>
      </c>
      <c r="H97" s="203">
        <v>0</v>
      </c>
      <c r="I97" s="203">
        <v>6.73</v>
      </c>
      <c r="J97" s="203">
        <v>20.18</v>
      </c>
      <c r="K97" s="203">
        <v>2.19</v>
      </c>
      <c r="L97" s="203">
        <v>104.25</v>
      </c>
      <c r="M97" s="203">
        <v>0.73</v>
      </c>
      <c r="N97" s="203">
        <v>1.31</v>
      </c>
      <c r="O97" s="203">
        <v>0</v>
      </c>
      <c r="P97" s="203">
        <v>12.07</v>
      </c>
      <c r="Q97" s="203">
        <v>0.22</v>
      </c>
      <c r="R97" s="203">
        <v>0.47</v>
      </c>
      <c r="S97" s="203">
        <v>0</v>
      </c>
      <c r="T97" s="203">
        <v>0</v>
      </c>
      <c r="U97" s="203">
        <v>1.99</v>
      </c>
      <c r="V97" s="203">
        <v>0.23</v>
      </c>
      <c r="W97" s="203">
        <v>0.51</v>
      </c>
      <c r="X97" s="203">
        <v>1.64</v>
      </c>
      <c r="Y97" s="203">
        <v>0</v>
      </c>
      <c r="Z97" s="203">
        <v>2.48</v>
      </c>
      <c r="AA97" s="203">
        <v>0</v>
      </c>
      <c r="AB97" s="203">
        <v>0</v>
      </c>
      <c r="AC97" s="203">
        <v>12.67</v>
      </c>
      <c r="AD97" s="203">
        <v>0</v>
      </c>
      <c r="AE97" s="203">
        <v>0</v>
      </c>
      <c r="AF97" s="203">
        <v>0</v>
      </c>
      <c r="AG97" s="203">
        <v>24.1</v>
      </c>
      <c r="AH97" s="203">
        <v>0</v>
      </c>
      <c r="AI97" s="203">
        <v>39.520000000000003</v>
      </c>
      <c r="AJ97" s="203">
        <v>0</v>
      </c>
      <c r="AK97" s="203">
        <v>19.61</v>
      </c>
      <c r="AL97" s="203">
        <v>0</v>
      </c>
      <c r="AM97" s="203">
        <v>0</v>
      </c>
      <c r="AN97" s="203">
        <v>0</v>
      </c>
      <c r="AO97" s="203">
        <v>258.31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13.11</v>
      </c>
      <c r="E98" s="203">
        <v>0</v>
      </c>
      <c r="F98" s="203">
        <v>0</v>
      </c>
      <c r="G98" s="203">
        <v>21.32</v>
      </c>
      <c r="H98" s="203">
        <v>0</v>
      </c>
      <c r="I98" s="203">
        <v>6.73</v>
      </c>
      <c r="J98" s="203">
        <v>20.18</v>
      </c>
      <c r="K98" s="203">
        <v>2.19</v>
      </c>
      <c r="L98" s="203">
        <v>113.89</v>
      </c>
      <c r="M98" s="203">
        <v>0.73</v>
      </c>
      <c r="N98" s="203">
        <v>1.31</v>
      </c>
      <c r="O98" s="203">
        <v>0</v>
      </c>
      <c r="P98" s="203">
        <v>12.07</v>
      </c>
      <c r="Q98" s="203">
        <v>0.22</v>
      </c>
      <c r="R98" s="203">
        <v>0.47</v>
      </c>
      <c r="S98" s="203">
        <v>0</v>
      </c>
      <c r="T98" s="203">
        <v>0</v>
      </c>
      <c r="U98" s="203">
        <v>1.99</v>
      </c>
      <c r="V98" s="203">
        <v>0.23</v>
      </c>
      <c r="W98" s="203">
        <v>0.51</v>
      </c>
      <c r="X98" s="203">
        <v>1.64</v>
      </c>
      <c r="Y98" s="203">
        <v>0</v>
      </c>
      <c r="Z98" s="203">
        <v>2.48</v>
      </c>
      <c r="AA98" s="203">
        <v>0</v>
      </c>
      <c r="AB98" s="203">
        <v>0</v>
      </c>
      <c r="AC98" s="203">
        <v>12.67</v>
      </c>
      <c r="AD98" s="203">
        <v>0</v>
      </c>
      <c r="AE98" s="203">
        <v>0</v>
      </c>
      <c r="AF98" s="203">
        <v>0</v>
      </c>
      <c r="AG98" s="203">
        <v>24.1</v>
      </c>
      <c r="AH98" s="203">
        <v>0</v>
      </c>
      <c r="AI98" s="203">
        <v>39.520000000000003</v>
      </c>
      <c r="AJ98" s="203">
        <v>0</v>
      </c>
      <c r="AK98" s="203">
        <v>19.61</v>
      </c>
      <c r="AL98" s="203">
        <v>0</v>
      </c>
      <c r="AM98" s="203">
        <v>0</v>
      </c>
      <c r="AN98" s="203">
        <v>0</v>
      </c>
      <c r="AO98" s="203">
        <v>258.31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0.3067025000000001</v>
      </c>
      <c r="E99">
        <f t="shared" si="0"/>
        <v>0</v>
      </c>
      <c r="F99">
        <f t="shared" si="0"/>
        <v>0</v>
      </c>
      <c r="G99">
        <f t="shared" si="0"/>
        <v>0.51024000000000036</v>
      </c>
      <c r="H99">
        <f t="shared" si="0"/>
        <v>0</v>
      </c>
      <c r="I99">
        <f t="shared" si="0"/>
        <v>0.16152000000000022</v>
      </c>
      <c r="J99">
        <f t="shared" si="0"/>
        <v>0.48828000000000066</v>
      </c>
      <c r="K99">
        <f t="shared" si="0"/>
        <v>5.2379999999999954E-2</v>
      </c>
      <c r="L99">
        <f t="shared" si="0"/>
        <v>4.2277749999999967</v>
      </c>
      <c r="M99">
        <f t="shared" si="0"/>
        <v>2.0420000000000004E-2</v>
      </c>
      <c r="N99">
        <f t="shared" si="0"/>
        <v>3.1440000000000037E-2</v>
      </c>
      <c r="O99">
        <f t="shared" si="0"/>
        <v>0</v>
      </c>
      <c r="P99">
        <f t="shared" si="0"/>
        <v>0.28968000000000027</v>
      </c>
      <c r="Q99">
        <f t="shared" si="0"/>
        <v>3.5664999999999905E-2</v>
      </c>
      <c r="R99">
        <f t="shared" si="0"/>
        <v>7.7410000000000284E-2</v>
      </c>
      <c r="S99">
        <f t="shared" si="0"/>
        <v>0</v>
      </c>
      <c r="T99">
        <f t="shared" si="0"/>
        <v>0</v>
      </c>
      <c r="U99">
        <f t="shared" si="0"/>
        <v>5.1682499999999965E-2</v>
      </c>
      <c r="V99">
        <f t="shared" si="0"/>
        <v>2.184000000000004E-2</v>
      </c>
      <c r="W99">
        <f t="shared" si="0"/>
        <v>1.4139999999999993E-2</v>
      </c>
      <c r="X99">
        <f t="shared" si="0"/>
        <v>3.9359999999999951E-2</v>
      </c>
      <c r="Y99">
        <f t="shared" si="0"/>
        <v>0</v>
      </c>
      <c r="Z99">
        <f t="shared" si="0"/>
        <v>0.64275250000000028</v>
      </c>
      <c r="AA99">
        <f t="shared" si="0"/>
        <v>0</v>
      </c>
      <c r="AB99">
        <f t="shared" si="0"/>
        <v>0</v>
      </c>
      <c r="AC99">
        <f t="shared" si="0"/>
        <v>0.30426750000000008</v>
      </c>
      <c r="AD99">
        <f t="shared" si="0"/>
        <v>0.16935749999999999</v>
      </c>
      <c r="AE99">
        <f t="shared" si="0"/>
        <v>0</v>
      </c>
      <c r="AF99">
        <f t="shared" si="0"/>
        <v>0</v>
      </c>
      <c r="AG99">
        <f t="shared" si="0"/>
        <v>0.57839999999999892</v>
      </c>
      <c r="AH99">
        <f t="shared" si="0"/>
        <v>1.6387499999999999E-2</v>
      </c>
      <c r="AI99">
        <f t="shared" si="0"/>
        <v>0.94847999999999966</v>
      </c>
      <c r="AJ99">
        <f t="shared" si="0"/>
        <v>0</v>
      </c>
      <c r="AK99">
        <f t="shared" si="0"/>
        <v>0.29787249999999976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6.207510000000009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0</v>
      </c>
      <c r="D3" s="83">
        <v>0</v>
      </c>
      <c r="E3" s="83">
        <v>0</v>
      </c>
      <c r="F3" s="83">
        <v>0</v>
      </c>
      <c r="G3" s="83">
        <v>0</v>
      </c>
      <c r="H3" s="77"/>
      <c r="I3" s="32">
        <v>1</v>
      </c>
      <c r="J3" s="83">
        <v>0</v>
      </c>
      <c r="K3" s="83">
        <v>0</v>
      </c>
      <c r="L3" s="83">
        <v>0</v>
      </c>
      <c r="M3" s="83">
        <v>0</v>
      </c>
      <c r="N3" s="83">
        <v>0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0</v>
      </c>
      <c r="AF3" s="83">
        <v>0</v>
      </c>
      <c r="AG3" s="83">
        <v>0</v>
      </c>
      <c r="AH3" s="83">
        <v>0</v>
      </c>
      <c r="AI3" s="83">
        <v>0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0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0</v>
      </c>
      <c r="AY3" s="84">
        <f>-SUM(AU3:AX3)</f>
        <v>0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0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0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0</v>
      </c>
      <c r="CF3" s="81">
        <f t="shared" ref="CF3:CH66" si="5">$AK3*AV3</f>
        <v>0</v>
      </c>
      <c r="CG3" s="81">
        <f t="shared" si="5"/>
        <v>0</v>
      </c>
      <c r="CH3" s="81">
        <f t="shared" si="5"/>
        <v>0</v>
      </c>
      <c r="CI3" s="81">
        <f>SUM(CE3:CH3)</f>
        <v>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0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0</v>
      </c>
      <c r="DF3" s="82">
        <f>AR3+AU3+BB3+BI3+BP3</f>
        <v>0</v>
      </c>
      <c r="DG3" s="82">
        <f>AY3+AN3+BC3+BJ3+BQ3</f>
        <v>0</v>
      </c>
      <c r="DH3" s="82">
        <f>BF3+AO3+AV3+BK3+BR3</f>
        <v>0</v>
      </c>
      <c r="DI3" s="82">
        <f>BM3+BS3+BD3+AW3+AP3</f>
        <v>0</v>
      </c>
      <c r="DJ3" s="82">
        <f>BT3+BL3+BE3+AX3+AQ3</f>
        <v>0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0</v>
      </c>
      <c r="D4" s="83">
        <v>0</v>
      </c>
      <c r="E4" s="83">
        <v>0</v>
      </c>
      <c r="F4" s="83">
        <v>0</v>
      </c>
      <c r="G4" s="83">
        <v>0</v>
      </c>
      <c r="H4" s="77"/>
      <c r="I4" s="32">
        <v>2</v>
      </c>
      <c r="J4" s="83">
        <v>0</v>
      </c>
      <c r="K4" s="83">
        <v>0</v>
      </c>
      <c r="L4" s="83">
        <v>0</v>
      </c>
      <c r="M4" s="83">
        <v>0</v>
      </c>
      <c r="N4" s="83">
        <v>0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0</v>
      </c>
      <c r="AF4" s="83">
        <v>0</v>
      </c>
      <c r="AG4" s="83">
        <v>0</v>
      </c>
      <c r="AH4" s="83">
        <v>0</v>
      </c>
      <c r="AI4" s="83">
        <v>0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0</v>
      </c>
      <c r="AV4" s="84">
        <f t="shared" si="0"/>
        <v>0</v>
      </c>
      <c r="AW4" s="84">
        <f t="shared" si="0"/>
        <v>0</v>
      </c>
      <c r="AX4" s="84">
        <f t="shared" si="0"/>
        <v>0</v>
      </c>
      <c r="AY4" s="84">
        <f t="shared" ref="AY4:AY67" si="14">-SUM(AU4:AX4)</f>
        <v>0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0</v>
      </c>
      <c r="CF4" s="81">
        <f t="shared" si="5"/>
        <v>0</v>
      </c>
      <c r="CG4" s="81">
        <f t="shared" si="5"/>
        <v>0</v>
      </c>
      <c r="CH4" s="81">
        <f t="shared" si="5"/>
        <v>0</v>
      </c>
      <c r="CI4" s="81">
        <f t="shared" ref="CI4:CI67" si="24">SUM(CE4:CH4)</f>
        <v>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0</v>
      </c>
      <c r="DF4" s="82">
        <f t="shared" ref="DF4:DF67" si="31">AR4+AU4+BB4+BI4+BP4</f>
        <v>0</v>
      </c>
      <c r="DG4" s="82">
        <f t="shared" ref="DG4:DG67" si="32">AY4+AN4+BC4+BJ4+BQ4</f>
        <v>0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0</v>
      </c>
      <c r="DK4" s="85">
        <f t="shared" si="9"/>
        <v>0</v>
      </c>
    </row>
    <row r="5" spans="1:115" ht="15.75" thickBot="1">
      <c r="A5" s="77"/>
      <c r="B5" s="32">
        <v>3</v>
      </c>
      <c r="C5" s="83">
        <v>0</v>
      </c>
      <c r="D5" s="83">
        <v>0</v>
      </c>
      <c r="E5" s="83">
        <v>0</v>
      </c>
      <c r="F5" s="83">
        <v>0</v>
      </c>
      <c r="G5" s="83">
        <v>0</v>
      </c>
      <c r="H5" s="77"/>
      <c r="I5" s="32">
        <v>3</v>
      </c>
      <c r="J5" s="83">
        <v>0</v>
      </c>
      <c r="K5" s="83">
        <v>0</v>
      </c>
      <c r="L5" s="83">
        <v>0</v>
      </c>
      <c r="M5" s="83">
        <v>0</v>
      </c>
      <c r="N5" s="83">
        <v>0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0</v>
      </c>
      <c r="AF5" s="83">
        <v>0</v>
      </c>
      <c r="AG5" s="83">
        <v>0</v>
      </c>
      <c r="AH5" s="83">
        <v>0</v>
      </c>
      <c r="AI5" s="83">
        <v>0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0</v>
      </c>
      <c r="AV5" s="84">
        <f t="shared" si="0"/>
        <v>0</v>
      </c>
      <c r="AW5" s="84">
        <f t="shared" si="0"/>
        <v>0</v>
      </c>
      <c r="AX5" s="84">
        <f t="shared" si="0"/>
        <v>0</v>
      </c>
      <c r="AY5" s="84">
        <f t="shared" si="14"/>
        <v>0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0</v>
      </c>
      <c r="CF5" s="81">
        <f t="shared" si="5"/>
        <v>0</v>
      </c>
      <c r="CG5" s="81">
        <f t="shared" si="5"/>
        <v>0</v>
      </c>
      <c r="CH5" s="81">
        <f t="shared" si="5"/>
        <v>0</v>
      </c>
      <c r="CI5" s="81">
        <f t="shared" si="24"/>
        <v>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0</v>
      </c>
      <c r="DG5" s="82">
        <f t="shared" si="32"/>
        <v>0</v>
      </c>
      <c r="DH5" s="82">
        <f t="shared" si="33"/>
        <v>0</v>
      </c>
      <c r="DI5" s="82">
        <f t="shared" si="34"/>
        <v>0</v>
      </c>
      <c r="DJ5" s="82">
        <f t="shared" si="35"/>
        <v>0</v>
      </c>
      <c r="DK5" s="85">
        <f t="shared" si="9"/>
        <v>0</v>
      </c>
    </row>
    <row r="6" spans="1:115" ht="15.75" thickBot="1">
      <c r="A6" s="77"/>
      <c r="B6" s="32">
        <v>4</v>
      </c>
      <c r="C6" s="83">
        <v>0</v>
      </c>
      <c r="D6" s="83">
        <v>0</v>
      </c>
      <c r="E6" s="83">
        <v>0</v>
      </c>
      <c r="F6" s="83">
        <v>0</v>
      </c>
      <c r="G6" s="83">
        <v>0</v>
      </c>
      <c r="H6" s="77"/>
      <c r="I6" s="32">
        <v>4</v>
      </c>
      <c r="J6" s="83">
        <v>0</v>
      </c>
      <c r="K6" s="83">
        <v>0</v>
      </c>
      <c r="L6" s="83">
        <v>0</v>
      </c>
      <c r="M6" s="83">
        <v>0</v>
      </c>
      <c r="N6" s="83">
        <v>0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0</v>
      </c>
      <c r="AG6" s="83">
        <v>0</v>
      </c>
      <c r="AH6" s="83">
        <v>0</v>
      </c>
      <c r="AI6" s="83">
        <v>0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0</v>
      </c>
      <c r="AV6" s="84">
        <f t="shared" si="0"/>
        <v>0</v>
      </c>
      <c r="AW6" s="84">
        <f t="shared" si="0"/>
        <v>0</v>
      </c>
      <c r="AX6" s="84">
        <f t="shared" si="0"/>
        <v>0</v>
      </c>
      <c r="AY6" s="84">
        <f t="shared" si="14"/>
        <v>0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0</v>
      </c>
      <c r="CF6" s="81">
        <f t="shared" si="5"/>
        <v>0</v>
      </c>
      <c r="CG6" s="81">
        <f t="shared" si="5"/>
        <v>0</v>
      </c>
      <c r="CH6" s="81">
        <f t="shared" si="5"/>
        <v>0</v>
      </c>
      <c r="CI6" s="81">
        <f t="shared" si="24"/>
        <v>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0</v>
      </c>
      <c r="DG6" s="82">
        <f t="shared" si="32"/>
        <v>0</v>
      </c>
      <c r="DH6" s="82">
        <f t="shared" si="33"/>
        <v>0</v>
      </c>
      <c r="DI6" s="82">
        <f t="shared" si="34"/>
        <v>0</v>
      </c>
      <c r="DJ6" s="82">
        <f t="shared" si="35"/>
        <v>0</v>
      </c>
      <c r="DK6" s="85">
        <f t="shared" si="9"/>
        <v>0</v>
      </c>
    </row>
    <row r="7" spans="1:115" ht="15.75" thickBot="1">
      <c r="A7" s="77"/>
      <c r="B7" s="32">
        <v>5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77"/>
      <c r="I7" s="32">
        <v>5</v>
      </c>
      <c r="J7" s="83">
        <v>0</v>
      </c>
      <c r="K7" s="83">
        <v>0</v>
      </c>
      <c r="L7" s="83">
        <v>0</v>
      </c>
      <c r="M7" s="83">
        <v>0</v>
      </c>
      <c r="N7" s="83">
        <v>0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0</v>
      </c>
      <c r="AG7" s="83">
        <v>0</v>
      </c>
      <c r="AH7" s="83">
        <v>0</v>
      </c>
      <c r="AI7" s="83">
        <v>0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0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0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0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0</v>
      </c>
      <c r="DG7" s="82">
        <f t="shared" si="32"/>
        <v>0</v>
      </c>
      <c r="DH7" s="82">
        <f t="shared" si="33"/>
        <v>0</v>
      </c>
      <c r="DI7" s="82">
        <f t="shared" si="34"/>
        <v>0</v>
      </c>
      <c r="DJ7" s="82">
        <f t="shared" si="35"/>
        <v>0</v>
      </c>
      <c r="DK7" s="85">
        <f t="shared" si="9"/>
        <v>0</v>
      </c>
    </row>
    <row r="8" spans="1:115" ht="15.75" thickBot="1">
      <c r="A8" s="77"/>
      <c r="B8" s="32">
        <v>6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77"/>
      <c r="I8" s="32">
        <v>6</v>
      </c>
      <c r="J8" s="83">
        <v>0</v>
      </c>
      <c r="K8" s="83">
        <v>0</v>
      </c>
      <c r="L8" s="83">
        <v>0</v>
      </c>
      <c r="M8" s="83">
        <v>0</v>
      </c>
      <c r="N8" s="83">
        <v>0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0</v>
      </c>
      <c r="AG8" s="83">
        <v>0</v>
      </c>
      <c r="AH8" s="83">
        <v>0</v>
      </c>
      <c r="AI8" s="83">
        <v>0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0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0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0</v>
      </c>
      <c r="DG8" s="82">
        <f t="shared" si="32"/>
        <v>0</v>
      </c>
      <c r="DH8" s="82">
        <f t="shared" si="33"/>
        <v>0</v>
      </c>
      <c r="DI8" s="82">
        <f t="shared" si="34"/>
        <v>0</v>
      </c>
      <c r="DJ8" s="82">
        <f t="shared" si="35"/>
        <v>0</v>
      </c>
      <c r="DK8" s="85">
        <f t="shared" si="9"/>
        <v>0</v>
      </c>
    </row>
    <row r="9" spans="1:115" ht="15.75" thickBot="1">
      <c r="A9" s="77"/>
      <c r="B9" s="32">
        <v>7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77"/>
      <c r="I9" s="32">
        <v>7</v>
      </c>
      <c r="J9" s="83">
        <v>0</v>
      </c>
      <c r="K9" s="83">
        <v>0</v>
      </c>
      <c r="L9" s="83">
        <v>0</v>
      </c>
      <c r="M9" s="83">
        <v>0</v>
      </c>
      <c r="N9" s="83">
        <v>0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0</v>
      </c>
      <c r="AG9" s="83">
        <v>0</v>
      </c>
      <c r="AH9" s="83">
        <v>0</v>
      </c>
      <c r="AI9" s="83">
        <v>0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0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0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0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0</v>
      </c>
      <c r="DG9" s="82">
        <f t="shared" si="32"/>
        <v>0</v>
      </c>
      <c r="DH9" s="82">
        <f t="shared" si="33"/>
        <v>0</v>
      </c>
      <c r="DI9" s="82">
        <f t="shared" si="34"/>
        <v>0</v>
      </c>
      <c r="DJ9" s="82">
        <f t="shared" si="35"/>
        <v>0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77"/>
      <c r="I10" s="32">
        <v>8</v>
      </c>
      <c r="J10" s="83">
        <v>0</v>
      </c>
      <c r="K10" s="83">
        <v>0</v>
      </c>
      <c r="L10" s="83">
        <v>0</v>
      </c>
      <c r="M10" s="83">
        <v>0</v>
      </c>
      <c r="N10" s="83">
        <v>0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0</v>
      </c>
      <c r="AG10" s="83">
        <v>0</v>
      </c>
      <c r="AH10" s="83">
        <v>0</v>
      </c>
      <c r="AI10" s="83">
        <v>0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0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0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0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0</v>
      </c>
      <c r="DG10" s="82">
        <f t="shared" si="32"/>
        <v>0</v>
      </c>
      <c r="DH10" s="82">
        <f t="shared" si="33"/>
        <v>0</v>
      </c>
      <c r="DI10" s="82">
        <f t="shared" si="34"/>
        <v>0</v>
      </c>
      <c r="DJ10" s="82">
        <f t="shared" si="35"/>
        <v>0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77"/>
      <c r="I11" s="32">
        <v>9</v>
      </c>
      <c r="J11" s="83">
        <v>0</v>
      </c>
      <c r="K11" s="83">
        <v>0</v>
      </c>
      <c r="L11" s="83">
        <v>0</v>
      </c>
      <c r="M11" s="83">
        <v>0</v>
      </c>
      <c r="N11" s="83">
        <v>0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0</v>
      </c>
      <c r="AG11" s="83">
        <v>0</v>
      </c>
      <c r="AH11" s="83">
        <v>0</v>
      </c>
      <c r="AI11" s="83">
        <v>0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0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0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0</v>
      </c>
      <c r="DG11" s="82">
        <f t="shared" si="32"/>
        <v>0</v>
      </c>
      <c r="DH11" s="82">
        <f t="shared" si="33"/>
        <v>0</v>
      </c>
      <c r="DI11" s="82">
        <f t="shared" si="34"/>
        <v>0</v>
      </c>
      <c r="DJ11" s="82">
        <f t="shared" si="35"/>
        <v>0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77"/>
      <c r="I12" s="32">
        <v>10</v>
      </c>
      <c r="J12" s="83">
        <v>0</v>
      </c>
      <c r="K12" s="83">
        <v>0</v>
      </c>
      <c r="L12" s="83">
        <v>0</v>
      </c>
      <c r="M12" s="83">
        <v>0</v>
      </c>
      <c r="N12" s="83">
        <v>0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0</v>
      </c>
      <c r="AG12" s="83">
        <v>0</v>
      </c>
      <c r="AH12" s="83">
        <v>0</v>
      </c>
      <c r="AI12" s="83">
        <v>0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0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0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0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0</v>
      </c>
      <c r="DG12" s="82">
        <f t="shared" si="32"/>
        <v>0</v>
      </c>
      <c r="DH12" s="82">
        <f t="shared" si="33"/>
        <v>0</v>
      </c>
      <c r="DI12" s="82">
        <f t="shared" si="34"/>
        <v>0</v>
      </c>
      <c r="DJ12" s="82">
        <f t="shared" si="35"/>
        <v>0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77"/>
      <c r="I13" s="32">
        <v>11</v>
      </c>
      <c r="J13" s="83">
        <v>0</v>
      </c>
      <c r="K13" s="83">
        <v>0</v>
      </c>
      <c r="L13" s="83">
        <v>0</v>
      </c>
      <c r="M13" s="83">
        <v>0</v>
      </c>
      <c r="N13" s="83">
        <v>0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0</v>
      </c>
      <c r="AG13" s="83">
        <v>0</v>
      </c>
      <c r="AH13" s="83">
        <v>0</v>
      </c>
      <c r="AI13" s="83">
        <v>0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0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0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0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0</v>
      </c>
      <c r="DG13" s="82">
        <f t="shared" si="32"/>
        <v>0</v>
      </c>
      <c r="DH13" s="82">
        <f t="shared" si="33"/>
        <v>0</v>
      </c>
      <c r="DI13" s="82">
        <f t="shared" si="34"/>
        <v>0</v>
      </c>
      <c r="DJ13" s="82">
        <f t="shared" si="35"/>
        <v>0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77"/>
      <c r="I14" s="32">
        <v>12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0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0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0</v>
      </c>
      <c r="DG14" s="82">
        <f t="shared" si="32"/>
        <v>0</v>
      </c>
      <c r="DH14" s="82">
        <f t="shared" si="33"/>
        <v>0</v>
      </c>
      <c r="DI14" s="82">
        <f t="shared" si="34"/>
        <v>0</v>
      </c>
      <c r="DJ14" s="82">
        <f t="shared" si="35"/>
        <v>0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77"/>
      <c r="I15" s="32">
        <v>13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0</v>
      </c>
      <c r="AG15" s="83">
        <v>0</v>
      </c>
      <c r="AH15" s="83">
        <v>0</v>
      </c>
      <c r="AI15" s="83">
        <v>0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0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0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0</v>
      </c>
      <c r="DG15" s="82">
        <f t="shared" si="32"/>
        <v>0</v>
      </c>
      <c r="DH15" s="82">
        <f t="shared" si="33"/>
        <v>0</v>
      </c>
      <c r="DI15" s="82">
        <f t="shared" si="34"/>
        <v>0</v>
      </c>
      <c r="DJ15" s="82">
        <f t="shared" si="35"/>
        <v>0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77"/>
      <c r="I16" s="32">
        <v>14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0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0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0</v>
      </c>
      <c r="DG16" s="82">
        <f t="shared" si="32"/>
        <v>0</v>
      </c>
      <c r="DH16" s="82">
        <f t="shared" si="33"/>
        <v>0</v>
      </c>
      <c r="DI16" s="82">
        <f t="shared" si="34"/>
        <v>0</v>
      </c>
      <c r="DJ16" s="82">
        <f t="shared" si="35"/>
        <v>0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77"/>
      <c r="I17" s="32">
        <v>15</v>
      </c>
      <c r="J17" s="83">
        <v>0</v>
      </c>
      <c r="K17" s="83">
        <v>0</v>
      </c>
      <c r="L17" s="83">
        <v>0</v>
      </c>
      <c r="M17" s="83">
        <v>0</v>
      </c>
      <c r="N17" s="83">
        <v>0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0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0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0</v>
      </c>
      <c r="DG17" s="82">
        <f t="shared" si="32"/>
        <v>0</v>
      </c>
      <c r="DH17" s="82">
        <f t="shared" si="33"/>
        <v>0</v>
      </c>
      <c r="DI17" s="82">
        <f t="shared" si="34"/>
        <v>0</v>
      </c>
      <c r="DJ17" s="82">
        <f t="shared" si="35"/>
        <v>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-1</v>
      </c>
      <c r="D18" s="83">
        <v>0</v>
      </c>
      <c r="E18" s="83">
        <v>0</v>
      </c>
      <c r="F18" s="83">
        <v>0</v>
      </c>
      <c r="G18" s="83">
        <v>-1</v>
      </c>
      <c r="H18" s="77"/>
      <c r="I18" s="32">
        <v>16</v>
      </c>
      <c r="J18" s="83">
        <v>1</v>
      </c>
      <c r="K18" s="83">
        <v>0</v>
      </c>
      <c r="L18" s="83">
        <v>0</v>
      </c>
      <c r="M18" s="83">
        <v>0</v>
      </c>
      <c r="N18" s="83">
        <v>1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1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-1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10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10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1</v>
      </c>
      <c r="DG18" s="82">
        <f t="shared" si="32"/>
        <v>-1</v>
      </c>
      <c r="DH18" s="82">
        <f t="shared" si="33"/>
        <v>0</v>
      </c>
      <c r="DI18" s="82">
        <f t="shared" si="34"/>
        <v>0</v>
      </c>
      <c r="DJ18" s="82">
        <f t="shared" si="35"/>
        <v>0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-6</v>
      </c>
      <c r="D19" s="83">
        <v>0</v>
      </c>
      <c r="E19" s="83">
        <v>0</v>
      </c>
      <c r="F19" s="83">
        <v>0</v>
      </c>
      <c r="G19" s="83">
        <v>-6</v>
      </c>
      <c r="H19" s="77"/>
      <c r="I19" s="32">
        <v>17</v>
      </c>
      <c r="J19" s="83">
        <v>6</v>
      </c>
      <c r="K19" s="83">
        <v>0</v>
      </c>
      <c r="L19" s="83">
        <v>0</v>
      </c>
      <c r="M19" s="83">
        <v>0</v>
      </c>
      <c r="N19" s="83">
        <v>6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6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-6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60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60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6</v>
      </c>
      <c r="DG19" s="82">
        <f t="shared" si="32"/>
        <v>-6</v>
      </c>
      <c r="DH19" s="82">
        <f t="shared" si="33"/>
        <v>0</v>
      </c>
      <c r="DI19" s="82">
        <f t="shared" si="34"/>
        <v>0</v>
      </c>
      <c r="DJ19" s="82">
        <f t="shared" si="35"/>
        <v>0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-11</v>
      </c>
      <c r="D20" s="83">
        <v>0</v>
      </c>
      <c r="E20" s="83">
        <v>0</v>
      </c>
      <c r="F20" s="83">
        <v>0</v>
      </c>
      <c r="G20" s="83">
        <v>-11</v>
      </c>
      <c r="H20" s="77"/>
      <c r="I20" s="32">
        <v>18</v>
      </c>
      <c r="J20" s="83">
        <v>11</v>
      </c>
      <c r="K20" s="83">
        <v>0</v>
      </c>
      <c r="L20" s="83">
        <v>0</v>
      </c>
      <c r="M20" s="83">
        <v>0</v>
      </c>
      <c r="N20" s="83">
        <v>11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11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-11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110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110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11</v>
      </c>
      <c r="DG20" s="82">
        <f t="shared" si="32"/>
        <v>-11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-16</v>
      </c>
      <c r="D21" s="83">
        <v>0</v>
      </c>
      <c r="E21" s="83">
        <v>0</v>
      </c>
      <c r="F21" s="83">
        <v>0</v>
      </c>
      <c r="G21" s="83">
        <v>-16</v>
      </c>
      <c r="H21" s="77"/>
      <c r="I21" s="32">
        <v>19</v>
      </c>
      <c r="J21" s="83">
        <v>16</v>
      </c>
      <c r="K21" s="83">
        <v>0</v>
      </c>
      <c r="L21" s="83">
        <v>0</v>
      </c>
      <c r="M21" s="83">
        <v>0</v>
      </c>
      <c r="N21" s="83">
        <v>16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16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-16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160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160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16</v>
      </c>
      <c r="DG21" s="82">
        <f t="shared" si="32"/>
        <v>-16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-16</v>
      </c>
      <c r="D22" s="83">
        <v>0</v>
      </c>
      <c r="E22" s="83">
        <v>0</v>
      </c>
      <c r="F22" s="83">
        <v>0</v>
      </c>
      <c r="G22" s="83">
        <v>-16</v>
      </c>
      <c r="H22" s="77"/>
      <c r="I22" s="32">
        <v>20</v>
      </c>
      <c r="J22" s="83">
        <v>16</v>
      </c>
      <c r="K22" s="83">
        <v>0</v>
      </c>
      <c r="L22" s="83">
        <v>0</v>
      </c>
      <c r="M22" s="83">
        <v>0</v>
      </c>
      <c r="N22" s="83">
        <v>16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16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-16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160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160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16</v>
      </c>
      <c r="DG22" s="82">
        <f t="shared" si="32"/>
        <v>-16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-21</v>
      </c>
      <c r="D23" s="83">
        <v>0</v>
      </c>
      <c r="E23" s="83">
        <v>0</v>
      </c>
      <c r="F23" s="83">
        <v>0</v>
      </c>
      <c r="G23" s="83">
        <v>-21</v>
      </c>
      <c r="H23" s="77"/>
      <c r="I23" s="32">
        <v>21</v>
      </c>
      <c r="J23" s="83">
        <v>21</v>
      </c>
      <c r="K23" s="83">
        <v>0</v>
      </c>
      <c r="L23" s="83">
        <v>0</v>
      </c>
      <c r="M23" s="83">
        <v>0</v>
      </c>
      <c r="N23" s="83">
        <v>21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0</v>
      </c>
      <c r="AG23" s="83">
        <v>0</v>
      </c>
      <c r="AH23" s="83">
        <v>0</v>
      </c>
      <c r="AI23" s="83">
        <v>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21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-21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210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210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21</v>
      </c>
      <c r="DG23" s="82">
        <f t="shared" si="32"/>
        <v>-21</v>
      </c>
      <c r="DH23" s="82">
        <f t="shared" si="33"/>
        <v>0</v>
      </c>
      <c r="DI23" s="82">
        <f t="shared" si="34"/>
        <v>0</v>
      </c>
      <c r="DJ23" s="82">
        <f t="shared" si="35"/>
        <v>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-16</v>
      </c>
      <c r="D24" s="83">
        <v>0</v>
      </c>
      <c r="E24" s="83">
        <v>0</v>
      </c>
      <c r="F24" s="83">
        <v>0</v>
      </c>
      <c r="G24" s="83">
        <v>-16</v>
      </c>
      <c r="H24" s="77"/>
      <c r="I24" s="32">
        <v>22</v>
      </c>
      <c r="J24" s="83">
        <v>16</v>
      </c>
      <c r="K24" s="83">
        <v>0</v>
      </c>
      <c r="L24" s="83">
        <v>0</v>
      </c>
      <c r="M24" s="83">
        <v>0</v>
      </c>
      <c r="N24" s="83">
        <v>16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0</v>
      </c>
      <c r="AG24" s="83">
        <v>0</v>
      </c>
      <c r="AH24" s="83">
        <v>0</v>
      </c>
      <c r="AI24" s="83">
        <v>0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16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-16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160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160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16</v>
      </c>
      <c r="DG24" s="82">
        <f t="shared" si="32"/>
        <v>-16</v>
      </c>
      <c r="DH24" s="82">
        <f t="shared" si="33"/>
        <v>0</v>
      </c>
      <c r="DI24" s="82">
        <f t="shared" si="34"/>
        <v>0</v>
      </c>
      <c r="DJ24" s="82">
        <f t="shared" si="35"/>
        <v>0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-21</v>
      </c>
      <c r="D25" s="83">
        <v>0</v>
      </c>
      <c r="E25" s="83">
        <v>0</v>
      </c>
      <c r="F25" s="83">
        <v>0</v>
      </c>
      <c r="G25" s="83">
        <v>-21</v>
      </c>
      <c r="H25" s="77"/>
      <c r="I25" s="32">
        <v>23</v>
      </c>
      <c r="J25" s="83">
        <v>21</v>
      </c>
      <c r="K25" s="83">
        <v>0</v>
      </c>
      <c r="L25" s="83">
        <v>0</v>
      </c>
      <c r="M25" s="83">
        <v>0</v>
      </c>
      <c r="N25" s="83">
        <v>21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0</v>
      </c>
      <c r="AG25" s="83">
        <v>0</v>
      </c>
      <c r="AH25" s="83">
        <v>0</v>
      </c>
      <c r="AI25" s="83">
        <v>0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21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-21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210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210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21</v>
      </c>
      <c r="DG25" s="82">
        <f t="shared" si="32"/>
        <v>-21</v>
      </c>
      <c r="DH25" s="82">
        <f t="shared" si="33"/>
        <v>0</v>
      </c>
      <c r="DI25" s="82">
        <f t="shared" si="34"/>
        <v>0</v>
      </c>
      <c r="DJ25" s="82">
        <f t="shared" si="35"/>
        <v>0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-31</v>
      </c>
      <c r="D26" s="83">
        <v>0</v>
      </c>
      <c r="E26" s="83">
        <v>0</v>
      </c>
      <c r="F26" s="83">
        <v>0</v>
      </c>
      <c r="G26" s="83">
        <v>-31</v>
      </c>
      <c r="H26" s="77"/>
      <c r="I26" s="32">
        <v>24</v>
      </c>
      <c r="J26" s="83">
        <v>31</v>
      </c>
      <c r="K26" s="83">
        <v>0</v>
      </c>
      <c r="L26" s="83">
        <v>0</v>
      </c>
      <c r="M26" s="83">
        <v>0</v>
      </c>
      <c r="N26" s="83">
        <v>31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0</v>
      </c>
      <c r="AF26" s="83">
        <v>0</v>
      </c>
      <c r="AG26" s="83">
        <v>0</v>
      </c>
      <c r="AH26" s="83">
        <v>0</v>
      </c>
      <c r="AI26" s="83">
        <v>0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31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-31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0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0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310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310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0</v>
      </c>
      <c r="DF26" s="82">
        <f t="shared" si="31"/>
        <v>31</v>
      </c>
      <c r="DG26" s="82">
        <f t="shared" si="32"/>
        <v>-31</v>
      </c>
      <c r="DH26" s="82">
        <f t="shared" si="33"/>
        <v>0</v>
      </c>
      <c r="DI26" s="82">
        <f t="shared" si="34"/>
        <v>0</v>
      </c>
      <c r="DJ26" s="82">
        <f t="shared" si="35"/>
        <v>0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-36</v>
      </c>
      <c r="D27" s="83">
        <v>0</v>
      </c>
      <c r="E27" s="83">
        <v>0</v>
      </c>
      <c r="F27" s="83">
        <v>0</v>
      </c>
      <c r="G27" s="83">
        <v>-36</v>
      </c>
      <c r="H27" s="77"/>
      <c r="I27" s="32">
        <v>25</v>
      </c>
      <c r="J27" s="83">
        <v>36</v>
      </c>
      <c r="K27" s="83">
        <v>0</v>
      </c>
      <c r="L27" s="83">
        <v>0</v>
      </c>
      <c r="M27" s="83">
        <v>0</v>
      </c>
      <c r="N27" s="83">
        <v>36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0</v>
      </c>
      <c r="AG27" s="83">
        <v>0</v>
      </c>
      <c r="AH27" s="83">
        <v>0</v>
      </c>
      <c r="AI27" s="83">
        <v>0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36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-36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0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360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360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0</v>
      </c>
      <c r="DF27" s="82">
        <f t="shared" si="31"/>
        <v>36</v>
      </c>
      <c r="DG27" s="82">
        <f t="shared" si="32"/>
        <v>-36</v>
      </c>
      <c r="DH27" s="82">
        <f t="shared" si="33"/>
        <v>0</v>
      </c>
      <c r="DI27" s="82">
        <f t="shared" si="34"/>
        <v>0</v>
      </c>
      <c r="DJ27" s="82">
        <f t="shared" si="35"/>
        <v>0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-21</v>
      </c>
      <c r="D28" s="83">
        <v>0</v>
      </c>
      <c r="E28" s="83">
        <v>0</v>
      </c>
      <c r="F28" s="83">
        <v>0</v>
      </c>
      <c r="G28" s="83">
        <v>-21</v>
      </c>
      <c r="H28" s="77"/>
      <c r="I28" s="32">
        <v>26</v>
      </c>
      <c r="J28" s="83">
        <v>21</v>
      </c>
      <c r="K28" s="83">
        <v>0</v>
      </c>
      <c r="L28" s="83">
        <v>0</v>
      </c>
      <c r="M28" s="83">
        <v>0</v>
      </c>
      <c r="N28" s="83">
        <v>21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0</v>
      </c>
      <c r="AF28" s="83">
        <v>0</v>
      </c>
      <c r="AG28" s="83">
        <v>0</v>
      </c>
      <c r="AH28" s="83">
        <v>0</v>
      </c>
      <c r="AI28" s="83">
        <v>0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21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-21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0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0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210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210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0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0</v>
      </c>
      <c r="DF28" s="82">
        <f t="shared" si="31"/>
        <v>21</v>
      </c>
      <c r="DG28" s="82">
        <f t="shared" si="32"/>
        <v>-21</v>
      </c>
      <c r="DH28" s="82">
        <f t="shared" si="33"/>
        <v>0</v>
      </c>
      <c r="DI28" s="82">
        <f t="shared" si="34"/>
        <v>0</v>
      </c>
      <c r="DJ28" s="82">
        <f t="shared" si="35"/>
        <v>0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-16</v>
      </c>
      <c r="D29" s="83">
        <v>0</v>
      </c>
      <c r="E29" s="83">
        <v>0</v>
      </c>
      <c r="F29" s="83">
        <v>0</v>
      </c>
      <c r="G29" s="83">
        <v>-16</v>
      </c>
      <c r="H29" s="77"/>
      <c r="I29" s="32">
        <v>27</v>
      </c>
      <c r="J29" s="83">
        <v>16</v>
      </c>
      <c r="K29" s="83">
        <v>0</v>
      </c>
      <c r="L29" s="83">
        <v>0</v>
      </c>
      <c r="M29" s="83">
        <v>0</v>
      </c>
      <c r="N29" s="83">
        <v>16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0</v>
      </c>
      <c r="AF29" s="83">
        <v>0</v>
      </c>
      <c r="AG29" s="83">
        <v>0</v>
      </c>
      <c r="AH29" s="83">
        <v>0</v>
      </c>
      <c r="AI29" s="83">
        <v>0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16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-16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0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0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160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160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0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0</v>
      </c>
      <c r="DF29" s="82">
        <f t="shared" si="31"/>
        <v>16</v>
      </c>
      <c r="DG29" s="82">
        <f t="shared" si="32"/>
        <v>-16</v>
      </c>
      <c r="DH29" s="82">
        <f t="shared" si="33"/>
        <v>0</v>
      </c>
      <c r="DI29" s="82">
        <f t="shared" si="34"/>
        <v>0</v>
      </c>
      <c r="DJ29" s="82">
        <f t="shared" si="35"/>
        <v>0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-16</v>
      </c>
      <c r="D30" s="83">
        <v>0</v>
      </c>
      <c r="E30" s="83">
        <v>0</v>
      </c>
      <c r="F30" s="83">
        <v>-15.914</v>
      </c>
      <c r="G30" s="83">
        <v>-31.914000000000001</v>
      </c>
      <c r="H30" s="77"/>
      <c r="I30" s="32">
        <v>28</v>
      </c>
      <c r="J30" s="83">
        <v>16</v>
      </c>
      <c r="K30" s="83">
        <v>0</v>
      </c>
      <c r="L30" s="83">
        <v>0</v>
      </c>
      <c r="M30" s="83">
        <v>0</v>
      </c>
      <c r="N30" s="83">
        <v>16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15.914</v>
      </c>
      <c r="AF30" s="83">
        <v>0</v>
      </c>
      <c r="AG30" s="83">
        <v>0</v>
      </c>
      <c r="AH30" s="83">
        <v>0</v>
      </c>
      <c r="AI30" s="83">
        <v>15.914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16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-16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15.914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-15.914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160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160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159.13999999999999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159.13999999999999</v>
      </c>
      <c r="DF30" s="82">
        <f t="shared" si="31"/>
        <v>31.914000000000001</v>
      </c>
      <c r="DG30" s="82">
        <f t="shared" si="32"/>
        <v>-16</v>
      </c>
      <c r="DH30" s="82">
        <f t="shared" si="33"/>
        <v>0</v>
      </c>
      <c r="DI30" s="82">
        <f t="shared" si="34"/>
        <v>0</v>
      </c>
      <c r="DJ30" s="82">
        <f t="shared" si="35"/>
        <v>-15.914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-11</v>
      </c>
      <c r="D31" s="83">
        <v>0</v>
      </c>
      <c r="E31" s="83">
        <v>0</v>
      </c>
      <c r="F31" s="83">
        <v>-10.054</v>
      </c>
      <c r="G31" s="83">
        <v>-21.053999999999998</v>
      </c>
      <c r="H31" s="77"/>
      <c r="I31" s="32">
        <v>29</v>
      </c>
      <c r="J31" s="83">
        <v>11</v>
      </c>
      <c r="K31" s="83">
        <v>0</v>
      </c>
      <c r="L31" s="83">
        <v>0</v>
      </c>
      <c r="M31" s="83">
        <v>0</v>
      </c>
      <c r="N31" s="83">
        <v>11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10.054</v>
      </c>
      <c r="AF31" s="83">
        <v>0</v>
      </c>
      <c r="AG31" s="83">
        <v>0</v>
      </c>
      <c r="AH31" s="83">
        <v>0</v>
      </c>
      <c r="AI31" s="83">
        <v>10.054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11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-11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10.054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-10.054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110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110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100.54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100.54</v>
      </c>
      <c r="DF31" s="82">
        <f t="shared" si="31"/>
        <v>21.054000000000002</v>
      </c>
      <c r="DG31" s="82">
        <f t="shared" si="32"/>
        <v>-11</v>
      </c>
      <c r="DH31" s="82">
        <f t="shared" si="33"/>
        <v>0</v>
      </c>
      <c r="DI31" s="82">
        <f t="shared" si="34"/>
        <v>0</v>
      </c>
      <c r="DJ31" s="82">
        <f t="shared" si="35"/>
        <v>-10.054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-16</v>
      </c>
      <c r="D32" s="83">
        <v>0</v>
      </c>
      <c r="E32" s="83">
        <v>0</v>
      </c>
      <c r="F32" s="83">
        <v>-4.78</v>
      </c>
      <c r="G32" s="83">
        <v>-20.78</v>
      </c>
      <c r="H32" s="77"/>
      <c r="I32" s="32">
        <v>30</v>
      </c>
      <c r="J32" s="83">
        <v>16</v>
      </c>
      <c r="K32" s="83">
        <v>0</v>
      </c>
      <c r="L32" s="83">
        <v>0</v>
      </c>
      <c r="M32" s="83">
        <v>0</v>
      </c>
      <c r="N32" s="83">
        <v>16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4.78</v>
      </c>
      <c r="AF32" s="83">
        <v>0</v>
      </c>
      <c r="AG32" s="83">
        <v>0</v>
      </c>
      <c r="AH32" s="83">
        <v>0</v>
      </c>
      <c r="AI32" s="83">
        <v>4.78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16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-16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4.78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-4.78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160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160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47.800000000000004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47.800000000000004</v>
      </c>
      <c r="DF32" s="82">
        <f t="shared" si="31"/>
        <v>20.78</v>
      </c>
      <c r="DG32" s="82">
        <f t="shared" si="32"/>
        <v>-16</v>
      </c>
      <c r="DH32" s="82">
        <f t="shared" si="33"/>
        <v>0</v>
      </c>
      <c r="DI32" s="82">
        <f t="shared" si="34"/>
        <v>0</v>
      </c>
      <c r="DJ32" s="82">
        <f t="shared" si="35"/>
        <v>-4.78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-41</v>
      </c>
      <c r="D33" s="83">
        <v>0</v>
      </c>
      <c r="E33" s="83">
        <v>0</v>
      </c>
      <c r="F33" s="83">
        <v>-17.876000000000001</v>
      </c>
      <c r="G33" s="83">
        <v>-58.875999999999998</v>
      </c>
      <c r="H33" s="77"/>
      <c r="I33" s="32">
        <v>31</v>
      </c>
      <c r="J33" s="83">
        <v>41</v>
      </c>
      <c r="K33" s="83">
        <v>0</v>
      </c>
      <c r="L33" s="83">
        <v>0</v>
      </c>
      <c r="M33" s="83">
        <v>0</v>
      </c>
      <c r="N33" s="83">
        <v>41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17.876000000000001</v>
      </c>
      <c r="AF33" s="83">
        <v>0</v>
      </c>
      <c r="AG33" s="83">
        <v>0</v>
      </c>
      <c r="AH33" s="83">
        <v>0</v>
      </c>
      <c r="AI33" s="83">
        <v>17.876000000000001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41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-41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17.876000000000001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-17.876000000000001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410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410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178.76000000000002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178.76000000000002</v>
      </c>
      <c r="DF33" s="82">
        <f t="shared" si="31"/>
        <v>58.876000000000005</v>
      </c>
      <c r="DG33" s="82">
        <f t="shared" si="32"/>
        <v>-41</v>
      </c>
      <c r="DH33" s="82">
        <f t="shared" si="33"/>
        <v>0</v>
      </c>
      <c r="DI33" s="82">
        <f t="shared" si="34"/>
        <v>0</v>
      </c>
      <c r="DJ33" s="82">
        <f t="shared" si="35"/>
        <v>-17.876000000000001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-61</v>
      </c>
      <c r="D34" s="83">
        <v>0</v>
      </c>
      <c r="E34" s="83">
        <v>0</v>
      </c>
      <c r="F34" s="83">
        <v>-18.713000000000001</v>
      </c>
      <c r="G34" s="83">
        <v>-79.712999999999994</v>
      </c>
      <c r="H34" s="77"/>
      <c r="I34" s="32">
        <v>32</v>
      </c>
      <c r="J34" s="83">
        <v>61</v>
      </c>
      <c r="K34" s="83">
        <v>0</v>
      </c>
      <c r="L34" s="83">
        <v>0</v>
      </c>
      <c r="M34" s="83">
        <v>0</v>
      </c>
      <c r="N34" s="83">
        <v>61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18.713000000000001</v>
      </c>
      <c r="AF34" s="83">
        <v>0</v>
      </c>
      <c r="AG34" s="83">
        <v>0</v>
      </c>
      <c r="AH34" s="83">
        <v>0</v>
      </c>
      <c r="AI34" s="83">
        <v>18.713000000000001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61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-61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18.713000000000001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-18.713000000000001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610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610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187.13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187.13</v>
      </c>
      <c r="DF34" s="82">
        <f t="shared" si="31"/>
        <v>79.712999999999994</v>
      </c>
      <c r="DG34" s="82">
        <f t="shared" si="32"/>
        <v>-61</v>
      </c>
      <c r="DH34" s="82">
        <f t="shared" si="33"/>
        <v>0</v>
      </c>
      <c r="DI34" s="82">
        <f t="shared" si="34"/>
        <v>0</v>
      </c>
      <c r="DJ34" s="82">
        <f t="shared" si="35"/>
        <v>-18.713000000000001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-86</v>
      </c>
      <c r="D35" s="83">
        <v>0</v>
      </c>
      <c r="E35" s="83">
        <v>0</v>
      </c>
      <c r="F35" s="83">
        <v>0</v>
      </c>
      <c r="G35" s="83">
        <v>-86</v>
      </c>
      <c r="H35" s="77"/>
      <c r="I35" s="32">
        <v>33</v>
      </c>
      <c r="J35" s="83">
        <v>86</v>
      </c>
      <c r="K35" s="83">
        <v>0</v>
      </c>
      <c r="L35" s="83">
        <v>0</v>
      </c>
      <c r="M35" s="83">
        <v>0</v>
      </c>
      <c r="N35" s="83">
        <v>86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0</v>
      </c>
      <c r="AF35" s="83">
        <v>0</v>
      </c>
      <c r="AG35" s="83">
        <v>0</v>
      </c>
      <c r="AH35" s="83">
        <v>0</v>
      </c>
      <c r="AI35" s="83">
        <v>0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86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-86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0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0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860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860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0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0</v>
      </c>
      <c r="DF35" s="82">
        <f t="shared" si="31"/>
        <v>86</v>
      </c>
      <c r="DG35" s="82">
        <f t="shared" si="32"/>
        <v>-86</v>
      </c>
      <c r="DH35" s="82">
        <f t="shared" si="33"/>
        <v>0</v>
      </c>
      <c r="DI35" s="82">
        <f t="shared" si="34"/>
        <v>0</v>
      </c>
      <c r="DJ35" s="82">
        <f t="shared" si="35"/>
        <v>0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-101</v>
      </c>
      <c r="D36" s="83">
        <v>0</v>
      </c>
      <c r="E36" s="83">
        <v>0</v>
      </c>
      <c r="F36" s="83">
        <v>0</v>
      </c>
      <c r="G36" s="83">
        <v>-101</v>
      </c>
      <c r="H36" s="77"/>
      <c r="I36" s="32">
        <v>34</v>
      </c>
      <c r="J36" s="83">
        <v>101</v>
      </c>
      <c r="K36" s="83">
        <v>0</v>
      </c>
      <c r="L36" s="83">
        <v>0</v>
      </c>
      <c r="M36" s="83">
        <v>0</v>
      </c>
      <c r="N36" s="83">
        <v>101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0</v>
      </c>
      <c r="AF36" s="83">
        <v>0</v>
      </c>
      <c r="AG36" s="83">
        <v>0</v>
      </c>
      <c r="AH36" s="83">
        <v>0</v>
      </c>
      <c r="AI36" s="83">
        <v>0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101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-101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0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0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1010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1010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0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0</v>
      </c>
      <c r="DF36" s="82">
        <f t="shared" si="31"/>
        <v>101</v>
      </c>
      <c r="DG36" s="82">
        <f t="shared" si="32"/>
        <v>-101</v>
      </c>
      <c r="DH36" s="82">
        <f t="shared" si="33"/>
        <v>0</v>
      </c>
      <c r="DI36" s="82">
        <f t="shared" si="34"/>
        <v>0</v>
      </c>
      <c r="DJ36" s="82">
        <f t="shared" si="35"/>
        <v>0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-116</v>
      </c>
      <c r="D37" s="83">
        <v>0</v>
      </c>
      <c r="E37" s="83">
        <v>0</v>
      </c>
      <c r="F37" s="83">
        <v>0</v>
      </c>
      <c r="G37" s="83">
        <v>-116</v>
      </c>
      <c r="H37" s="77"/>
      <c r="I37" s="32">
        <v>35</v>
      </c>
      <c r="J37" s="83">
        <v>116</v>
      </c>
      <c r="K37" s="83">
        <v>0</v>
      </c>
      <c r="L37" s="83">
        <v>0</v>
      </c>
      <c r="M37" s="83">
        <v>0</v>
      </c>
      <c r="N37" s="83">
        <v>116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0</v>
      </c>
      <c r="AF37" s="83">
        <v>0</v>
      </c>
      <c r="AG37" s="83">
        <v>0</v>
      </c>
      <c r="AH37" s="83">
        <v>0</v>
      </c>
      <c r="AI37" s="83">
        <v>0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116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-116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0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0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1160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1160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0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0</v>
      </c>
      <c r="DF37" s="82">
        <f t="shared" si="31"/>
        <v>116</v>
      </c>
      <c r="DG37" s="82">
        <f t="shared" si="32"/>
        <v>-116</v>
      </c>
      <c r="DH37" s="82">
        <f t="shared" si="33"/>
        <v>0</v>
      </c>
      <c r="DI37" s="82">
        <f t="shared" si="34"/>
        <v>0</v>
      </c>
      <c r="DJ37" s="82">
        <f t="shared" si="35"/>
        <v>0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-63</v>
      </c>
      <c r="D38" s="83">
        <v>0</v>
      </c>
      <c r="E38" s="83">
        <v>0</v>
      </c>
      <c r="F38" s="83">
        <v>0</v>
      </c>
      <c r="G38" s="83">
        <v>-63</v>
      </c>
      <c r="H38" s="77"/>
      <c r="I38" s="32">
        <v>36</v>
      </c>
      <c r="J38" s="83">
        <v>63</v>
      </c>
      <c r="K38" s="83">
        <v>0</v>
      </c>
      <c r="L38" s="83">
        <v>0</v>
      </c>
      <c r="M38" s="83">
        <v>0</v>
      </c>
      <c r="N38" s="83">
        <v>63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0</v>
      </c>
      <c r="AF38" s="83">
        <v>0</v>
      </c>
      <c r="AG38" s="83">
        <v>0</v>
      </c>
      <c r="AH38" s="83">
        <v>0</v>
      </c>
      <c r="AI38" s="83">
        <v>0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63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-63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0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0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630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630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0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0</v>
      </c>
      <c r="DF38" s="82">
        <f t="shared" si="31"/>
        <v>63</v>
      </c>
      <c r="DG38" s="82">
        <f t="shared" si="32"/>
        <v>-63</v>
      </c>
      <c r="DH38" s="82">
        <f t="shared" si="33"/>
        <v>0</v>
      </c>
      <c r="DI38" s="82">
        <f t="shared" si="34"/>
        <v>0</v>
      </c>
      <c r="DJ38" s="82">
        <f t="shared" si="35"/>
        <v>0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-47</v>
      </c>
      <c r="D39" s="83">
        <v>0</v>
      </c>
      <c r="E39" s="83">
        <v>0</v>
      </c>
      <c r="F39" s="83">
        <v>0</v>
      </c>
      <c r="G39" s="83">
        <v>-47</v>
      </c>
      <c r="H39" s="77"/>
      <c r="I39" s="32">
        <v>37</v>
      </c>
      <c r="J39" s="83">
        <v>47</v>
      </c>
      <c r="K39" s="83">
        <v>0</v>
      </c>
      <c r="L39" s="83">
        <v>0</v>
      </c>
      <c r="M39" s="83">
        <v>0</v>
      </c>
      <c r="N39" s="83">
        <v>47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0</v>
      </c>
      <c r="AG39" s="83">
        <v>0</v>
      </c>
      <c r="AH39" s="83">
        <v>0</v>
      </c>
      <c r="AI39" s="83">
        <v>0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47</v>
      </c>
      <c r="AV39" s="84">
        <f t="shared" si="13"/>
        <v>0</v>
      </c>
      <c r="AW39" s="84">
        <f t="shared" si="13"/>
        <v>0</v>
      </c>
      <c r="AX39" s="84">
        <f t="shared" si="13"/>
        <v>0</v>
      </c>
      <c r="AY39" s="84">
        <f t="shared" si="14"/>
        <v>-47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470</v>
      </c>
      <c r="CF39" s="81">
        <f t="shared" si="5"/>
        <v>0</v>
      </c>
      <c r="CG39" s="81">
        <f t="shared" si="5"/>
        <v>0</v>
      </c>
      <c r="CH39" s="81">
        <f t="shared" si="5"/>
        <v>0</v>
      </c>
      <c r="CI39" s="81">
        <f t="shared" si="24"/>
        <v>470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47</v>
      </c>
      <c r="DG39" s="82">
        <f t="shared" si="32"/>
        <v>-47</v>
      </c>
      <c r="DH39" s="82">
        <f t="shared" si="33"/>
        <v>0</v>
      </c>
      <c r="DI39" s="82">
        <f t="shared" si="34"/>
        <v>0</v>
      </c>
      <c r="DJ39" s="82">
        <f t="shared" si="35"/>
        <v>0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-39</v>
      </c>
      <c r="D40" s="83">
        <v>0</v>
      </c>
      <c r="E40" s="83">
        <v>0</v>
      </c>
      <c r="F40" s="83">
        <v>0</v>
      </c>
      <c r="G40" s="83">
        <v>-39</v>
      </c>
      <c r="H40" s="77"/>
      <c r="I40" s="32">
        <v>38</v>
      </c>
      <c r="J40" s="83">
        <v>39</v>
      </c>
      <c r="K40" s="83">
        <v>0</v>
      </c>
      <c r="L40" s="83">
        <v>0</v>
      </c>
      <c r="M40" s="83">
        <v>0</v>
      </c>
      <c r="N40" s="83">
        <v>39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0</v>
      </c>
      <c r="AG40" s="83">
        <v>0</v>
      </c>
      <c r="AH40" s="83">
        <v>0</v>
      </c>
      <c r="AI40" s="83">
        <v>0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39</v>
      </c>
      <c r="AV40" s="84">
        <f t="shared" si="13"/>
        <v>0</v>
      </c>
      <c r="AW40" s="84">
        <f t="shared" si="13"/>
        <v>0</v>
      </c>
      <c r="AX40" s="84">
        <f t="shared" si="13"/>
        <v>0</v>
      </c>
      <c r="AY40" s="84">
        <f t="shared" si="14"/>
        <v>-39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390</v>
      </c>
      <c r="CF40" s="81">
        <f t="shared" si="5"/>
        <v>0</v>
      </c>
      <c r="CG40" s="81">
        <f t="shared" si="5"/>
        <v>0</v>
      </c>
      <c r="CH40" s="81">
        <f t="shared" si="5"/>
        <v>0</v>
      </c>
      <c r="CI40" s="81">
        <f t="shared" si="24"/>
        <v>390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39</v>
      </c>
      <c r="DG40" s="82">
        <f t="shared" si="32"/>
        <v>-39</v>
      </c>
      <c r="DH40" s="82">
        <f t="shared" si="33"/>
        <v>0</v>
      </c>
      <c r="DI40" s="82">
        <f t="shared" si="34"/>
        <v>0</v>
      </c>
      <c r="DJ40" s="82">
        <f t="shared" si="35"/>
        <v>0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-56</v>
      </c>
      <c r="D41" s="83">
        <v>0</v>
      </c>
      <c r="E41" s="83">
        <v>0</v>
      </c>
      <c r="F41" s="83">
        <v>0</v>
      </c>
      <c r="G41" s="83">
        <v>-56</v>
      </c>
      <c r="H41" s="77"/>
      <c r="I41" s="32">
        <v>39</v>
      </c>
      <c r="J41" s="83">
        <v>56</v>
      </c>
      <c r="K41" s="83">
        <v>0</v>
      </c>
      <c r="L41" s="83">
        <v>0</v>
      </c>
      <c r="M41" s="83">
        <v>52.585000000000001</v>
      </c>
      <c r="N41" s="83">
        <v>108.58499999999999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-52.585000000000001</v>
      </c>
      <c r="AG41" s="83">
        <v>0</v>
      </c>
      <c r="AH41" s="83">
        <v>0</v>
      </c>
      <c r="AI41" s="83">
        <v>-52.585000000000001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56</v>
      </c>
      <c r="AV41" s="84">
        <f t="shared" si="13"/>
        <v>0</v>
      </c>
      <c r="AW41" s="84">
        <f t="shared" si="13"/>
        <v>0</v>
      </c>
      <c r="AX41" s="84">
        <f t="shared" si="13"/>
        <v>52.585000000000001</v>
      </c>
      <c r="AY41" s="84">
        <f t="shared" si="14"/>
        <v>-108.58500000000001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560</v>
      </c>
      <c r="CF41" s="81">
        <f t="shared" si="5"/>
        <v>0</v>
      </c>
      <c r="CG41" s="81">
        <f t="shared" si="5"/>
        <v>0</v>
      </c>
      <c r="CH41" s="81">
        <f t="shared" si="5"/>
        <v>525.85</v>
      </c>
      <c r="CI41" s="81">
        <f t="shared" si="24"/>
        <v>1085.8499999999999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56</v>
      </c>
      <c r="DG41" s="82">
        <f t="shared" si="32"/>
        <v>-108.58500000000001</v>
      </c>
      <c r="DH41" s="82">
        <f t="shared" si="33"/>
        <v>0</v>
      </c>
      <c r="DI41" s="82">
        <f t="shared" si="34"/>
        <v>0</v>
      </c>
      <c r="DJ41" s="82">
        <f t="shared" si="35"/>
        <v>52.585000000000001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-46.097999999999999</v>
      </c>
      <c r="D42" s="83">
        <v>0</v>
      </c>
      <c r="E42" s="83">
        <v>0</v>
      </c>
      <c r="F42" s="83">
        <v>0</v>
      </c>
      <c r="G42" s="83">
        <v>-46.097999999999999</v>
      </c>
      <c r="H42" s="77"/>
      <c r="I42" s="32">
        <v>40</v>
      </c>
      <c r="J42" s="83">
        <v>46.097999999999999</v>
      </c>
      <c r="K42" s="83">
        <v>0</v>
      </c>
      <c r="L42" s="83">
        <v>0</v>
      </c>
      <c r="M42" s="83">
        <v>38.902000000000001</v>
      </c>
      <c r="N42" s="83">
        <v>85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-38.902000000000001</v>
      </c>
      <c r="AG42" s="83">
        <v>0</v>
      </c>
      <c r="AH42" s="83">
        <v>0</v>
      </c>
      <c r="AI42" s="83">
        <v>-38.902000000000001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46.097999999999999</v>
      </c>
      <c r="AV42" s="84">
        <f t="shared" si="13"/>
        <v>0</v>
      </c>
      <c r="AW42" s="84">
        <f t="shared" si="13"/>
        <v>0</v>
      </c>
      <c r="AX42" s="84">
        <f t="shared" si="13"/>
        <v>38.902000000000001</v>
      </c>
      <c r="AY42" s="84">
        <f t="shared" si="14"/>
        <v>-85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460.98</v>
      </c>
      <c r="CF42" s="81">
        <f t="shared" si="5"/>
        <v>0</v>
      </c>
      <c r="CG42" s="81">
        <f t="shared" si="5"/>
        <v>0</v>
      </c>
      <c r="CH42" s="81">
        <f t="shared" si="5"/>
        <v>389.02</v>
      </c>
      <c r="CI42" s="81">
        <f t="shared" si="24"/>
        <v>850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46.097999999999999</v>
      </c>
      <c r="DG42" s="82">
        <f t="shared" si="32"/>
        <v>-85</v>
      </c>
      <c r="DH42" s="82">
        <f t="shared" si="33"/>
        <v>0</v>
      </c>
      <c r="DI42" s="82">
        <f t="shared" si="34"/>
        <v>0</v>
      </c>
      <c r="DJ42" s="82">
        <f t="shared" si="35"/>
        <v>38.902000000000001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-37.963000000000001</v>
      </c>
      <c r="D43" s="83">
        <v>0</v>
      </c>
      <c r="E43" s="83">
        <v>0</v>
      </c>
      <c r="F43" s="83">
        <v>0</v>
      </c>
      <c r="G43" s="83">
        <v>-37.963000000000001</v>
      </c>
      <c r="H43" s="77"/>
      <c r="I43" s="32">
        <v>41</v>
      </c>
      <c r="J43" s="83">
        <v>37.963000000000001</v>
      </c>
      <c r="K43" s="83">
        <v>0</v>
      </c>
      <c r="L43" s="83">
        <v>0</v>
      </c>
      <c r="M43" s="83">
        <v>32.036999999999999</v>
      </c>
      <c r="N43" s="83">
        <v>70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-32.036999999999999</v>
      </c>
      <c r="AG43" s="83">
        <v>0</v>
      </c>
      <c r="AH43" s="83">
        <v>0</v>
      </c>
      <c r="AI43" s="83">
        <v>-32.036999999999999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37.963000000000001</v>
      </c>
      <c r="AV43" s="84">
        <f t="shared" si="13"/>
        <v>0</v>
      </c>
      <c r="AW43" s="84">
        <f t="shared" si="13"/>
        <v>0</v>
      </c>
      <c r="AX43" s="84">
        <f t="shared" si="13"/>
        <v>32.036999999999999</v>
      </c>
      <c r="AY43" s="84">
        <f t="shared" si="14"/>
        <v>-70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379.63</v>
      </c>
      <c r="CF43" s="81">
        <f t="shared" si="5"/>
        <v>0</v>
      </c>
      <c r="CG43" s="81">
        <f t="shared" si="5"/>
        <v>0</v>
      </c>
      <c r="CH43" s="81">
        <f t="shared" si="5"/>
        <v>320.37</v>
      </c>
      <c r="CI43" s="81">
        <f t="shared" si="24"/>
        <v>700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37.963000000000001</v>
      </c>
      <c r="DG43" s="82">
        <f t="shared" si="32"/>
        <v>-70</v>
      </c>
      <c r="DH43" s="82">
        <f t="shared" si="33"/>
        <v>0</v>
      </c>
      <c r="DI43" s="82">
        <f t="shared" si="34"/>
        <v>0</v>
      </c>
      <c r="DJ43" s="82">
        <f t="shared" si="35"/>
        <v>32.036999999999999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-29.827999999999999</v>
      </c>
      <c r="D44" s="83">
        <v>0</v>
      </c>
      <c r="E44" s="83">
        <v>0</v>
      </c>
      <c r="F44" s="83">
        <v>0</v>
      </c>
      <c r="G44" s="83">
        <v>-29.827999999999999</v>
      </c>
      <c r="H44" s="77"/>
      <c r="I44" s="32">
        <v>42</v>
      </c>
      <c r="J44" s="83">
        <v>29.827999999999999</v>
      </c>
      <c r="K44" s="83">
        <v>0</v>
      </c>
      <c r="L44" s="83">
        <v>0</v>
      </c>
      <c r="M44" s="83">
        <v>25.172000000000001</v>
      </c>
      <c r="N44" s="83">
        <v>55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-25.172000000000001</v>
      </c>
      <c r="AG44" s="83">
        <v>0</v>
      </c>
      <c r="AH44" s="83">
        <v>0</v>
      </c>
      <c r="AI44" s="83">
        <v>-25.172000000000001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29.827999999999999</v>
      </c>
      <c r="AV44" s="84">
        <f t="shared" si="13"/>
        <v>0</v>
      </c>
      <c r="AW44" s="84">
        <f t="shared" si="13"/>
        <v>0</v>
      </c>
      <c r="AX44" s="84">
        <f t="shared" si="13"/>
        <v>25.172000000000001</v>
      </c>
      <c r="AY44" s="84">
        <f t="shared" si="14"/>
        <v>-55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298.27999999999997</v>
      </c>
      <c r="CF44" s="81">
        <f t="shared" si="5"/>
        <v>0</v>
      </c>
      <c r="CG44" s="81">
        <f t="shared" si="5"/>
        <v>0</v>
      </c>
      <c r="CH44" s="81">
        <f t="shared" si="5"/>
        <v>251.72</v>
      </c>
      <c r="CI44" s="81">
        <f t="shared" si="24"/>
        <v>550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29.827999999999999</v>
      </c>
      <c r="DG44" s="82">
        <f t="shared" si="32"/>
        <v>-55</v>
      </c>
      <c r="DH44" s="82">
        <f t="shared" si="33"/>
        <v>0</v>
      </c>
      <c r="DI44" s="82">
        <f t="shared" si="34"/>
        <v>0</v>
      </c>
      <c r="DJ44" s="82">
        <f t="shared" si="35"/>
        <v>25.172000000000001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-24.405000000000001</v>
      </c>
      <c r="D45" s="83">
        <v>0</v>
      </c>
      <c r="E45" s="83">
        <v>0</v>
      </c>
      <c r="F45" s="83">
        <v>0</v>
      </c>
      <c r="G45" s="83">
        <v>-24.405000000000001</v>
      </c>
      <c r="H45" s="77"/>
      <c r="I45" s="32">
        <v>43</v>
      </c>
      <c r="J45" s="83">
        <v>24.405000000000001</v>
      </c>
      <c r="K45" s="83">
        <v>0</v>
      </c>
      <c r="L45" s="83">
        <v>0</v>
      </c>
      <c r="M45" s="83">
        <v>20.594999999999999</v>
      </c>
      <c r="N45" s="83">
        <v>45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-20.594999999999999</v>
      </c>
      <c r="AG45" s="83">
        <v>0</v>
      </c>
      <c r="AH45" s="83">
        <v>0</v>
      </c>
      <c r="AI45" s="83">
        <v>-20.594999999999999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24.405000000000001</v>
      </c>
      <c r="AV45" s="84">
        <f t="shared" si="13"/>
        <v>0</v>
      </c>
      <c r="AW45" s="84">
        <f t="shared" si="13"/>
        <v>0</v>
      </c>
      <c r="AX45" s="84">
        <f t="shared" si="13"/>
        <v>20.594999999999999</v>
      </c>
      <c r="AY45" s="84">
        <f t="shared" si="14"/>
        <v>-45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244.05</v>
      </c>
      <c r="CF45" s="81">
        <f t="shared" si="5"/>
        <v>0</v>
      </c>
      <c r="CG45" s="81">
        <f t="shared" si="5"/>
        <v>0</v>
      </c>
      <c r="CH45" s="81">
        <f t="shared" si="5"/>
        <v>205.95</v>
      </c>
      <c r="CI45" s="81">
        <f t="shared" si="24"/>
        <v>450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24.405000000000001</v>
      </c>
      <c r="DG45" s="82">
        <f t="shared" si="32"/>
        <v>-45</v>
      </c>
      <c r="DH45" s="82">
        <f t="shared" si="33"/>
        <v>0</v>
      </c>
      <c r="DI45" s="82">
        <f t="shared" si="34"/>
        <v>0</v>
      </c>
      <c r="DJ45" s="82">
        <f t="shared" si="35"/>
        <v>20.594999999999999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-18.981000000000002</v>
      </c>
      <c r="D46" s="83">
        <v>0</v>
      </c>
      <c r="E46" s="83">
        <v>0</v>
      </c>
      <c r="F46" s="83">
        <v>0</v>
      </c>
      <c r="G46" s="83">
        <v>-18.981000000000002</v>
      </c>
      <c r="H46" s="77"/>
      <c r="I46" s="32">
        <v>44</v>
      </c>
      <c r="J46" s="83">
        <v>18.981000000000002</v>
      </c>
      <c r="K46" s="83">
        <v>0</v>
      </c>
      <c r="L46" s="83">
        <v>0</v>
      </c>
      <c r="M46" s="83">
        <v>16.018999999999998</v>
      </c>
      <c r="N46" s="83">
        <v>35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-16.018999999999998</v>
      </c>
      <c r="AG46" s="83">
        <v>0</v>
      </c>
      <c r="AH46" s="83">
        <v>0</v>
      </c>
      <c r="AI46" s="83">
        <v>-16.018999999999998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18.981000000000002</v>
      </c>
      <c r="AV46" s="84">
        <f t="shared" si="13"/>
        <v>0</v>
      </c>
      <c r="AW46" s="84">
        <f t="shared" si="13"/>
        <v>0</v>
      </c>
      <c r="AX46" s="84">
        <f t="shared" si="13"/>
        <v>16.018999999999998</v>
      </c>
      <c r="AY46" s="84">
        <f t="shared" si="14"/>
        <v>-35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189.81</v>
      </c>
      <c r="CF46" s="81">
        <f t="shared" si="5"/>
        <v>0</v>
      </c>
      <c r="CG46" s="81">
        <f t="shared" si="5"/>
        <v>0</v>
      </c>
      <c r="CH46" s="81">
        <f t="shared" si="5"/>
        <v>160.19</v>
      </c>
      <c r="CI46" s="81">
        <f t="shared" si="24"/>
        <v>350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18.981000000000002</v>
      </c>
      <c r="DG46" s="82">
        <f t="shared" si="32"/>
        <v>-35</v>
      </c>
      <c r="DH46" s="82">
        <f t="shared" si="33"/>
        <v>0</v>
      </c>
      <c r="DI46" s="82">
        <f t="shared" si="34"/>
        <v>0</v>
      </c>
      <c r="DJ46" s="82">
        <f t="shared" si="35"/>
        <v>16.018999999999998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-10.847</v>
      </c>
      <c r="D47" s="83">
        <v>0</v>
      </c>
      <c r="E47" s="83">
        <v>0</v>
      </c>
      <c r="F47" s="83">
        <v>0</v>
      </c>
      <c r="G47" s="83">
        <v>-10.847</v>
      </c>
      <c r="H47" s="77"/>
      <c r="I47" s="32">
        <v>45</v>
      </c>
      <c r="J47" s="83">
        <v>10.847</v>
      </c>
      <c r="K47" s="83">
        <v>0</v>
      </c>
      <c r="L47" s="83">
        <v>0</v>
      </c>
      <c r="M47" s="83">
        <v>9.1530000000000005</v>
      </c>
      <c r="N47" s="83">
        <v>20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-9.1530000000000005</v>
      </c>
      <c r="AG47" s="83">
        <v>0</v>
      </c>
      <c r="AH47" s="83">
        <v>0</v>
      </c>
      <c r="AI47" s="83">
        <v>-9.1530000000000005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10.847</v>
      </c>
      <c r="AV47" s="84">
        <f t="shared" si="13"/>
        <v>0</v>
      </c>
      <c r="AW47" s="84">
        <f t="shared" si="13"/>
        <v>0</v>
      </c>
      <c r="AX47" s="84">
        <f t="shared" si="13"/>
        <v>9.1530000000000005</v>
      </c>
      <c r="AY47" s="84">
        <f t="shared" si="14"/>
        <v>-20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108.47</v>
      </c>
      <c r="CF47" s="81">
        <f t="shared" si="5"/>
        <v>0</v>
      </c>
      <c r="CG47" s="81">
        <f t="shared" si="5"/>
        <v>0</v>
      </c>
      <c r="CH47" s="81">
        <f t="shared" si="5"/>
        <v>91.53</v>
      </c>
      <c r="CI47" s="81">
        <f t="shared" si="24"/>
        <v>200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10.847</v>
      </c>
      <c r="DG47" s="82">
        <f t="shared" si="32"/>
        <v>-20</v>
      </c>
      <c r="DH47" s="82">
        <f t="shared" si="33"/>
        <v>0</v>
      </c>
      <c r="DI47" s="82">
        <f t="shared" si="34"/>
        <v>0</v>
      </c>
      <c r="DJ47" s="82">
        <f t="shared" si="35"/>
        <v>9.1530000000000005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-2.7120000000000002</v>
      </c>
      <c r="D48" s="83">
        <v>0</v>
      </c>
      <c r="E48" s="83">
        <v>0</v>
      </c>
      <c r="F48" s="83">
        <v>0</v>
      </c>
      <c r="G48" s="83">
        <v>-2.7120000000000002</v>
      </c>
      <c r="H48" s="77"/>
      <c r="I48" s="32">
        <v>46</v>
      </c>
      <c r="J48" s="83">
        <v>2.7120000000000002</v>
      </c>
      <c r="K48" s="83">
        <v>0</v>
      </c>
      <c r="L48" s="83">
        <v>0</v>
      </c>
      <c r="M48" s="83">
        <v>2.2879999999999998</v>
      </c>
      <c r="N48" s="83">
        <v>5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-2.2879999999999998</v>
      </c>
      <c r="AG48" s="83">
        <v>0</v>
      </c>
      <c r="AH48" s="83">
        <v>0</v>
      </c>
      <c r="AI48" s="83">
        <v>-2.2879999999999998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2.7120000000000002</v>
      </c>
      <c r="AV48" s="84">
        <f t="shared" si="13"/>
        <v>0</v>
      </c>
      <c r="AW48" s="84">
        <f t="shared" si="13"/>
        <v>0</v>
      </c>
      <c r="AX48" s="84">
        <f t="shared" si="13"/>
        <v>2.2879999999999998</v>
      </c>
      <c r="AY48" s="84">
        <f t="shared" si="14"/>
        <v>-5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27.12</v>
      </c>
      <c r="CF48" s="81">
        <f t="shared" si="5"/>
        <v>0</v>
      </c>
      <c r="CG48" s="81">
        <f t="shared" si="5"/>
        <v>0</v>
      </c>
      <c r="CH48" s="81">
        <f t="shared" si="5"/>
        <v>22.88</v>
      </c>
      <c r="CI48" s="81">
        <f t="shared" si="24"/>
        <v>50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2.7120000000000002</v>
      </c>
      <c r="DG48" s="82">
        <f t="shared" si="32"/>
        <v>-5</v>
      </c>
      <c r="DH48" s="82">
        <f t="shared" si="33"/>
        <v>0</v>
      </c>
      <c r="DI48" s="82">
        <f t="shared" si="34"/>
        <v>0</v>
      </c>
      <c r="DJ48" s="82">
        <f t="shared" si="35"/>
        <v>2.2879999999999998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0</v>
      </c>
      <c r="N49" s="83">
        <v>0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0</v>
      </c>
      <c r="AG49" s="83">
        <v>0</v>
      </c>
      <c r="AH49" s="83">
        <v>0</v>
      </c>
      <c r="AI49" s="83">
        <v>0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0</v>
      </c>
      <c r="AY49" s="84">
        <f t="shared" si="14"/>
        <v>0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0</v>
      </c>
      <c r="CI49" s="81">
        <f t="shared" si="24"/>
        <v>0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0</v>
      </c>
      <c r="DH49" s="82">
        <f t="shared" si="33"/>
        <v>0</v>
      </c>
      <c r="DI49" s="82">
        <f t="shared" si="34"/>
        <v>0</v>
      </c>
      <c r="DJ49" s="82">
        <f t="shared" si="35"/>
        <v>0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0</v>
      </c>
      <c r="N50" s="83">
        <v>0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0</v>
      </c>
      <c r="AG50" s="83">
        <v>0</v>
      </c>
      <c r="AH50" s="83">
        <v>0</v>
      </c>
      <c r="AI50" s="83">
        <v>0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0</v>
      </c>
      <c r="AY50" s="84">
        <f t="shared" si="14"/>
        <v>0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0</v>
      </c>
      <c r="CI50" s="81">
        <f t="shared" si="24"/>
        <v>0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0</v>
      </c>
      <c r="DH50" s="82">
        <f t="shared" si="33"/>
        <v>0</v>
      </c>
      <c r="DI50" s="82">
        <f t="shared" si="34"/>
        <v>0</v>
      </c>
      <c r="DJ50" s="82">
        <f t="shared" si="35"/>
        <v>0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0</v>
      </c>
      <c r="N51" s="83">
        <v>0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0</v>
      </c>
      <c r="AG51" s="83">
        <v>0</v>
      </c>
      <c r="AH51" s="83">
        <v>0</v>
      </c>
      <c r="AI51" s="83">
        <v>0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0</v>
      </c>
      <c r="AY51" s="84">
        <f t="shared" si="14"/>
        <v>0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0</v>
      </c>
      <c r="CI51" s="81">
        <f t="shared" si="24"/>
        <v>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0</v>
      </c>
      <c r="DH51" s="82">
        <f t="shared" si="33"/>
        <v>0</v>
      </c>
      <c r="DI51" s="82">
        <f t="shared" si="34"/>
        <v>0</v>
      </c>
      <c r="DJ51" s="82">
        <f t="shared" si="35"/>
        <v>0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0</v>
      </c>
      <c r="N52" s="83">
        <v>0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0</v>
      </c>
      <c r="AG52" s="83">
        <v>0</v>
      </c>
      <c r="AH52" s="83">
        <v>0</v>
      </c>
      <c r="AI52" s="83">
        <v>0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0</v>
      </c>
      <c r="AY52" s="84">
        <f t="shared" si="14"/>
        <v>0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0</v>
      </c>
      <c r="CI52" s="81">
        <f t="shared" si="24"/>
        <v>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0</v>
      </c>
      <c r="DH52" s="82">
        <f t="shared" si="33"/>
        <v>0</v>
      </c>
      <c r="DI52" s="82">
        <f t="shared" si="34"/>
        <v>0</v>
      </c>
      <c r="DJ52" s="82">
        <f t="shared" si="35"/>
        <v>0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0</v>
      </c>
      <c r="N53" s="83">
        <v>0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0</v>
      </c>
      <c r="AG53" s="83">
        <v>0</v>
      </c>
      <c r="AH53" s="83">
        <v>0</v>
      </c>
      <c r="AI53" s="83">
        <v>0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0</v>
      </c>
      <c r="AY53" s="84">
        <f t="shared" si="14"/>
        <v>0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0</v>
      </c>
      <c r="CI53" s="81">
        <f t="shared" si="24"/>
        <v>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0</v>
      </c>
      <c r="DH53" s="82">
        <f t="shared" si="33"/>
        <v>0</v>
      </c>
      <c r="DI53" s="82">
        <f t="shared" si="34"/>
        <v>0</v>
      </c>
      <c r="DJ53" s="82">
        <f t="shared" si="35"/>
        <v>0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0</v>
      </c>
      <c r="N54" s="83">
        <v>0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0</v>
      </c>
      <c r="AG54" s="83">
        <v>0</v>
      </c>
      <c r="AH54" s="83">
        <v>0</v>
      </c>
      <c r="AI54" s="83">
        <v>0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0</v>
      </c>
      <c r="AY54" s="84">
        <f t="shared" si="14"/>
        <v>0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0</v>
      </c>
      <c r="CI54" s="81">
        <f t="shared" si="24"/>
        <v>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0</v>
      </c>
      <c r="DH54" s="82">
        <f t="shared" si="33"/>
        <v>0</v>
      </c>
      <c r="DI54" s="82">
        <f t="shared" si="34"/>
        <v>0</v>
      </c>
      <c r="DJ54" s="82">
        <f t="shared" si="35"/>
        <v>0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0</v>
      </c>
      <c r="N55" s="83">
        <v>0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0</v>
      </c>
      <c r="AG55" s="83">
        <v>0</v>
      </c>
      <c r="AH55" s="83">
        <v>0</v>
      </c>
      <c r="AI55" s="83">
        <v>0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0</v>
      </c>
      <c r="AY55" s="84">
        <f t="shared" si="14"/>
        <v>0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0</v>
      </c>
      <c r="CI55" s="81">
        <f t="shared" si="24"/>
        <v>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0</v>
      </c>
      <c r="DH55" s="82">
        <f t="shared" si="33"/>
        <v>0</v>
      </c>
      <c r="DI55" s="82">
        <f t="shared" si="34"/>
        <v>0</v>
      </c>
      <c r="DJ55" s="82">
        <f t="shared" si="35"/>
        <v>0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-2.7120000000000002</v>
      </c>
      <c r="D56" s="83">
        <v>0</v>
      </c>
      <c r="E56" s="83">
        <v>0</v>
      </c>
      <c r="F56" s="83">
        <v>0</v>
      </c>
      <c r="G56" s="83">
        <v>-2.7120000000000002</v>
      </c>
      <c r="H56" s="77"/>
      <c r="I56" s="32">
        <v>54</v>
      </c>
      <c r="J56" s="83">
        <v>2.7120000000000002</v>
      </c>
      <c r="K56" s="83">
        <v>0</v>
      </c>
      <c r="L56" s="83">
        <v>0</v>
      </c>
      <c r="M56" s="83">
        <v>2.2879999999999998</v>
      </c>
      <c r="N56" s="83">
        <v>5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-2.2879999999999998</v>
      </c>
      <c r="AG56" s="83">
        <v>0</v>
      </c>
      <c r="AH56" s="83">
        <v>0</v>
      </c>
      <c r="AI56" s="83">
        <v>-2.2879999999999998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2.7120000000000002</v>
      </c>
      <c r="AV56" s="84">
        <f t="shared" si="13"/>
        <v>0</v>
      </c>
      <c r="AW56" s="84">
        <f t="shared" si="13"/>
        <v>0</v>
      </c>
      <c r="AX56" s="84">
        <f t="shared" si="13"/>
        <v>2.2879999999999998</v>
      </c>
      <c r="AY56" s="84">
        <f t="shared" si="14"/>
        <v>-5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27.12</v>
      </c>
      <c r="CF56" s="81">
        <f t="shared" si="5"/>
        <v>0</v>
      </c>
      <c r="CG56" s="81">
        <f t="shared" si="5"/>
        <v>0</v>
      </c>
      <c r="CH56" s="81">
        <f t="shared" si="5"/>
        <v>22.88</v>
      </c>
      <c r="CI56" s="81">
        <f t="shared" si="24"/>
        <v>50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2.7120000000000002</v>
      </c>
      <c r="DG56" s="82">
        <f t="shared" si="32"/>
        <v>-5</v>
      </c>
      <c r="DH56" s="82">
        <f t="shared" si="33"/>
        <v>0</v>
      </c>
      <c r="DI56" s="82">
        <f t="shared" si="34"/>
        <v>0</v>
      </c>
      <c r="DJ56" s="82">
        <f t="shared" si="35"/>
        <v>2.2879999999999998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-8.1349999999999998</v>
      </c>
      <c r="D57" s="83">
        <v>0</v>
      </c>
      <c r="E57" s="83">
        <v>0</v>
      </c>
      <c r="F57" s="83">
        <v>0</v>
      </c>
      <c r="G57" s="83">
        <v>-8.1349999999999998</v>
      </c>
      <c r="H57" s="77"/>
      <c r="I57" s="32">
        <v>55</v>
      </c>
      <c r="J57" s="83">
        <v>8.1349999999999998</v>
      </c>
      <c r="K57" s="83">
        <v>0</v>
      </c>
      <c r="L57" s="83">
        <v>0</v>
      </c>
      <c r="M57" s="83">
        <v>6.8650000000000002</v>
      </c>
      <c r="N57" s="83">
        <v>15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-6.8650000000000002</v>
      </c>
      <c r="AG57" s="83">
        <v>0</v>
      </c>
      <c r="AH57" s="83">
        <v>0</v>
      </c>
      <c r="AI57" s="83">
        <v>-6.8650000000000002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8.1349999999999998</v>
      </c>
      <c r="AV57" s="84">
        <f t="shared" si="13"/>
        <v>0</v>
      </c>
      <c r="AW57" s="84">
        <f t="shared" si="13"/>
        <v>0</v>
      </c>
      <c r="AX57" s="84">
        <f t="shared" si="13"/>
        <v>6.8650000000000002</v>
      </c>
      <c r="AY57" s="84">
        <f t="shared" si="14"/>
        <v>-15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81.349999999999994</v>
      </c>
      <c r="CF57" s="81">
        <f t="shared" si="5"/>
        <v>0</v>
      </c>
      <c r="CG57" s="81">
        <f t="shared" si="5"/>
        <v>0</v>
      </c>
      <c r="CH57" s="81">
        <f t="shared" si="5"/>
        <v>68.650000000000006</v>
      </c>
      <c r="CI57" s="81">
        <f t="shared" si="24"/>
        <v>150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8.1349999999999998</v>
      </c>
      <c r="DG57" s="82">
        <f t="shared" si="32"/>
        <v>-15</v>
      </c>
      <c r="DH57" s="82">
        <f t="shared" si="33"/>
        <v>0</v>
      </c>
      <c r="DI57" s="82">
        <f t="shared" si="34"/>
        <v>0</v>
      </c>
      <c r="DJ57" s="82">
        <f t="shared" si="35"/>
        <v>6.8650000000000002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-5.423</v>
      </c>
      <c r="D58" s="83">
        <v>0</v>
      </c>
      <c r="E58" s="83">
        <v>0</v>
      </c>
      <c r="F58" s="83">
        <v>0</v>
      </c>
      <c r="G58" s="83">
        <v>-5.423</v>
      </c>
      <c r="H58" s="77"/>
      <c r="I58" s="32">
        <v>56</v>
      </c>
      <c r="J58" s="83">
        <v>5.423</v>
      </c>
      <c r="K58" s="83">
        <v>0</v>
      </c>
      <c r="L58" s="83">
        <v>0</v>
      </c>
      <c r="M58" s="83">
        <v>4.577</v>
      </c>
      <c r="N58" s="83">
        <v>10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-4.577</v>
      </c>
      <c r="AG58" s="83">
        <v>0</v>
      </c>
      <c r="AH58" s="83">
        <v>0</v>
      </c>
      <c r="AI58" s="83">
        <v>-4.577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5.423</v>
      </c>
      <c r="AV58" s="84">
        <f t="shared" si="13"/>
        <v>0</v>
      </c>
      <c r="AW58" s="84">
        <f t="shared" si="13"/>
        <v>0</v>
      </c>
      <c r="AX58" s="84">
        <f t="shared" si="13"/>
        <v>4.577</v>
      </c>
      <c r="AY58" s="84">
        <f t="shared" si="14"/>
        <v>-10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54.230000000000004</v>
      </c>
      <c r="CF58" s="81">
        <f t="shared" si="5"/>
        <v>0</v>
      </c>
      <c r="CG58" s="81">
        <f t="shared" si="5"/>
        <v>0</v>
      </c>
      <c r="CH58" s="81">
        <f t="shared" si="5"/>
        <v>45.769999999999996</v>
      </c>
      <c r="CI58" s="81">
        <f t="shared" si="24"/>
        <v>100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5.423</v>
      </c>
      <c r="DG58" s="82">
        <f t="shared" si="32"/>
        <v>-10</v>
      </c>
      <c r="DH58" s="82">
        <f t="shared" si="33"/>
        <v>0</v>
      </c>
      <c r="DI58" s="82">
        <f t="shared" si="34"/>
        <v>0</v>
      </c>
      <c r="DJ58" s="82">
        <f t="shared" si="35"/>
        <v>4.577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-0.54200000000000004</v>
      </c>
      <c r="D59" s="83">
        <v>0</v>
      </c>
      <c r="E59" s="83">
        <v>0</v>
      </c>
      <c r="F59" s="83">
        <v>0</v>
      </c>
      <c r="G59" s="83">
        <v>-0.54200000000000004</v>
      </c>
      <c r="H59" s="77"/>
      <c r="I59" s="32">
        <v>57</v>
      </c>
      <c r="J59" s="83">
        <v>0.54200000000000004</v>
      </c>
      <c r="K59" s="83">
        <v>0</v>
      </c>
      <c r="L59" s="83">
        <v>0</v>
      </c>
      <c r="M59" s="83">
        <v>0.45800000000000002</v>
      </c>
      <c r="N59" s="83">
        <v>1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-0.45800000000000002</v>
      </c>
      <c r="AG59" s="83">
        <v>0</v>
      </c>
      <c r="AH59" s="83">
        <v>0</v>
      </c>
      <c r="AI59" s="83">
        <v>-0.45800000000000002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0.54200000000000004</v>
      </c>
      <c r="AV59" s="84">
        <f t="shared" si="13"/>
        <v>0</v>
      </c>
      <c r="AW59" s="84">
        <f t="shared" si="13"/>
        <v>0</v>
      </c>
      <c r="AX59" s="84">
        <f t="shared" si="13"/>
        <v>0.45800000000000002</v>
      </c>
      <c r="AY59" s="84">
        <f t="shared" si="14"/>
        <v>-1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5.42</v>
      </c>
      <c r="CF59" s="81">
        <f t="shared" si="5"/>
        <v>0</v>
      </c>
      <c r="CG59" s="81">
        <f t="shared" si="5"/>
        <v>0</v>
      </c>
      <c r="CH59" s="81">
        <f t="shared" si="5"/>
        <v>4.58</v>
      </c>
      <c r="CI59" s="81">
        <f t="shared" si="24"/>
        <v>10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0.54200000000000004</v>
      </c>
      <c r="DG59" s="82">
        <f t="shared" si="32"/>
        <v>-1</v>
      </c>
      <c r="DH59" s="82">
        <f t="shared" si="33"/>
        <v>0</v>
      </c>
      <c r="DI59" s="82">
        <f t="shared" si="34"/>
        <v>0</v>
      </c>
      <c r="DJ59" s="82">
        <f t="shared" si="35"/>
        <v>0.45800000000000002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0</v>
      </c>
      <c r="N60" s="83">
        <v>0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0</v>
      </c>
      <c r="AG60" s="83">
        <v>0</v>
      </c>
      <c r="AH60" s="83">
        <v>0</v>
      </c>
      <c r="AI60" s="83">
        <v>0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0</v>
      </c>
      <c r="AY60" s="84">
        <f t="shared" si="14"/>
        <v>0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0</v>
      </c>
      <c r="CI60" s="81">
        <f t="shared" si="24"/>
        <v>0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0</v>
      </c>
      <c r="DH60" s="82">
        <f t="shared" si="33"/>
        <v>0</v>
      </c>
      <c r="DI60" s="82">
        <f t="shared" si="34"/>
        <v>0</v>
      </c>
      <c r="DJ60" s="82">
        <f t="shared" si="35"/>
        <v>0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0</v>
      </c>
      <c r="N61" s="83">
        <v>0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0</v>
      </c>
      <c r="AG61" s="83">
        <v>0</v>
      </c>
      <c r="AH61" s="83">
        <v>0</v>
      </c>
      <c r="AI61" s="83">
        <v>0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0</v>
      </c>
      <c r="AY61" s="84">
        <f t="shared" si="14"/>
        <v>0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0</v>
      </c>
      <c r="CI61" s="81">
        <f t="shared" si="24"/>
        <v>0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0</v>
      </c>
      <c r="DH61" s="82">
        <f t="shared" si="33"/>
        <v>0</v>
      </c>
      <c r="DI61" s="82">
        <f t="shared" si="34"/>
        <v>0</v>
      </c>
      <c r="DJ61" s="82">
        <f t="shared" si="35"/>
        <v>0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0</v>
      </c>
      <c r="N62" s="83">
        <v>0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0</v>
      </c>
      <c r="AG62" s="83">
        <v>0</v>
      </c>
      <c r="AH62" s="83">
        <v>0</v>
      </c>
      <c r="AI62" s="83">
        <v>0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0</v>
      </c>
      <c r="AY62" s="84">
        <f t="shared" si="14"/>
        <v>0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0</v>
      </c>
      <c r="CI62" s="81">
        <f t="shared" si="24"/>
        <v>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0</v>
      </c>
      <c r="DH62" s="82">
        <f t="shared" si="33"/>
        <v>0</v>
      </c>
      <c r="DI62" s="82">
        <f t="shared" si="34"/>
        <v>0</v>
      </c>
      <c r="DJ62" s="82">
        <f t="shared" si="35"/>
        <v>0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0</v>
      </c>
      <c r="N63" s="83">
        <v>0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0</v>
      </c>
      <c r="AG63" s="83">
        <v>0</v>
      </c>
      <c r="AH63" s="83">
        <v>0</v>
      </c>
      <c r="AI63" s="83">
        <v>0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0</v>
      </c>
      <c r="AY63" s="84">
        <f t="shared" si="14"/>
        <v>0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0</v>
      </c>
      <c r="CI63" s="81">
        <f t="shared" si="24"/>
        <v>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0</v>
      </c>
      <c r="DH63" s="82">
        <f t="shared" si="33"/>
        <v>0</v>
      </c>
      <c r="DI63" s="82">
        <f t="shared" si="34"/>
        <v>0</v>
      </c>
      <c r="DJ63" s="82">
        <f t="shared" si="35"/>
        <v>0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0</v>
      </c>
      <c r="N64" s="83">
        <v>0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0</v>
      </c>
      <c r="AG64" s="83">
        <v>0</v>
      </c>
      <c r="AH64" s="83">
        <v>0</v>
      </c>
      <c r="AI64" s="83">
        <v>0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0</v>
      </c>
      <c r="AY64" s="84">
        <f t="shared" si="14"/>
        <v>0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0</v>
      </c>
      <c r="CI64" s="81">
        <f t="shared" si="24"/>
        <v>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0</v>
      </c>
      <c r="DH64" s="82">
        <f t="shared" si="33"/>
        <v>0</v>
      </c>
      <c r="DI64" s="82">
        <f t="shared" si="34"/>
        <v>0</v>
      </c>
      <c r="DJ64" s="82">
        <f t="shared" si="35"/>
        <v>0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0</v>
      </c>
      <c r="N65" s="83">
        <v>0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0</v>
      </c>
      <c r="AG65" s="83">
        <v>0</v>
      </c>
      <c r="AH65" s="83">
        <v>0</v>
      </c>
      <c r="AI65" s="83">
        <v>0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0</v>
      </c>
      <c r="AY65" s="84">
        <f t="shared" si="14"/>
        <v>0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0</v>
      </c>
      <c r="CI65" s="81">
        <f t="shared" si="24"/>
        <v>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0</v>
      </c>
      <c r="DH65" s="82">
        <f t="shared" si="33"/>
        <v>0</v>
      </c>
      <c r="DI65" s="82">
        <f t="shared" si="34"/>
        <v>0</v>
      </c>
      <c r="DJ65" s="82">
        <f t="shared" si="35"/>
        <v>0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0</v>
      </c>
      <c r="N66" s="83">
        <v>0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0</v>
      </c>
      <c r="AG66" s="83">
        <v>0</v>
      </c>
      <c r="AH66" s="83">
        <v>0</v>
      </c>
      <c r="AI66" s="83">
        <v>0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0</v>
      </c>
      <c r="AY66" s="84">
        <f t="shared" si="14"/>
        <v>0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0</v>
      </c>
      <c r="CI66" s="81">
        <f t="shared" si="24"/>
        <v>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0</v>
      </c>
      <c r="DH66" s="82">
        <f t="shared" si="33"/>
        <v>0</v>
      </c>
      <c r="DI66" s="82">
        <f t="shared" si="34"/>
        <v>0</v>
      </c>
      <c r="DJ66" s="82">
        <f t="shared" si="35"/>
        <v>0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0</v>
      </c>
      <c r="N67" s="83">
        <v>0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0</v>
      </c>
      <c r="AG67" s="83">
        <v>0</v>
      </c>
      <c r="AH67" s="83">
        <v>0</v>
      </c>
      <c r="AI67" s="83">
        <v>0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0</v>
      </c>
      <c r="AY67" s="84">
        <f t="shared" si="14"/>
        <v>0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0</v>
      </c>
      <c r="CI67" s="81">
        <f t="shared" si="24"/>
        <v>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0</v>
      </c>
      <c r="DG67" s="82">
        <f t="shared" si="32"/>
        <v>0</v>
      </c>
      <c r="DH67" s="82">
        <f t="shared" si="33"/>
        <v>0</v>
      </c>
      <c r="DI67" s="82">
        <f t="shared" si="34"/>
        <v>0</v>
      </c>
      <c r="DJ67" s="82">
        <f t="shared" si="35"/>
        <v>0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0</v>
      </c>
      <c r="D68" s="83">
        <v>0</v>
      </c>
      <c r="E68" s="83">
        <v>0</v>
      </c>
      <c r="F68" s="83">
        <v>0</v>
      </c>
      <c r="G68" s="83">
        <v>0</v>
      </c>
      <c r="H68" s="77"/>
      <c r="I68" s="32">
        <v>66</v>
      </c>
      <c r="J68" s="83">
        <v>0</v>
      </c>
      <c r="K68" s="83">
        <v>0</v>
      </c>
      <c r="L68" s="83">
        <v>0</v>
      </c>
      <c r="M68" s="83">
        <v>0</v>
      </c>
      <c r="N68" s="83">
        <v>0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0</v>
      </c>
      <c r="AG68" s="83">
        <v>0</v>
      </c>
      <c r="AH68" s="83">
        <v>0</v>
      </c>
      <c r="AI68" s="83">
        <v>0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0</v>
      </c>
      <c r="AV68" s="84">
        <f t="shared" si="41"/>
        <v>0</v>
      </c>
      <c r="AW68" s="84">
        <f t="shared" si="41"/>
        <v>0</v>
      </c>
      <c r="AX68" s="84">
        <f t="shared" si="41"/>
        <v>0</v>
      </c>
      <c r="AY68" s="84">
        <f t="shared" ref="AY68:AY98" si="42">-SUM(AU68:AX68)</f>
        <v>0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0</v>
      </c>
      <c r="CF68" s="81">
        <f t="shared" si="51"/>
        <v>0</v>
      </c>
      <c r="CG68" s="81">
        <f t="shared" si="51"/>
        <v>0</v>
      </c>
      <c r="CH68" s="81">
        <f t="shared" si="51"/>
        <v>0</v>
      </c>
      <c r="CI68" s="81">
        <f t="shared" ref="CI68:CI98" si="52">SUM(CE68:CH68)</f>
        <v>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0</v>
      </c>
      <c r="DG68" s="82">
        <f t="shared" ref="DG68:DG99" si="60">AY68+AN68+BC68+BJ68+BQ68</f>
        <v>0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0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0</v>
      </c>
      <c r="D69" s="83">
        <v>0</v>
      </c>
      <c r="E69" s="83">
        <v>0</v>
      </c>
      <c r="F69" s="83">
        <v>0</v>
      </c>
      <c r="G69" s="83">
        <v>0</v>
      </c>
      <c r="H69" s="77"/>
      <c r="I69" s="32">
        <v>67</v>
      </c>
      <c r="J69" s="83">
        <v>0</v>
      </c>
      <c r="K69" s="83">
        <v>0</v>
      </c>
      <c r="L69" s="83">
        <v>0</v>
      </c>
      <c r="M69" s="83">
        <v>0</v>
      </c>
      <c r="N69" s="83">
        <v>0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0</v>
      </c>
      <c r="AG69" s="83">
        <v>0</v>
      </c>
      <c r="AH69" s="83">
        <v>0</v>
      </c>
      <c r="AI69" s="83">
        <v>0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0</v>
      </c>
      <c r="AV69" s="84">
        <f t="shared" si="41"/>
        <v>0</v>
      </c>
      <c r="AW69" s="84">
        <f t="shared" si="41"/>
        <v>0</v>
      </c>
      <c r="AX69" s="84">
        <f t="shared" si="41"/>
        <v>0</v>
      </c>
      <c r="AY69" s="84">
        <f t="shared" si="42"/>
        <v>0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0</v>
      </c>
      <c r="CF69" s="81">
        <f t="shared" si="51"/>
        <v>0</v>
      </c>
      <c r="CG69" s="81">
        <f t="shared" si="51"/>
        <v>0</v>
      </c>
      <c r="CH69" s="81">
        <f t="shared" si="51"/>
        <v>0</v>
      </c>
      <c r="CI69" s="81">
        <f t="shared" si="52"/>
        <v>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0</v>
      </c>
      <c r="DG69" s="82">
        <f t="shared" si="60"/>
        <v>0</v>
      </c>
      <c r="DH69" s="82">
        <f t="shared" si="61"/>
        <v>0</v>
      </c>
      <c r="DI69" s="82">
        <f t="shared" si="62"/>
        <v>0</v>
      </c>
      <c r="DJ69" s="82">
        <f t="shared" si="63"/>
        <v>0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0</v>
      </c>
      <c r="D70" s="83">
        <v>0</v>
      </c>
      <c r="E70" s="83">
        <v>0</v>
      </c>
      <c r="F70" s="83">
        <v>0</v>
      </c>
      <c r="G70" s="83">
        <v>0</v>
      </c>
      <c r="H70" s="77"/>
      <c r="I70" s="32">
        <v>68</v>
      </c>
      <c r="J70" s="83">
        <v>0</v>
      </c>
      <c r="K70" s="83">
        <v>0</v>
      </c>
      <c r="L70" s="83">
        <v>0</v>
      </c>
      <c r="M70" s="83">
        <v>0</v>
      </c>
      <c r="N70" s="83">
        <v>0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0</v>
      </c>
      <c r="AG70" s="83">
        <v>0</v>
      </c>
      <c r="AH70" s="83">
        <v>0</v>
      </c>
      <c r="AI70" s="83">
        <v>0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0</v>
      </c>
      <c r="AV70" s="84">
        <f t="shared" si="41"/>
        <v>0</v>
      </c>
      <c r="AW70" s="84">
        <f t="shared" si="41"/>
        <v>0</v>
      </c>
      <c r="AX70" s="84">
        <f t="shared" si="41"/>
        <v>0</v>
      </c>
      <c r="AY70" s="84">
        <f t="shared" si="42"/>
        <v>0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0</v>
      </c>
      <c r="CF70" s="81">
        <f t="shared" si="51"/>
        <v>0</v>
      </c>
      <c r="CG70" s="81">
        <f t="shared" si="51"/>
        <v>0</v>
      </c>
      <c r="CH70" s="81">
        <f t="shared" si="51"/>
        <v>0</v>
      </c>
      <c r="CI70" s="81">
        <f t="shared" si="52"/>
        <v>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0</v>
      </c>
      <c r="DG70" s="82">
        <f t="shared" si="60"/>
        <v>0</v>
      </c>
      <c r="DH70" s="82">
        <f t="shared" si="61"/>
        <v>0</v>
      </c>
      <c r="DI70" s="82">
        <f t="shared" si="62"/>
        <v>0</v>
      </c>
      <c r="DJ70" s="82">
        <f t="shared" si="63"/>
        <v>0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0</v>
      </c>
      <c r="D71" s="83">
        <v>0</v>
      </c>
      <c r="E71" s="83">
        <v>0</v>
      </c>
      <c r="F71" s="83">
        <v>0</v>
      </c>
      <c r="G71" s="83">
        <v>0</v>
      </c>
      <c r="H71" s="77"/>
      <c r="I71" s="32">
        <v>69</v>
      </c>
      <c r="J71" s="83">
        <v>0</v>
      </c>
      <c r="K71" s="83">
        <v>0</v>
      </c>
      <c r="L71" s="83">
        <v>0</v>
      </c>
      <c r="M71" s="83">
        <v>0</v>
      </c>
      <c r="N71" s="83">
        <v>0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0</v>
      </c>
      <c r="AG71" s="83">
        <v>0</v>
      </c>
      <c r="AH71" s="83">
        <v>0</v>
      </c>
      <c r="AI71" s="83">
        <v>0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0</v>
      </c>
      <c r="AV71" s="84">
        <f t="shared" si="41"/>
        <v>0</v>
      </c>
      <c r="AW71" s="84">
        <f t="shared" si="41"/>
        <v>0</v>
      </c>
      <c r="AX71" s="84">
        <f t="shared" si="41"/>
        <v>0</v>
      </c>
      <c r="AY71" s="84">
        <f t="shared" si="42"/>
        <v>0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0</v>
      </c>
      <c r="CF71" s="81">
        <f t="shared" si="51"/>
        <v>0</v>
      </c>
      <c r="CG71" s="81">
        <f t="shared" si="51"/>
        <v>0</v>
      </c>
      <c r="CH71" s="81">
        <f t="shared" si="51"/>
        <v>0</v>
      </c>
      <c r="CI71" s="81">
        <f t="shared" si="52"/>
        <v>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0</v>
      </c>
      <c r="DG71" s="82">
        <f t="shared" si="60"/>
        <v>0</v>
      </c>
      <c r="DH71" s="82">
        <f t="shared" si="61"/>
        <v>0</v>
      </c>
      <c r="DI71" s="82">
        <f t="shared" si="62"/>
        <v>0</v>
      </c>
      <c r="DJ71" s="82">
        <f t="shared" si="63"/>
        <v>0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0</v>
      </c>
      <c r="D72" s="83">
        <v>0</v>
      </c>
      <c r="E72" s="83">
        <v>0</v>
      </c>
      <c r="F72" s="83">
        <v>0</v>
      </c>
      <c r="G72" s="83">
        <v>0</v>
      </c>
      <c r="H72" s="77"/>
      <c r="I72" s="32">
        <v>70</v>
      </c>
      <c r="J72" s="83">
        <v>0</v>
      </c>
      <c r="K72" s="83">
        <v>0</v>
      </c>
      <c r="L72" s="83">
        <v>0</v>
      </c>
      <c r="M72" s="83">
        <v>0</v>
      </c>
      <c r="N72" s="83">
        <v>0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0</v>
      </c>
      <c r="AG72" s="83">
        <v>0</v>
      </c>
      <c r="AH72" s="83">
        <v>0</v>
      </c>
      <c r="AI72" s="83">
        <v>0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0</v>
      </c>
      <c r="AV72" s="84">
        <f t="shared" si="41"/>
        <v>0</v>
      </c>
      <c r="AW72" s="84">
        <f t="shared" si="41"/>
        <v>0</v>
      </c>
      <c r="AX72" s="84">
        <f t="shared" si="41"/>
        <v>0</v>
      </c>
      <c r="AY72" s="84">
        <f t="shared" si="42"/>
        <v>0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0</v>
      </c>
      <c r="CF72" s="81">
        <f t="shared" si="51"/>
        <v>0</v>
      </c>
      <c r="CG72" s="81">
        <f t="shared" si="51"/>
        <v>0</v>
      </c>
      <c r="CH72" s="81">
        <f t="shared" si="51"/>
        <v>0</v>
      </c>
      <c r="CI72" s="81">
        <f t="shared" si="52"/>
        <v>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0</v>
      </c>
      <c r="DG72" s="82">
        <f t="shared" si="60"/>
        <v>0</v>
      </c>
      <c r="DH72" s="82">
        <f t="shared" si="61"/>
        <v>0</v>
      </c>
      <c r="DI72" s="82">
        <f t="shared" si="62"/>
        <v>0</v>
      </c>
      <c r="DJ72" s="82">
        <f t="shared" si="63"/>
        <v>0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0</v>
      </c>
      <c r="D73" s="83">
        <v>0</v>
      </c>
      <c r="E73" s="83">
        <v>0</v>
      </c>
      <c r="F73" s="83">
        <v>0</v>
      </c>
      <c r="G73" s="83">
        <v>0</v>
      </c>
      <c r="H73" s="77"/>
      <c r="I73" s="32">
        <v>71</v>
      </c>
      <c r="J73" s="83">
        <v>0</v>
      </c>
      <c r="K73" s="83">
        <v>0</v>
      </c>
      <c r="L73" s="83">
        <v>0</v>
      </c>
      <c r="M73" s="83">
        <v>0</v>
      </c>
      <c r="N73" s="83">
        <v>0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0</v>
      </c>
      <c r="AG73" s="83">
        <v>0</v>
      </c>
      <c r="AH73" s="83">
        <v>0</v>
      </c>
      <c r="AI73" s="83">
        <v>0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0</v>
      </c>
      <c r="AV73" s="84">
        <f t="shared" si="41"/>
        <v>0</v>
      </c>
      <c r="AW73" s="84">
        <f t="shared" si="41"/>
        <v>0</v>
      </c>
      <c r="AX73" s="84">
        <f t="shared" si="41"/>
        <v>0</v>
      </c>
      <c r="AY73" s="84">
        <f t="shared" si="42"/>
        <v>0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0</v>
      </c>
      <c r="CF73" s="81">
        <f t="shared" si="51"/>
        <v>0</v>
      </c>
      <c r="CG73" s="81">
        <f t="shared" si="51"/>
        <v>0</v>
      </c>
      <c r="CH73" s="81">
        <f t="shared" si="51"/>
        <v>0</v>
      </c>
      <c r="CI73" s="81">
        <f t="shared" si="52"/>
        <v>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0</v>
      </c>
      <c r="DG73" s="82">
        <f t="shared" si="60"/>
        <v>0</v>
      </c>
      <c r="DH73" s="82">
        <f t="shared" si="61"/>
        <v>0</v>
      </c>
      <c r="DI73" s="82">
        <f t="shared" si="62"/>
        <v>0</v>
      </c>
      <c r="DJ73" s="82">
        <f t="shared" si="63"/>
        <v>0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0</v>
      </c>
      <c r="D74" s="83">
        <v>0</v>
      </c>
      <c r="E74" s="83">
        <v>0</v>
      </c>
      <c r="F74" s="83">
        <v>0</v>
      </c>
      <c r="G74" s="83">
        <v>0</v>
      </c>
      <c r="H74" s="77"/>
      <c r="I74" s="32">
        <v>72</v>
      </c>
      <c r="J74" s="83">
        <v>0</v>
      </c>
      <c r="K74" s="83">
        <v>0</v>
      </c>
      <c r="L74" s="83">
        <v>0</v>
      </c>
      <c r="M74" s="83">
        <v>0</v>
      </c>
      <c r="N74" s="83">
        <v>0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0</v>
      </c>
      <c r="AF74" s="83">
        <v>0</v>
      </c>
      <c r="AG74" s="83">
        <v>0</v>
      </c>
      <c r="AH74" s="83">
        <v>0</v>
      </c>
      <c r="AI74" s="83">
        <v>0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0</v>
      </c>
      <c r="AV74" s="84">
        <f t="shared" si="41"/>
        <v>0</v>
      </c>
      <c r="AW74" s="84">
        <f t="shared" si="41"/>
        <v>0</v>
      </c>
      <c r="AX74" s="84">
        <f t="shared" si="41"/>
        <v>0</v>
      </c>
      <c r="AY74" s="84">
        <f t="shared" si="42"/>
        <v>0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0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0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0</v>
      </c>
      <c r="CF74" s="81">
        <f t="shared" si="51"/>
        <v>0</v>
      </c>
      <c r="CG74" s="81">
        <f t="shared" si="51"/>
        <v>0</v>
      </c>
      <c r="CH74" s="81">
        <f t="shared" si="51"/>
        <v>0</v>
      </c>
      <c r="CI74" s="81">
        <f t="shared" si="52"/>
        <v>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0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0</v>
      </c>
      <c r="DF74" s="82">
        <f t="shared" si="59"/>
        <v>0</v>
      </c>
      <c r="DG74" s="82">
        <f t="shared" si="60"/>
        <v>0</v>
      </c>
      <c r="DH74" s="82">
        <f t="shared" si="61"/>
        <v>0</v>
      </c>
      <c r="DI74" s="82">
        <f t="shared" si="62"/>
        <v>0</v>
      </c>
      <c r="DJ74" s="82">
        <f t="shared" si="63"/>
        <v>0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0</v>
      </c>
      <c r="G75" s="83">
        <v>0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0</v>
      </c>
      <c r="N75" s="83">
        <v>0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0</v>
      </c>
      <c r="AF75" s="83">
        <v>0</v>
      </c>
      <c r="AG75" s="83">
        <v>0</v>
      </c>
      <c r="AH75" s="83">
        <v>0</v>
      </c>
      <c r="AI75" s="83">
        <v>0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0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0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0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0</v>
      </c>
      <c r="DF75" s="82">
        <f t="shared" si="59"/>
        <v>0</v>
      </c>
      <c r="DG75" s="82">
        <f t="shared" si="60"/>
        <v>0</v>
      </c>
      <c r="DH75" s="82">
        <f t="shared" si="61"/>
        <v>0</v>
      </c>
      <c r="DI75" s="82">
        <f t="shared" si="62"/>
        <v>0</v>
      </c>
      <c r="DJ75" s="82">
        <f t="shared" si="63"/>
        <v>0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0</v>
      </c>
      <c r="G76" s="83">
        <v>0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0</v>
      </c>
      <c r="N76" s="83">
        <v>0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0</v>
      </c>
      <c r="AF76" s="83">
        <v>0</v>
      </c>
      <c r="AG76" s="83">
        <v>0</v>
      </c>
      <c r="AH76" s="83">
        <v>0</v>
      </c>
      <c r="AI76" s="83">
        <v>0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0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0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0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0</v>
      </c>
      <c r="DF76" s="82">
        <f t="shared" si="59"/>
        <v>0</v>
      </c>
      <c r="DG76" s="82">
        <f t="shared" si="60"/>
        <v>0</v>
      </c>
      <c r="DH76" s="82">
        <f t="shared" si="61"/>
        <v>0</v>
      </c>
      <c r="DI76" s="82">
        <f t="shared" si="62"/>
        <v>0</v>
      </c>
      <c r="DJ76" s="82">
        <f t="shared" si="63"/>
        <v>0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0</v>
      </c>
      <c r="G77" s="83">
        <v>0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0</v>
      </c>
      <c r="N77" s="83">
        <v>0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0</v>
      </c>
      <c r="AF77" s="83">
        <v>0</v>
      </c>
      <c r="AG77" s="83">
        <v>0</v>
      </c>
      <c r="AH77" s="83">
        <v>0</v>
      </c>
      <c r="AI77" s="83">
        <v>0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0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0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0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0</v>
      </c>
      <c r="DF77" s="82">
        <f t="shared" si="59"/>
        <v>0</v>
      </c>
      <c r="DG77" s="82">
        <f t="shared" si="60"/>
        <v>0</v>
      </c>
      <c r="DH77" s="82">
        <f t="shared" si="61"/>
        <v>0</v>
      </c>
      <c r="DI77" s="82">
        <f t="shared" si="62"/>
        <v>0</v>
      </c>
      <c r="DJ77" s="82">
        <f t="shared" si="63"/>
        <v>0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0</v>
      </c>
      <c r="G78" s="83">
        <v>0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0</v>
      </c>
      <c r="N78" s="83">
        <v>0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0</v>
      </c>
      <c r="AF78" s="83">
        <v>0</v>
      </c>
      <c r="AG78" s="83">
        <v>0</v>
      </c>
      <c r="AH78" s="83">
        <v>0</v>
      </c>
      <c r="AI78" s="83">
        <v>0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0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0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0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0</v>
      </c>
      <c r="DF78" s="82">
        <f t="shared" si="59"/>
        <v>0</v>
      </c>
      <c r="DG78" s="82">
        <f t="shared" si="60"/>
        <v>0</v>
      </c>
      <c r="DH78" s="82">
        <f t="shared" si="61"/>
        <v>0</v>
      </c>
      <c r="DI78" s="82">
        <f t="shared" si="62"/>
        <v>0</v>
      </c>
      <c r="DJ78" s="82">
        <f t="shared" si="63"/>
        <v>0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0</v>
      </c>
      <c r="G79" s="83">
        <v>0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0</v>
      </c>
      <c r="N79" s="83">
        <v>0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0</v>
      </c>
      <c r="AF79" s="83">
        <v>0</v>
      </c>
      <c r="AG79" s="83">
        <v>0</v>
      </c>
      <c r="AH79" s="83">
        <v>0</v>
      </c>
      <c r="AI79" s="83">
        <v>0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0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0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0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0</v>
      </c>
      <c r="DF79" s="82">
        <f t="shared" si="59"/>
        <v>0</v>
      </c>
      <c r="DG79" s="82">
        <f t="shared" si="60"/>
        <v>0</v>
      </c>
      <c r="DH79" s="82">
        <f t="shared" si="61"/>
        <v>0</v>
      </c>
      <c r="DI79" s="82">
        <f t="shared" si="62"/>
        <v>0</v>
      </c>
      <c r="DJ79" s="82">
        <f t="shared" si="63"/>
        <v>0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0</v>
      </c>
      <c r="G80" s="83">
        <v>0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0</v>
      </c>
      <c r="N80" s="83">
        <v>0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0</v>
      </c>
      <c r="AF80" s="83">
        <v>0</v>
      </c>
      <c r="AG80" s="83">
        <v>0</v>
      </c>
      <c r="AH80" s="83">
        <v>0</v>
      </c>
      <c r="AI80" s="83">
        <v>0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0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0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0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0</v>
      </c>
      <c r="DF80" s="82">
        <f t="shared" si="59"/>
        <v>0</v>
      </c>
      <c r="DG80" s="82">
        <f t="shared" si="60"/>
        <v>0</v>
      </c>
      <c r="DH80" s="82">
        <f t="shared" si="61"/>
        <v>0</v>
      </c>
      <c r="DI80" s="82">
        <f t="shared" si="62"/>
        <v>0</v>
      </c>
      <c r="DJ80" s="82">
        <f t="shared" si="63"/>
        <v>0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0</v>
      </c>
      <c r="G81" s="83">
        <v>0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0</v>
      </c>
      <c r="N81" s="83">
        <v>0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0</v>
      </c>
      <c r="AF81" s="83">
        <v>0</v>
      </c>
      <c r="AG81" s="83">
        <v>0</v>
      </c>
      <c r="AH81" s="83">
        <v>0</v>
      </c>
      <c r="AI81" s="83">
        <v>0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0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0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0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0</v>
      </c>
      <c r="DF81" s="82">
        <f t="shared" si="59"/>
        <v>0</v>
      </c>
      <c r="DG81" s="82">
        <f t="shared" si="60"/>
        <v>0</v>
      </c>
      <c r="DH81" s="82">
        <f t="shared" si="61"/>
        <v>0</v>
      </c>
      <c r="DI81" s="82">
        <f t="shared" si="62"/>
        <v>0</v>
      </c>
      <c r="DJ81" s="82">
        <f t="shared" si="63"/>
        <v>0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0</v>
      </c>
      <c r="D82" s="83">
        <v>0</v>
      </c>
      <c r="E82" s="83">
        <v>0</v>
      </c>
      <c r="F82" s="83">
        <v>0</v>
      </c>
      <c r="G82" s="83">
        <v>0</v>
      </c>
      <c r="H82" s="77"/>
      <c r="I82" s="32">
        <v>80</v>
      </c>
      <c r="J82" s="83">
        <v>0</v>
      </c>
      <c r="K82" s="83">
        <v>0</v>
      </c>
      <c r="L82" s="83">
        <v>0</v>
      </c>
      <c r="M82" s="83">
        <v>0</v>
      </c>
      <c r="N82" s="83">
        <v>0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0</v>
      </c>
      <c r="AF82" s="83">
        <v>0</v>
      </c>
      <c r="AG82" s="83">
        <v>0</v>
      </c>
      <c r="AH82" s="83">
        <v>0</v>
      </c>
      <c r="AI82" s="83">
        <v>0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0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0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0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0</v>
      </c>
      <c r="DF82" s="82">
        <f t="shared" si="59"/>
        <v>0</v>
      </c>
      <c r="DG82" s="82">
        <f t="shared" si="60"/>
        <v>0</v>
      </c>
      <c r="DH82" s="82">
        <f t="shared" si="61"/>
        <v>0</v>
      </c>
      <c r="DI82" s="82">
        <f t="shared" si="62"/>
        <v>0</v>
      </c>
      <c r="DJ82" s="82">
        <f t="shared" si="63"/>
        <v>0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0</v>
      </c>
      <c r="D83" s="83">
        <v>0</v>
      </c>
      <c r="E83" s="83">
        <v>0</v>
      </c>
      <c r="F83" s="83">
        <v>0</v>
      </c>
      <c r="G83" s="83">
        <v>0</v>
      </c>
      <c r="H83" s="77"/>
      <c r="I83" s="32">
        <v>81</v>
      </c>
      <c r="J83" s="83">
        <v>0</v>
      </c>
      <c r="K83" s="83">
        <v>0</v>
      </c>
      <c r="L83" s="83">
        <v>0</v>
      </c>
      <c r="M83" s="83">
        <v>0</v>
      </c>
      <c r="N83" s="83">
        <v>0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0</v>
      </c>
      <c r="AF83" s="83">
        <v>0</v>
      </c>
      <c r="AG83" s="83">
        <v>0</v>
      </c>
      <c r="AH83" s="83">
        <v>0</v>
      </c>
      <c r="AI83" s="83">
        <v>0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0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0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0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0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0</v>
      </c>
      <c r="DF83" s="82">
        <f t="shared" si="59"/>
        <v>0</v>
      </c>
      <c r="DG83" s="82">
        <f t="shared" si="60"/>
        <v>0</v>
      </c>
      <c r="DH83" s="82">
        <f t="shared" si="61"/>
        <v>0</v>
      </c>
      <c r="DI83" s="82">
        <f t="shared" si="62"/>
        <v>0</v>
      </c>
      <c r="DJ83" s="82">
        <f t="shared" si="63"/>
        <v>0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0</v>
      </c>
      <c r="D84" s="83">
        <v>0</v>
      </c>
      <c r="E84" s="83">
        <v>0</v>
      </c>
      <c r="F84" s="83">
        <v>0</v>
      </c>
      <c r="G84" s="83">
        <v>0</v>
      </c>
      <c r="H84" s="77"/>
      <c r="I84" s="32">
        <v>82</v>
      </c>
      <c r="J84" s="83">
        <v>0</v>
      </c>
      <c r="K84" s="83">
        <v>0</v>
      </c>
      <c r="L84" s="83">
        <v>0</v>
      </c>
      <c r="M84" s="83">
        <v>0</v>
      </c>
      <c r="N84" s="83">
        <v>0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0</v>
      </c>
      <c r="AF84" s="83">
        <v>0</v>
      </c>
      <c r="AG84" s="83">
        <v>0</v>
      </c>
      <c r="AH84" s="83">
        <v>0</v>
      </c>
      <c r="AI84" s="83">
        <v>0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0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0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0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0</v>
      </c>
      <c r="DF84" s="82">
        <f t="shared" si="59"/>
        <v>0</v>
      </c>
      <c r="DG84" s="82">
        <f t="shared" si="60"/>
        <v>0</v>
      </c>
      <c r="DH84" s="82">
        <f t="shared" si="61"/>
        <v>0</v>
      </c>
      <c r="DI84" s="82">
        <f t="shared" si="62"/>
        <v>0</v>
      </c>
      <c r="DJ84" s="82">
        <f t="shared" si="63"/>
        <v>0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0</v>
      </c>
      <c r="D85" s="83">
        <v>0</v>
      </c>
      <c r="E85" s="83">
        <v>0</v>
      </c>
      <c r="F85" s="83">
        <v>0</v>
      </c>
      <c r="G85" s="83">
        <v>0</v>
      </c>
      <c r="H85" s="77"/>
      <c r="I85" s="32">
        <v>83</v>
      </c>
      <c r="J85" s="83">
        <v>0</v>
      </c>
      <c r="K85" s="83">
        <v>0</v>
      </c>
      <c r="L85" s="83">
        <v>0</v>
      </c>
      <c r="M85" s="83">
        <v>0</v>
      </c>
      <c r="N85" s="83">
        <v>0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0</v>
      </c>
      <c r="AF85" s="83">
        <v>0</v>
      </c>
      <c r="AG85" s="83">
        <v>0</v>
      </c>
      <c r="AH85" s="83">
        <v>0</v>
      </c>
      <c r="AI85" s="83">
        <v>0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0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0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0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0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0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0</v>
      </c>
      <c r="DF85" s="82">
        <f t="shared" si="59"/>
        <v>0</v>
      </c>
      <c r="DG85" s="82">
        <f t="shared" si="60"/>
        <v>0</v>
      </c>
      <c r="DH85" s="82">
        <f t="shared" si="61"/>
        <v>0</v>
      </c>
      <c r="DI85" s="82">
        <f t="shared" si="62"/>
        <v>0</v>
      </c>
      <c r="DJ85" s="82">
        <f t="shared" si="63"/>
        <v>0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0</v>
      </c>
      <c r="D86" s="83">
        <v>0</v>
      </c>
      <c r="E86" s="83">
        <v>0</v>
      </c>
      <c r="F86" s="83">
        <v>0</v>
      </c>
      <c r="G86" s="83">
        <v>0</v>
      </c>
      <c r="H86" s="77"/>
      <c r="I86" s="32">
        <v>84</v>
      </c>
      <c r="J86" s="83">
        <v>0</v>
      </c>
      <c r="K86" s="83">
        <v>0</v>
      </c>
      <c r="L86" s="83">
        <v>0</v>
      </c>
      <c r="M86" s="83">
        <v>0</v>
      </c>
      <c r="N86" s="83">
        <v>0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0</v>
      </c>
      <c r="AF86" s="83">
        <v>0</v>
      </c>
      <c r="AG86" s="83">
        <v>0</v>
      </c>
      <c r="AH86" s="83">
        <v>0</v>
      </c>
      <c r="AI86" s="83">
        <v>0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0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0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0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0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0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0</v>
      </c>
      <c r="DF86" s="82">
        <f t="shared" si="59"/>
        <v>0</v>
      </c>
      <c r="DG86" s="82">
        <f t="shared" si="60"/>
        <v>0</v>
      </c>
      <c r="DH86" s="82">
        <f t="shared" si="61"/>
        <v>0</v>
      </c>
      <c r="DI86" s="82">
        <f t="shared" si="62"/>
        <v>0</v>
      </c>
      <c r="DJ86" s="82">
        <f t="shared" si="63"/>
        <v>0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0</v>
      </c>
      <c r="D87" s="83">
        <v>0</v>
      </c>
      <c r="E87" s="83">
        <v>0</v>
      </c>
      <c r="F87" s="83">
        <v>0</v>
      </c>
      <c r="G87" s="83">
        <v>0</v>
      </c>
      <c r="H87" s="77"/>
      <c r="I87" s="32">
        <v>85</v>
      </c>
      <c r="J87" s="83">
        <v>0</v>
      </c>
      <c r="K87" s="83">
        <v>0</v>
      </c>
      <c r="L87" s="83">
        <v>0</v>
      </c>
      <c r="M87" s="83">
        <v>0</v>
      </c>
      <c r="N87" s="83">
        <v>0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0</v>
      </c>
      <c r="AF87" s="83">
        <v>0</v>
      </c>
      <c r="AG87" s="83">
        <v>0</v>
      </c>
      <c r="AH87" s="83">
        <v>0</v>
      </c>
      <c r="AI87" s="83">
        <v>0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0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0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0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0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0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0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0</v>
      </c>
      <c r="DF87" s="82">
        <f t="shared" si="59"/>
        <v>0</v>
      </c>
      <c r="DG87" s="82">
        <f t="shared" si="60"/>
        <v>0</v>
      </c>
      <c r="DH87" s="82">
        <f t="shared" si="61"/>
        <v>0</v>
      </c>
      <c r="DI87" s="82">
        <f t="shared" si="62"/>
        <v>0</v>
      </c>
      <c r="DJ87" s="82">
        <f t="shared" si="63"/>
        <v>0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0</v>
      </c>
      <c r="D88" s="83">
        <v>0</v>
      </c>
      <c r="E88" s="83">
        <v>0</v>
      </c>
      <c r="F88" s="83">
        <v>0</v>
      </c>
      <c r="G88" s="83">
        <v>0</v>
      </c>
      <c r="H88" s="77"/>
      <c r="I88" s="32">
        <v>86</v>
      </c>
      <c r="J88" s="83">
        <v>0</v>
      </c>
      <c r="K88" s="83">
        <v>0</v>
      </c>
      <c r="L88" s="83">
        <v>0</v>
      </c>
      <c r="M88" s="83">
        <v>0</v>
      </c>
      <c r="N88" s="83">
        <v>0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0</v>
      </c>
      <c r="AF88" s="83">
        <v>0</v>
      </c>
      <c r="AG88" s="83">
        <v>0</v>
      </c>
      <c r="AH88" s="83">
        <v>0</v>
      </c>
      <c r="AI88" s="83">
        <v>0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0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0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0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0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0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0</v>
      </c>
      <c r="DF88" s="82">
        <f t="shared" si="59"/>
        <v>0</v>
      </c>
      <c r="DG88" s="82">
        <f t="shared" si="60"/>
        <v>0</v>
      </c>
      <c r="DH88" s="82">
        <f t="shared" si="61"/>
        <v>0</v>
      </c>
      <c r="DI88" s="82">
        <f t="shared" si="62"/>
        <v>0</v>
      </c>
      <c r="DJ88" s="82">
        <f t="shared" si="63"/>
        <v>0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0</v>
      </c>
      <c r="D89" s="83">
        <v>0</v>
      </c>
      <c r="E89" s="83">
        <v>0</v>
      </c>
      <c r="F89" s="83">
        <v>0</v>
      </c>
      <c r="G89" s="83">
        <v>0</v>
      </c>
      <c r="H89" s="77"/>
      <c r="I89" s="32">
        <v>87</v>
      </c>
      <c r="J89" s="83">
        <v>0</v>
      </c>
      <c r="K89" s="83">
        <v>0</v>
      </c>
      <c r="L89" s="83">
        <v>0</v>
      </c>
      <c r="M89" s="83">
        <v>0</v>
      </c>
      <c r="N89" s="83">
        <v>0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0</v>
      </c>
      <c r="AF89" s="83">
        <v>0</v>
      </c>
      <c r="AG89" s="83">
        <v>0</v>
      </c>
      <c r="AH89" s="83">
        <v>0</v>
      </c>
      <c r="AI89" s="83">
        <v>0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0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0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0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0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0</v>
      </c>
      <c r="DF89" s="82">
        <f t="shared" si="59"/>
        <v>0</v>
      </c>
      <c r="DG89" s="82">
        <f t="shared" si="60"/>
        <v>0</v>
      </c>
      <c r="DH89" s="82">
        <f t="shared" si="61"/>
        <v>0</v>
      </c>
      <c r="DI89" s="82">
        <f t="shared" si="62"/>
        <v>0</v>
      </c>
      <c r="DJ89" s="82">
        <f t="shared" si="63"/>
        <v>0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0</v>
      </c>
      <c r="D90" s="83">
        <v>0</v>
      </c>
      <c r="E90" s="83">
        <v>0</v>
      </c>
      <c r="F90" s="83">
        <v>0</v>
      </c>
      <c r="G90" s="83">
        <v>0</v>
      </c>
      <c r="H90" s="77"/>
      <c r="I90" s="32">
        <v>88</v>
      </c>
      <c r="J90" s="83">
        <v>0</v>
      </c>
      <c r="K90" s="83">
        <v>0</v>
      </c>
      <c r="L90" s="83">
        <v>0</v>
      </c>
      <c r="M90" s="83">
        <v>0</v>
      </c>
      <c r="N90" s="83">
        <v>0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0</v>
      </c>
      <c r="AF90" s="83">
        <v>0</v>
      </c>
      <c r="AG90" s="83">
        <v>0</v>
      </c>
      <c r="AH90" s="83">
        <v>0</v>
      </c>
      <c r="AI90" s="83">
        <v>0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0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0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0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0</v>
      </c>
      <c r="DF90" s="82">
        <f t="shared" si="59"/>
        <v>0</v>
      </c>
      <c r="DG90" s="82">
        <f t="shared" si="60"/>
        <v>0</v>
      </c>
      <c r="DH90" s="82">
        <f t="shared" si="61"/>
        <v>0</v>
      </c>
      <c r="DI90" s="82">
        <f t="shared" si="62"/>
        <v>0</v>
      </c>
      <c r="DJ90" s="82">
        <f t="shared" si="63"/>
        <v>0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0</v>
      </c>
      <c r="D91" s="83">
        <v>0</v>
      </c>
      <c r="E91" s="83">
        <v>0</v>
      </c>
      <c r="F91" s="83">
        <v>0</v>
      </c>
      <c r="G91" s="83">
        <v>0</v>
      </c>
      <c r="H91" s="77"/>
      <c r="I91" s="32">
        <v>89</v>
      </c>
      <c r="J91" s="83">
        <v>0</v>
      </c>
      <c r="K91" s="83">
        <v>0</v>
      </c>
      <c r="L91" s="83">
        <v>0</v>
      </c>
      <c r="M91" s="83">
        <v>0</v>
      </c>
      <c r="N91" s="83">
        <v>0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0</v>
      </c>
      <c r="AF91" s="83">
        <v>0</v>
      </c>
      <c r="AG91" s="83">
        <v>0</v>
      </c>
      <c r="AH91" s="83">
        <v>0</v>
      </c>
      <c r="AI91" s="83">
        <v>0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0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0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0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0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0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0</v>
      </c>
      <c r="DF91" s="82">
        <f t="shared" si="59"/>
        <v>0</v>
      </c>
      <c r="DG91" s="82">
        <f t="shared" si="60"/>
        <v>0</v>
      </c>
      <c r="DH91" s="82">
        <f t="shared" si="61"/>
        <v>0</v>
      </c>
      <c r="DI91" s="82">
        <f t="shared" si="62"/>
        <v>0</v>
      </c>
      <c r="DJ91" s="82">
        <f t="shared" si="63"/>
        <v>0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0</v>
      </c>
      <c r="D92" s="83">
        <v>0</v>
      </c>
      <c r="E92" s="83">
        <v>0</v>
      </c>
      <c r="F92" s="83">
        <v>0</v>
      </c>
      <c r="G92" s="83">
        <v>0</v>
      </c>
      <c r="H92" s="77"/>
      <c r="I92" s="32">
        <v>90</v>
      </c>
      <c r="J92" s="83">
        <v>0</v>
      </c>
      <c r="K92" s="83">
        <v>0</v>
      </c>
      <c r="L92" s="83">
        <v>0</v>
      </c>
      <c r="M92" s="83">
        <v>0</v>
      </c>
      <c r="N92" s="83">
        <v>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0</v>
      </c>
      <c r="AF92" s="83">
        <v>0</v>
      </c>
      <c r="AG92" s="83">
        <v>0</v>
      </c>
      <c r="AH92" s="83">
        <v>0</v>
      </c>
      <c r="AI92" s="83">
        <v>0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0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0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0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0</v>
      </c>
      <c r="DF92" s="82">
        <f t="shared" si="59"/>
        <v>0</v>
      </c>
      <c r="DG92" s="82">
        <f t="shared" si="60"/>
        <v>0</v>
      </c>
      <c r="DH92" s="82">
        <f t="shared" si="61"/>
        <v>0</v>
      </c>
      <c r="DI92" s="82">
        <f t="shared" si="62"/>
        <v>0</v>
      </c>
      <c r="DJ92" s="82">
        <f t="shared" si="63"/>
        <v>0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0</v>
      </c>
      <c r="D93" s="83">
        <v>0</v>
      </c>
      <c r="E93" s="83">
        <v>0</v>
      </c>
      <c r="F93" s="83">
        <v>0</v>
      </c>
      <c r="G93" s="83">
        <v>0</v>
      </c>
      <c r="H93" s="77"/>
      <c r="I93" s="32">
        <v>91</v>
      </c>
      <c r="J93" s="83">
        <v>0</v>
      </c>
      <c r="K93" s="83">
        <v>0</v>
      </c>
      <c r="L93" s="83">
        <v>0</v>
      </c>
      <c r="M93" s="83">
        <v>0</v>
      </c>
      <c r="N93" s="83">
        <v>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0</v>
      </c>
      <c r="AF93" s="83">
        <v>0</v>
      </c>
      <c r="AG93" s="83">
        <v>0</v>
      </c>
      <c r="AH93" s="83">
        <v>0</v>
      </c>
      <c r="AI93" s="83">
        <v>0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0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0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0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0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0</v>
      </c>
      <c r="DF93" s="82">
        <f t="shared" si="59"/>
        <v>0</v>
      </c>
      <c r="DG93" s="82">
        <f t="shared" si="60"/>
        <v>0</v>
      </c>
      <c r="DH93" s="82">
        <f t="shared" si="61"/>
        <v>0</v>
      </c>
      <c r="DI93" s="82">
        <f t="shared" si="62"/>
        <v>0</v>
      </c>
      <c r="DJ93" s="82">
        <f t="shared" si="63"/>
        <v>0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0</v>
      </c>
      <c r="D94" s="83">
        <v>0</v>
      </c>
      <c r="E94" s="83">
        <v>0</v>
      </c>
      <c r="F94" s="83">
        <v>0</v>
      </c>
      <c r="G94" s="83">
        <v>0</v>
      </c>
      <c r="H94" s="77"/>
      <c r="I94" s="32">
        <v>92</v>
      </c>
      <c r="J94" s="83">
        <v>0</v>
      </c>
      <c r="K94" s="83">
        <v>0</v>
      </c>
      <c r="L94" s="83">
        <v>0</v>
      </c>
      <c r="M94" s="83">
        <v>0</v>
      </c>
      <c r="N94" s="83">
        <v>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0</v>
      </c>
      <c r="AF94" s="83">
        <v>0</v>
      </c>
      <c r="AG94" s="83">
        <v>0</v>
      </c>
      <c r="AH94" s="83">
        <v>0</v>
      </c>
      <c r="AI94" s="83">
        <v>0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0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0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0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0</v>
      </c>
      <c r="DF94" s="82">
        <f t="shared" si="59"/>
        <v>0</v>
      </c>
      <c r="DG94" s="82">
        <f t="shared" si="60"/>
        <v>0</v>
      </c>
      <c r="DH94" s="82">
        <f t="shared" si="61"/>
        <v>0</v>
      </c>
      <c r="DI94" s="82">
        <f t="shared" si="62"/>
        <v>0</v>
      </c>
      <c r="DJ94" s="82">
        <f t="shared" si="63"/>
        <v>0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0</v>
      </c>
      <c r="D95" s="83">
        <v>0</v>
      </c>
      <c r="E95" s="83">
        <v>0</v>
      </c>
      <c r="F95" s="83">
        <v>0</v>
      </c>
      <c r="G95" s="83">
        <v>0</v>
      </c>
      <c r="H95" s="77"/>
      <c r="I95" s="32">
        <v>93</v>
      </c>
      <c r="J95" s="83">
        <v>0</v>
      </c>
      <c r="K95" s="83">
        <v>0</v>
      </c>
      <c r="L95" s="83">
        <v>0</v>
      </c>
      <c r="M95" s="83">
        <v>0</v>
      </c>
      <c r="N95" s="83">
        <v>0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0</v>
      </c>
      <c r="AF95" s="83">
        <v>0</v>
      </c>
      <c r="AG95" s="83">
        <v>0</v>
      </c>
      <c r="AH95" s="83">
        <v>0</v>
      </c>
      <c r="AI95" s="83">
        <v>0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0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0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0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0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0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0</v>
      </c>
      <c r="DF95" s="82">
        <f t="shared" si="59"/>
        <v>0</v>
      </c>
      <c r="DG95" s="82">
        <f t="shared" si="60"/>
        <v>0</v>
      </c>
      <c r="DH95" s="82">
        <f t="shared" si="61"/>
        <v>0</v>
      </c>
      <c r="DI95" s="82">
        <f t="shared" si="62"/>
        <v>0</v>
      </c>
      <c r="DJ95" s="82">
        <f t="shared" si="63"/>
        <v>0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77"/>
      <c r="I96" s="32">
        <v>94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0</v>
      </c>
      <c r="AF96" s="83">
        <v>0</v>
      </c>
      <c r="AG96" s="83">
        <v>0</v>
      </c>
      <c r="AH96" s="83">
        <v>0</v>
      </c>
      <c r="AI96" s="83">
        <v>0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0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0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0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0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0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0</v>
      </c>
      <c r="DF96" s="82">
        <f t="shared" si="59"/>
        <v>0</v>
      </c>
      <c r="DG96" s="82">
        <f t="shared" si="60"/>
        <v>0</v>
      </c>
      <c r="DH96" s="82">
        <f t="shared" si="61"/>
        <v>0</v>
      </c>
      <c r="DI96" s="82">
        <f t="shared" si="62"/>
        <v>0</v>
      </c>
      <c r="DJ96" s="82">
        <f t="shared" si="63"/>
        <v>0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0</v>
      </c>
      <c r="D97" s="83">
        <v>0</v>
      </c>
      <c r="E97" s="83">
        <v>0</v>
      </c>
      <c r="F97" s="83">
        <v>0</v>
      </c>
      <c r="G97" s="83">
        <v>0</v>
      </c>
      <c r="H97" s="77"/>
      <c r="I97" s="32">
        <v>95</v>
      </c>
      <c r="J97" s="83">
        <v>0</v>
      </c>
      <c r="K97" s="83">
        <v>0</v>
      </c>
      <c r="L97" s="83">
        <v>0</v>
      </c>
      <c r="M97" s="83">
        <v>0</v>
      </c>
      <c r="N97" s="83">
        <v>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0</v>
      </c>
      <c r="AF97" s="83">
        <v>0</v>
      </c>
      <c r="AG97" s="83">
        <v>0</v>
      </c>
      <c r="AH97" s="83">
        <v>0</v>
      </c>
      <c r="AI97" s="83">
        <v>0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0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0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0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0</v>
      </c>
      <c r="DF97" s="82">
        <f t="shared" si="59"/>
        <v>0</v>
      </c>
      <c r="DG97" s="82">
        <f t="shared" si="60"/>
        <v>0</v>
      </c>
      <c r="DH97" s="82">
        <f t="shared" si="61"/>
        <v>0</v>
      </c>
      <c r="DI97" s="82">
        <f t="shared" si="62"/>
        <v>0</v>
      </c>
      <c r="DJ97" s="82">
        <f t="shared" si="63"/>
        <v>0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0</v>
      </c>
      <c r="D98" s="83">
        <v>0</v>
      </c>
      <c r="E98" s="83">
        <v>0</v>
      </c>
      <c r="F98" s="83">
        <v>0</v>
      </c>
      <c r="G98" s="83">
        <v>0</v>
      </c>
      <c r="H98" s="77"/>
      <c r="I98" s="32">
        <v>96</v>
      </c>
      <c r="J98" s="83">
        <v>0</v>
      </c>
      <c r="K98" s="83">
        <v>0</v>
      </c>
      <c r="L98" s="83">
        <v>0</v>
      </c>
      <c r="M98" s="83">
        <v>0</v>
      </c>
      <c r="N98" s="83">
        <v>0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0</v>
      </c>
      <c r="AF98" s="83">
        <v>0</v>
      </c>
      <c r="AG98" s="83">
        <v>0</v>
      </c>
      <c r="AH98" s="83">
        <v>0</v>
      </c>
      <c r="AI98" s="83">
        <v>0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0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0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0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0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0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0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0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0</v>
      </c>
      <c r="DF98" s="82">
        <f t="shared" si="59"/>
        <v>0</v>
      </c>
      <c r="DG98" s="82">
        <f t="shared" si="60"/>
        <v>0</v>
      </c>
      <c r="DH98" s="82">
        <f t="shared" si="61"/>
        <v>0</v>
      </c>
      <c r="DI98" s="82">
        <f t="shared" si="62"/>
        <v>0</v>
      </c>
      <c r="DJ98" s="82">
        <f t="shared" si="63"/>
        <v>0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0.26316149999999994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5.2734750000000004E-2</v>
      </c>
      <c r="AY99" s="88">
        <f t="shared" si="65"/>
        <v>-0.31589624999999999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1.6834250000000002E-2</v>
      </c>
      <c r="BQ99" s="88">
        <f t="shared" ref="BQ99:BT99" si="68">SUM(BQ3:BQ98)/4000</f>
        <v>0</v>
      </c>
      <c r="BR99" s="88">
        <f t="shared" si="68"/>
        <v>0</v>
      </c>
      <c r="BS99" s="88">
        <f t="shared" si="68"/>
        <v>0</v>
      </c>
      <c r="BT99" s="88">
        <f t="shared" si="68"/>
        <v>-1.6834250000000002E-2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0.26316149999999999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5.2734750000000011E-2</v>
      </c>
      <c r="CI99" s="90">
        <f t="shared" si="70"/>
        <v>0.31589624999999999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1.6834249999999999E-2</v>
      </c>
      <c r="DA99" s="90">
        <f t="shared" ref="DA99:DD99" si="73">SUM(DA3:DA98)/40000</f>
        <v>0</v>
      </c>
      <c r="DB99" s="90">
        <f t="shared" si="73"/>
        <v>0</v>
      </c>
      <c r="DC99" s="90">
        <f t="shared" si="73"/>
        <v>0</v>
      </c>
      <c r="DD99" s="90">
        <f t="shared" si="73"/>
        <v>1.6834249999999999E-2</v>
      </c>
      <c r="DE99" s="87"/>
      <c r="DF99" s="82">
        <f t="shared" si="59"/>
        <v>0.27999574999999993</v>
      </c>
      <c r="DG99" s="82">
        <f t="shared" si="60"/>
        <v>-0.31589624999999999</v>
      </c>
      <c r="DH99" s="82">
        <f t="shared" si="61"/>
        <v>0</v>
      </c>
      <c r="DI99" s="82">
        <f t="shared" si="62"/>
        <v>0</v>
      </c>
      <c r="DJ99" s="82">
        <f t="shared" si="63"/>
        <v>3.5900500000000002E-2</v>
      </c>
      <c r="DK99" s="85">
        <f>SUM(DF99:DJ99)</f>
        <v>-5.5511151231257827E-17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8" t="s">
        <v>44</v>
      </c>
      <c r="B1" s="165" t="s">
        <v>473</v>
      </c>
      <c r="C1" s="170">
        <f ca="1">INDIRECT("Allocation!B" &amp; $V$6)</f>
        <v>74.599999999999994</v>
      </c>
      <c r="D1" s="170">
        <f ca="1">INDIRECT("Allocation!C" &amp; $V$6)</f>
        <v>24.030000000000005</v>
      </c>
      <c r="E1" s="170">
        <f ca="1">INDIRECT("Allocation!D" &amp; $V$6)</f>
        <v>1.37</v>
      </c>
      <c r="F1" s="170">
        <f ca="1">INDIRECT("Allocation!E" &amp; $V$6)</f>
        <v>0</v>
      </c>
      <c r="G1" s="165" t="s">
        <v>478</v>
      </c>
      <c r="H1" s="165" t="s">
        <v>474</v>
      </c>
      <c r="I1" s="240" t="s">
        <v>325</v>
      </c>
      <c r="J1" s="241"/>
      <c r="K1" s="241"/>
      <c r="L1" s="241"/>
      <c r="M1" s="242"/>
      <c r="N1" s="241" t="s">
        <v>475</v>
      </c>
      <c r="O1" s="241"/>
      <c r="P1" s="241"/>
      <c r="Q1" s="241"/>
      <c r="R1" s="242"/>
      <c r="W1" s="47"/>
      <c r="X1" s="47">
        <v>1</v>
      </c>
    </row>
    <row r="2" spans="1:24" ht="15.75" thickBot="1">
      <c r="A2" s="239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341.57</v>
      </c>
      <c r="C3" s="172">
        <f ca="1">$B3*C$1/100</f>
        <v>254.81121999999996</v>
      </c>
      <c r="D3" s="173">
        <f t="shared" ref="D3:F18" ca="1" si="0">$B3*D$1/100</f>
        <v>82.079271000000006</v>
      </c>
      <c r="E3" s="173">
        <f t="shared" ca="1" si="0"/>
        <v>4.6795090000000004</v>
      </c>
      <c r="F3" s="174">
        <f t="shared" ca="1" si="0"/>
        <v>0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303.33</v>
      </c>
      <c r="I3" s="175">
        <f ca="1">INDIRECT("BRPL_EOD!" &amp; $V$3 &amp; X3)</f>
        <v>221.72</v>
      </c>
      <c r="J3" s="173">
        <f ca="1">INDIRECT("BYPL_EOD!" &amp; $V$3 &amp; X3)</f>
        <v>79.12</v>
      </c>
      <c r="K3" s="173">
        <f ca="1">INDIRECT("TPDDL_EOD!" &amp; $V$3 &amp; X3)</f>
        <v>2.4900000000000002</v>
      </c>
      <c r="L3" s="173">
        <f ca="1">INDIRECT("NDMC_EOD!" &amp; $V$3 &amp; X3)</f>
        <v>0</v>
      </c>
      <c r="M3" s="174">
        <f ca="1">SUM(I3:L3)</f>
        <v>303.33000000000004</v>
      </c>
      <c r="N3" s="172">
        <f ca="1">INDIRECT("BRPL_ISGS_exbus!" &amp; $V$3 &amp; X3)</f>
        <v>221.71999999999997</v>
      </c>
      <c r="O3" s="173">
        <f ca="1">INDIRECT("BYPL_ISGS_exbus!" &amp; $V$3 &amp; X3)</f>
        <v>79.11999999999999</v>
      </c>
      <c r="P3" s="173">
        <f ca="1">INDIRECT("TPDDL_ISGS_exbus!" &amp; $V$3 &amp; X3)</f>
        <v>2.4899999999999998</v>
      </c>
      <c r="Q3" s="173">
        <f ca="1">INDIRECT("NDMC_ISGS_exbus!" &amp; $V$3 &amp; X3)</f>
        <v>0</v>
      </c>
      <c r="R3" s="174">
        <f ca="1">SUM(N3:Q3)</f>
        <v>303.33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341.57</v>
      </c>
      <c r="C4" s="176">
        <f t="shared" ref="C4:F35" ca="1" si="4">$B4*C$1/100</f>
        <v>254.81121999999996</v>
      </c>
      <c r="D4" s="177">
        <f t="shared" ca="1" si="0"/>
        <v>82.079271000000006</v>
      </c>
      <c r="E4" s="177">
        <f t="shared" ca="1" si="0"/>
        <v>4.6795090000000004</v>
      </c>
      <c r="F4" s="178">
        <f t="shared" ca="1" si="0"/>
        <v>0</v>
      </c>
      <c r="G4" s="179">
        <f t="shared" ca="1" si="1"/>
        <v>0</v>
      </c>
      <c r="H4" s="179">
        <f t="shared" ca="1" si="2"/>
        <v>274.41000000000003</v>
      </c>
      <c r="I4" s="180">
        <f t="shared" ref="I4:I67" ca="1" si="5">INDIRECT("BRPL_EOD!" &amp; $V$3 &amp; X4)</f>
        <v>192.8</v>
      </c>
      <c r="J4" s="177">
        <f t="shared" ref="J4:J67" ca="1" si="6">INDIRECT("BYPL_EOD!" &amp; $V$3 &amp; X4)</f>
        <v>79.12</v>
      </c>
      <c r="K4" s="177">
        <f t="shared" ref="K4:K67" ca="1" si="7">INDIRECT("TPDDL_EOD!" &amp; $V$3 &amp; X4)</f>
        <v>2.4900000000000002</v>
      </c>
      <c r="L4" s="177">
        <f t="shared" ref="L4:L67" ca="1" si="8">INDIRECT("NDMC_EOD!" &amp; $V$3 &amp; X4)</f>
        <v>0</v>
      </c>
      <c r="M4" s="178">
        <f t="shared" ref="M4:M67" ca="1" si="9">SUM(I4:L4)</f>
        <v>274.41000000000003</v>
      </c>
      <c r="N4" s="176">
        <f t="shared" ref="N4:N67" ca="1" si="10">INDIRECT("BRPL_ISGS_exbus!" &amp; $V$3 &amp; X4)</f>
        <v>192.8</v>
      </c>
      <c r="O4" s="177">
        <f t="shared" ref="O4:O67" ca="1" si="11">INDIRECT("BYPL_ISGS_exbus!" &amp; $V$3 &amp; X4)</f>
        <v>79.12</v>
      </c>
      <c r="P4" s="177">
        <f t="shared" ref="P4:P67" ca="1" si="12">INDIRECT("TPDDL_ISGS_exbus!" &amp; $V$3 &amp; X4)</f>
        <v>2.4900000000000002</v>
      </c>
      <c r="Q4" s="177">
        <f t="shared" ref="Q4:Q67" ca="1" si="13">INDIRECT("NDMC_ISGS_exbus!" &amp; $V$3 &amp; X4)</f>
        <v>0</v>
      </c>
      <c r="R4" s="178">
        <f t="shared" ref="R4:R67" ca="1" si="14">SUM(N4:Q4)</f>
        <v>274.41000000000003</v>
      </c>
      <c r="W4" s="47"/>
      <c r="X4" s="47">
        <v>4</v>
      </c>
    </row>
    <row r="5" spans="1:24">
      <c r="A5" s="62" t="s">
        <v>47</v>
      </c>
      <c r="B5" s="171">
        <f t="shared" ca="1" si="3"/>
        <v>341.57</v>
      </c>
      <c r="C5" s="176">
        <f t="shared" ca="1" si="4"/>
        <v>254.81121999999996</v>
      </c>
      <c r="D5" s="177">
        <f t="shared" ca="1" si="0"/>
        <v>82.079271000000006</v>
      </c>
      <c r="E5" s="177">
        <f t="shared" ca="1" si="0"/>
        <v>4.6795090000000004</v>
      </c>
      <c r="F5" s="178">
        <f t="shared" ca="1" si="0"/>
        <v>0</v>
      </c>
      <c r="G5" s="179">
        <f t="shared" ca="1" si="1"/>
        <v>0</v>
      </c>
      <c r="H5" s="179">
        <f t="shared" ca="1" si="2"/>
        <v>250.31</v>
      </c>
      <c r="I5" s="180">
        <f t="shared" ca="1" si="5"/>
        <v>168.7</v>
      </c>
      <c r="J5" s="177">
        <f t="shared" ca="1" si="6"/>
        <v>79.12</v>
      </c>
      <c r="K5" s="177">
        <f t="shared" ca="1" si="7"/>
        <v>2.4900000000000002</v>
      </c>
      <c r="L5" s="177">
        <f t="shared" ca="1" si="8"/>
        <v>0</v>
      </c>
      <c r="M5" s="178">
        <f t="shared" ca="1" si="9"/>
        <v>250.31</v>
      </c>
      <c r="N5" s="176">
        <f t="shared" ca="1" si="10"/>
        <v>168.7</v>
      </c>
      <c r="O5" s="177">
        <f t="shared" ca="1" si="11"/>
        <v>79.12</v>
      </c>
      <c r="P5" s="177">
        <f t="shared" ca="1" si="12"/>
        <v>2.4900000000000002</v>
      </c>
      <c r="Q5" s="177">
        <f t="shared" ca="1" si="13"/>
        <v>0</v>
      </c>
      <c r="R5" s="178">
        <f t="shared" ca="1" si="14"/>
        <v>250.31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341.57</v>
      </c>
      <c r="C6" s="176">
        <f t="shared" ca="1" si="4"/>
        <v>254.81121999999996</v>
      </c>
      <c r="D6" s="177">
        <f t="shared" ca="1" si="0"/>
        <v>82.079271000000006</v>
      </c>
      <c r="E6" s="177">
        <f t="shared" ca="1" si="0"/>
        <v>4.6795090000000004</v>
      </c>
      <c r="F6" s="178">
        <f t="shared" ca="1" si="0"/>
        <v>0</v>
      </c>
      <c r="G6" s="179">
        <f t="shared" ca="1" si="1"/>
        <v>0</v>
      </c>
      <c r="H6" s="179">
        <f t="shared" ca="1" si="2"/>
        <v>226.21</v>
      </c>
      <c r="I6" s="180">
        <f t="shared" ca="1" si="5"/>
        <v>144.6</v>
      </c>
      <c r="J6" s="177">
        <f t="shared" ca="1" si="6"/>
        <v>79.12</v>
      </c>
      <c r="K6" s="177">
        <f t="shared" ca="1" si="7"/>
        <v>2.4900000000000002</v>
      </c>
      <c r="L6" s="177">
        <f t="shared" ca="1" si="8"/>
        <v>0</v>
      </c>
      <c r="M6" s="178">
        <f t="shared" ca="1" si="9"/>
        <v>226.21</v>
      </c>
      <c r="N6" s="176">
        <f t="shared" ca="1" si="10"/>
        <v>144.6</v>
      </c>
      <c r="O6" s="177">
        <f t="shared" ca="1" si="11"/>
        <v>79.12</v>
      </c>
      <c r="P6" s="177">
        <f t="shared" ca="1" si="12"/>
        <v>2.4900000000000002</v>
      </c>
      <c r="Q6" s="177">
        <f t="shared" ca="1" si="13"/>
        <v>0</v>
      </c>
      <c r="R6" s="178">
        <f t="shared" ca="1" si="14"/>
        <v>226.21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341.57</v>
      </c>
      <c r="C7" s="176">
        <f t="shared" ca="1" si="4"/>
        <v>254.81121999999996</v>
      </c>
      <c r="D7" s="177">
        <f t="shared" ca="1" si="0"/>
        <v>82.079271000000006</v>
      </c>
      <c r="E7" s="177">
        <f t="shared" ca="1" si="0"/>
        <v>4.6795090000000004</v>
      </c>
      <c r="F7" s="178">
        <f t="shared" ca="1" si="0"/>
        <v>0</v>
      </c>
      <c r="G7" s="179">
        <f t="shared" ca="1" si="1"/>
        <v>0</v>
      </c>
      <c r="H7" s="179">
        <f t="shared" ca="1" si="2"/>
        <v>217.54</v>
      </c>
      <c r="I7" s="180">
        <f t="shared" ca="1" si="5"/>
        <v>135.93</v>
      </c>
      <c r="J7" s="177">
        <f t="shared" ca="1" si="6"/>
        <v>79.13</v>
      </c>
      <c r="K7" s="177">
        <f t="shared" ca="1" si="7"/>
        <v>2.4900000000000002</v>
      </c>
      <c r="L7" s="177">
        <f t="shared" ca="1" si="8"/>
        <v>0</v>
      </c>
      <c r="M7" s="178">
        <f t="shared" ca="1" si="9"/>
        <v>217.55</v>
      </c>
      <c r="N7" s="176">
        <f t="shared" ca="1" si="10"/>
        <v>135.92375178119971</v>
      </c>
      <c r="O7" s="177">
        <f t="shared" ca="1" si="11"/>
        <v>79.126362675247051</v>
      </c>
      <c r="P7" s="177">
        <f t="shared" ca="1" si="12"/>
        <v>2.4898855435532061</v>
      </c>
      <c r="Q7" s="177">
        <f t="shared" ca="1" si="13"/>
        <v>0</v>
      </c>
      <c r="R7" s="178">
        <f t="shared" ca="1" si="14"/>
        <v>217.53999999999996</v>
      </c>
      <c r="W7" s="47"/>
      <c r="X7" s="47">
        <v>7</v>
      </c>
    </row>
    <row r="8" spans="1:24">
      <c r="A8" s="62" t="s">
        <v>50</v>
      </c>
      <c r="B8" s="171">
        <f t="shared" ca="1" si="3"/>
        <v>341.57</v>
      </c>
      <c r="C8" s="176">
        <f t="shared" ca="1" si="4"/>
        <v>254.81121999999996</v>
      </c>
      <c r="D8" s="177">
        <f t="shared" ca="1" si="0"/>
        <v>82.079271000000006</v>
      </c>
      <c r="E8" s="177">
        <f t="shared" ca="1" si="0"/>
        <v>4.6795090000000004</v>
      </c>
      <c r="F8" s="178">
        <f t="shared" ca="1" si="0"/>
        <v>0</v>
      </c>
      <c r="G8" s="179">
        <f t="shared" ca="1" si="1"/>
        <v>0</v>
      </c>
      <c r="H8" s="179">
        <f t="shared" ca="1" si="2"/>
        <v>217.54</v>
      </c>
      <c r="I8" s="180">
        <f t="shared" ca="1" si="5"/>
        <v>135.93</v>
      </c>
      <c r="J8" s="177">
        <f t="shared" ca="1" si="6"/>
        <v>79.13</v>
      </c>
      <c r="K8" s="177">
        <f t="shared" ca="1" si="7"/>
        <v>2.4900000000000002</v>
      </c>
      <c r="L8" s="177">
        <f t="shared" ca="1" si="8"/>
        <v>0</v>
      </c>
      <c r="M8" s="178">
        <f t="shared" ca="1" si="9"/>
        <v>217.55</v>
      </c>
      <c r="N8" s="176">
        <f t="shared" ca="1" si="10"/>
        <v>135.92375178119971</v>
      </c>
      <c r="O8" s="177">
        <f t="shared" ca="1" si="11"/>
        <v>79.126362675247051</v>
      </c>
      <c r="P8" s="177">
        <f t="shared" ca="1" si="12"/>
        <v>2.4898855435532061</v>
      </c>
      <c r="Q8" s="177">
        <f t="shared" ca="1" si="13"/>
        <v>0</v>
      </c>
      <c r="R8" s="178">
        <f t="shared" ca="1" si="14"/>
        <v>217.53999999999996</v>
      </c>
      <c r="W8" s="47"/>
      <c r="X8" s="47">
        <v>8</v>
      </c>
    </row>
    <row r="9" spans="1:24">
      <c r="A9" s="62" t="s">
        <v>51</v>
      </c>
      <c r="B9" s="171">
        <f t="shared" ca="1" si="3"/>
        <v>341.57</v>
      </c>
      <c r="C9" s="176">
        <f t="shared" ca="1" si="4"/>
        <v>254.81121999999996</v>
      </c>
      <c r="D9" s="177">
        <f t="shared" ca="1" si="0"/>
        <v>82.079271000000006</v>
      </c>
      <c r="E9" s="177">
        <f t="shared" ca="1" si="0"/>
        <v>4.6795090000000004</v>
      </c>
      <c r="F9" s="178">
        <f t="shared" ca="1" si="0"/>
        <v>0</v>
      </c>
      <c r="G9" s="179">
        <f t="shared" ca="1" si="1"/>
        <v>0</v>
      </c>
      <c r="H9" s="179">
        <f t="shared" ca="1" si="2"/>
        <v>217.54</v>
      </c>
      <c r="I9" s="180">
        <f t="shared" ca="1" si="5"/>
        <v>135.93</v>
      </c>
      <c r="J9" s="177">
        <f t="shared" ca="1" si="6"/>
        <v>79.13</v>
      </c>
      <c r="K9" s="177">
        <f t="shared" ca="1" si="7"/>
        <v>2.4900000000000002</v>
      </c>
      <c r="L9" s="177">
        <f t="shared" ca="1" si="8"/>
        <v>0</v>
      </c>
      <c r="M9" s="178">
        <f t="shared" ca="1" si="9"/>
        <v>217.55</v>
      </c>
      <c r="N9" s="176">
        <f t="shared" ca="1" si="10"/>
        <v>135.92375178119971</v>
      </c>
      <c r="O9" s="177">
        <f t="shared" ca="1" si="11"/>
        <v>79.126362675247051</v>
      </c>
      <c r="P9" s="177">
        <f t="shared" ca="1" si="12"/>
        <v>2.4898855435532061</v>
      </c>
      <c r="Q9" s="177">
        <f t="shared" ca="1" si="13"/>
        <v>0</v>
      </c>
      <c r="R9" s="178">
        <f t="shared" ca="1" si="14"/>
        <v>217.53999999999996</v>
      </c>
      <c r="W9" s="47"/>
      <c r="X9" s="47">
        <v>9</v>
      </c>
    </row>
    <row r="10" spans="1:24">
      <c r="A10" s="62" t="s">
        <v>52</v>
      </c>
      <c r="B10" s="171">
        <f t="shared" ca="1" si="3"/>
        <v>341.57</v>
      </c>
      <c r="C10" s="176">
        <f t="shared" ca="1" si="4"/>
        <v>254.81121999999996</v>
      </c>
      <c r="D10" s="177">
        <f t="shared" ca="1" si="0"/>
        <v>82.079271000000006</v>
      </c>
      <c r="E10" s="177">
        <f t="shared" ca="1" si="0"/>
        <v>4.6795090000000004</v>
      </c>
      <c r="F10" s="178">
        <f t="shared" ca="1" si="0"/>
        <v>0</v>
      </c>
      <c r="G10" s="179">
        <f t="shared" ca="1" si="1"/>
        <v>0</v>
      </c>
      <c r="H10" s="179">
        <f t="shared" ca="1" si="2"/>
        <v>217.54</v>
      </c>
      <c r="I10" s="180">
        <f t="shared" ca="1" si="5"/>
        <v>135.93</v>
      </c>
      <c r="J10" s="177">
        <f t="shared" ca="1" si="6"/>
        <v>79.13</v>
      </c>
      <c r="K10" s="177">
        <f t="shared" ca="1" si="7"/>
        <v>2.4900000000000002</v>
      </c>
      <c r="L10" s="177">
        <f t="shared" ca="1" si="8"/>
        <v>0</v>
      </c>
      <c r="M10" s="178">
        <f t="shared" ca="1" si="9"/>
        <v>217.55</v>
      </c>
      <c r="N10" s="176">
        <f t="shared" ca="1" si="10"/>
        <v>135.92375178119971</v>
      </c>
      <c r="O10" s="177">
        <f t="shared" ca="1" si="11"/>
        <v>79.126362675247051</v>
      </c>
      <c r="P10" s="177">
        <f t="shared" ca="1" si="12"/>
        <v>2.4898855435532061</v>
      </c>
      <c r="Q10" s="177">
        <f t="shared" ca="1" si="13"/>
        <v>0</v>
      </c>
      <c r="R10" s="178">
        <f t="shared" ca="1" si="14"/>
        <v>217.53999999999996</v>
      </c>
      <c r="W10" s="47"/>
      <c r="X10" s="47">
        <v>10</v>
      </c>
    </row>
    <row r="11" spans="1:24">
      <c r="A11" s="62" t="s">
        <v>53</v>
      </c>
      <c r="B11" s="171">
        <f t="shared" ca="1" si="3"/>
        <v>341.57</v>
      </c>
      <c r="C11" s="176">
        <f t="shared" ca="1" si="4"/>
        <v>254.81121999999996</v>
      </c>
      <c r="D11" s="177">
        <f t="shared" ca="1" si="0"/>
        <v>82.079271000000006</v>
      </c>
      <c r="E11" s="177">
        <f t="shared" ca="1" si="0"/>
        <v>4.6795090000000004</v>
      </c>
      <c r="F11" s="178">
        <f t="shared" ca="1" si="0"/>
        <v>0</v>
      </c>
      <c r="G11" s="179">
        <f t="shared" ca="1" si="1"/>
        <v>0</v>
      </c>
      <c r="H11" s="179">
        <f t="shared" ca="1" si="2"/>
        <v>182.35</v>
      </c>
      <c r="I11" s="180">
        <f t="shared" ca="1" si="5"/>
        <v>136.34</v>
      </c>
      <c r="J11" s="177">
        <f t="shared" ca="1" si="6"/>
        <v>43.51</v>
      </c>
      <c r="K11" s="177">
        <f t="shared" ca="1" si="7"/>
        <v>2.4900000000000002</v>
      </c>
      <c r="L11" s="177">
        <f t="shared" ca="1" si="8"/>
        <v>0</v>
      </c>
      <c r="M11" s="178">
        <f t="shared" ca="1" si="9"/>
        <v>182.34</v>
      </c>
      <c r="N11" s="176">
        <f t="shared" ca="1" si="10"/>
        <v>136.34747724032027</v>
      </c>
      <c r="O11" s="177">
        <f t="shared" ca="1" si="11"/>
        <v>43.512386201601402</v>
      </c>
      <c r="P11" s="177">
        <f t="shared" ca="1" si="12"/>
        <v>2.4901365580783152</v>
      </c>
      <c r="Q11" s="177">
        <f t="shared" ca="1" si="13"/>
        <v>0</v>
      </c>
      <c r="R11" s="178">
        <f t="shared" ca="1" si="14"/>
        <v>182.35</v>
      </c>
      <c r="W11" s="47"/>
      <c r="X11" s="47">
        <v>11</v>
      </c>
    </row>
    <row r="12" spans="1:24">
      <c r="A12" s="62" t="s">
        <v>54</v>
      </c>
      <c r="B12" s="171">
        <f t="shared" ca="1" si="3"/>
        <v>341.57</v>
      </c>
      <c r="C12" s="176">
        <f t="shared" ca="1" si="4"/>
        <v>254.81121999999996</v>
      </c>
      <c r="D12" s="177">
        <f t="shared" ca="1" si="0"/>
        <v>82.079271000000006</v>
      </c>
      <c r="E12" s="177">
        <f t="shared" ca="1" si="0"/>
        <v>4.6795090000000004</v>
      </c>
      <c r="F12" s="178">
        <f t="shared" ca="1" si="0"/>
        <v>0</v>
      </c>
      <c r="G12" s="179">
        <f t="shared" ca="1" si="1"/>
        <v>0</v>
      </c>
      <c r="H12" s="179">
        <f t="shared" ca="1" si="2"/>
        <v>181.79</v>
      </c>
      <c r="I12" s="180">
        <f t="shared" ca="1" si="5"/>
        <v>135.91999999999999</v>
      </c>
      <c r="J12" s="177">
        <f t="shared" ca="1" si="6"/>
        <v>43.38</v>
      </c>
      <c r="K12" s="177">
        <f t="shared" ca="1" si="7"/>
        <v>2.4900000000000002</v>
      </c>
      <c r="L12" s="177">
        <f t="shared" ca="1" si="8"/>
        <v>0</v>
      </c>
      <c r="M12" s="178">
        <f t="shared" ca="1" si="9"/>
        <v>181.79</v>
      </c>
      <c r="N12" s="176">
        <f t="shared" ca="1" si="10"/>
        <v>135.91999999999999</v>
      </c>
      <c r="O12" s="177">
        <f t="shared" ca="1" si="11"/>
        <v>43.38</v>
      </c>
      <c r="P12" s="177">
        <f t="shared" ca="1" si="12"/>
        <v>2.4900000000000002</v>
      </c>
      <c r="Q12" s="177">
        <f t="shared" ca="1" si="13"/>
        <v>0</v>
      </c>
      <c r="R12" s="178">
        <f t="shared" ca="1" si="14"/>
        <v>181.79</v>
      </c>
      <c r="W12" s="47"/>
      <c r="X12" s="47">
        <v>12</v>
      </c>
    </row>
    <row r="13" spans="1:24">
      <c r="A13" s="62" t="s">
        <v>55</v>
      </c>
      <c r="B13" s="171">
        <f t="shared" ca="1" si="3"/>
        <v>341.57</v>
      </c>
      <c r="C13" s="176">
        <f t="shared" ca="1" si="4"/>
        <v>254.81121999999996</v>
      </c>
      <c r="D13" s="177">
        <f t="shared" ca="1" si="0"/>
        <v>82.079271000000006</v>
      </c>
      <c r="E13" s="177">
        <f t="shared" ca="1" si="0"/>
        <v>4.6795090000000004</v>
      </c>
      <c r="F13" s="178">
        <f t="shared" ca="1" si="0"/>
        <v>0</v>
      </c>
      <c r="G13" s="179">
        <f t="shared" ca="1" si="1"/>
        <v>0</v>
      </c>
      <c r="H13" s="179">
        <f t="shared" ca="1" si="2"/>
        <v>181.79</v>
      </c>
      <c r="I13" s="180">
        <f t="shared" ca="1" si="5"/>
        <v>135.91999999999999</v>
      </c>
      <c r="J13" s="177">
        <f t="shared" ca="1" si="6"/>
        <v>43.38</v>
      </c>
      <c r="K13" s="177">
        <f t="shared" ca="1" si="7"/>
        <v>2.4900000000000002</v>
      </c>
      <c r="L13" s="177">
        <f t="shared" ca="1" si="8"/>
        <v>0</v>
      </c>
      <c r="M13" s="178">
        <f t="shared" ca="1" si="9"/>
        <v>181.79</v>
      </c>
      <c r="N13" s="176">
        <f t="shared" ca="1" si="10"/>
        <v>135.91999999999999</v>
      </c>
      <c r="O13" s="177">
        <f t="shared" ca="1" si="11"/>
        <v>43.38</v>
      </c>
      <c r="P13" s="177">
        <f t="shared" ca="1" si="12"/>
        <v>2.4900000000000002</v>
      </c>
      <c r="Q13" s="177">
        <f t="shared" ca="1" si="13"/>
        <v>0</v>
      </c>
      <c r="R13" s="178">
        <f t="shared" ca="1" si="14"/>
        <v>181.79</v>
      </c>
      <c r="W13" s="47"/>
      <c r="X13" s="47">
        <v>13</v>
      </c>
    </row>
    <row r="14" spans="1:24">
      <c r="A14" s="62" t="s">
        <v>56</v>
      </c>
      <c r="B14" s="171">
        <f t="shared" ca="1" si="3"/>
        <v>341.57</v>
      </c>
      <c r="C14" s="176">
        <f t="shared" ca="1" si="4"/>
        <v>254.81121999999996</v>
      </c>
      <c r="D14" s="177">
        <f t="shared" ca="1" si="0"/>
        <v>82.079271000000006</v>
      </c>
      <c r="E14" s="177">
        <f t="shared" ca="1" si="0"/>
        <v>4.6795090000000004</v>
      </c>
      <c r="F14" s="178">
        <f t="shared" ca="1" si="0"/>
        <v>0</v>
      </c>
      <c r="G14" s="179">
        <f t="shared" ca="1" si="1"/>
        <v>0</v>
      </c>
      <c r="H14" s="179">
        <f t="shared" ca="1" si="2"/>
        <v>181.79</v>
      </c>
      <c r="I14" s="180">
        <f t="shared" ca="1" si="5"/>
        <v>135.91999999999999</v>
      </c>
      <c r="J14" s="177">
        <f t="shared" ca="1" si="6"/>
        <v>43.38</v>
      </c>
      <c r="K14" s="177">
        <f t="shared" ca="1" si="7"/>
        <v>2.4900000000000002</v>
      </c>
      <c r="L14" s="177">
        <f t="shared" ca="1" si="8"/>
        <v>0</v>
      </c>
      <c r="M14" s="178">
        <f t="shared" ca="1" si="9"/>
        <v>181.79</v>
      </c>
      <c r="N14" s="176">
        <f t="shared" ca="1" si="10"/>
        <v>135.91999999999999</v>
      </c>
      <c r="O14" s="177">
        <f t="shared" ca="1" si="11"/>
        <v>43.38</v>
      </c>
      <c r="P14" s="177">
        <f t="shared" ca="1" si="12"/>
        <v>2.4900000000000002</v>
      </c>
      <c r="Q14" s="177">
        <f t="shared" ca="1" si="13"/>
        <v>0</v>
      </c>
      <c r="R14" s="178">
        <f t="shared" ca="1" si="14"/>
        <v>181.79</v>
      </c>
      <c r="W14" s="47"/>
      <c r="X14" s="47">
        <v>14</v>
      </c>
    </row>
    <row r="15" spans="1:24">
      <c r="A15" s="62" t="s">
        <v>57</v>
      </c>
      <c r="B15" s="171">
        <f t="shared" ca="1" si="3"/>
        <v>341.57</v>
      </c>
      <c r="C15" s="176">
        <f t="shared" ca="1" si="4"/>
        <v>254.81121999999996</v>
      </c>
      <c r="D15" s="177">
        <f t="shared" ca="1" si="0"/>
        <v>82.079271000000006</v>
      </c>
      <c r="E15" s="177">
        <f t="shared" ca="1" si="0"/>
        <v>4.6795090000000004</v>
      </c>
      <c r="F15" s="178">
        <f t="shared" ca="1" si="0"/>
        <v>0</v>
      </c>
      <c r="G15" s="179">
        <f t="shared" ca="1" si="1"/>
        <v>0</v>
      </c>
      <c r="H15" s="179">
        <f t="shared" ca="1" si="2"/>
        <v>181.79</v>
      </c>
      <c r="I15" s="180">
        <f t="shared" ca="1" si="5"/>
        <v>135.91999999999999</v>
      </c>
      <c r="J15" s="177">
        <f t="shared" ca="1" si="6"/>
        <v>43.38</v>
      </c>
      <c r="K15" s="177">
        <f t="shared" ca="1" si="7"/>
        <v>2.4900000000000002</v>
      </c>
      <c r="L15" s="177">
        <f t="shared" ca="1" si="8"/>
        <v>0</v>
      </c>
      <c r="M15" s="178">
        <f t="shared" ca="1" si="9"/>
        <v>181.79</v>
      </c>
      <c r="N15" s="176">
        <f t="shared" ca="1" si="10"/>
        <v>135.91999999999999</v>
      </c>
      <c r="O15" s="177">
        <f t="shared" ca="1" si="11"/>
        <v>43.38</v>
      </c>
      <c r="P15" s="177">
        <f t="shared" ca="1" si="12"/>
        <v>2.4900000000000002</v>
      </c>
      <c r="Q15" s="177">
        <f t="shared" ca="1" si="13"/>
        <v>0</v>
      </c>
      <c r="R15" s="178">
        <f t="shared" ca="1" si="14"/>
        <v>181.79</v>
      </c>
      <c r="W15" s="47"/>
      <c r="X15" s="47">
        <v>15</v>
      </c>
    </row>
    <row r="16" spans="1:24">
      <c r="A16" s="62" t="s">
        <v>58</v>
      </c>
      <c r="B16" s="171">
        <f t="shared" ca="1" si="3"/>
        <v>341.57</v>
      </c>
      <c r="C16" s="176">
        <f t="shared" ca="1" si="4"/>
        <v>254.81121999999996</v>
      </c>
      <c r="D16" s="177">
        <f t="shared" ca="1" si="0"/>
        <v>82.079271000000006</v>
      </c>
      <c r="E16" s="177">
        <f t="shared" ca="1" si="0"/>
        <v>4.6795090000000004</v>
      </c>
      <c r="F16" s="178">
        <f t="shared" ca="1" si="0"/>
        <v>0</v>
      </c>
      <c r="G16" s="179">
        <f t="shared" ca="1" si="1"/>
        <v>0</v>
      </c>
      <c r="H16" s="179">
        <f t="shared" ca="1" si="2"/>
        <v>181.79</v>
      </c>
      <c r="I16" s="180">
        <f t="shared" ca="1" si="5"/>
        <v>135.91999999999999</v>
      </c>
      <c r="J16" s="177">
        <f t="shared" ca="1" si="6"/>
        <v>43.38</v>
      </c>
      <c r="K16" s="177">
        <f t="shared" ca="1" si="7"/>
        <v>2.4900000000000002</v>
      </c>
      <c r="L16" s="177">
        <f t="shared" ca="1" si="8"/>
        <v>0</v>
      </c>
      <c r="M16" s="178">
        <f t="shared" ca="1" si="9"/>
        <v>181.79</v>
      </c>
      <c r="N16" s="176">
        <f t="shared" ca="1" si="10"/>
        <v>135.91999999999999</v>
      </c>
      <c r="O16" s="177">
        <f t="shared" ca="1" si="11"/>
        <v>43.38</v>
      </c>
      <c r="P16" s="177">
        <f t="shared" ca="1" si="12"/>
        <v>2.4900000000000002</v>
      </c>
      <c r="Q16" s="177">
        <f t="shared" ca="1" si="13"/>
        <v>0</v>
      </c>
      <c r="R16" s="178">
        <f t="shared" ca="1" si="14"/>
        <v>181.79</v>
      </c>
      <c r="W16" s="47"/>
      <c r="X16" s="47">
        <v>16</v>
      </c>
    </row>
    <row r="17" spans="1:24">
      <c r="A17" s="62" t="s">
        <v>59</v>
      </c>
      <c r="B17" s="171">
        <f t="shared" ca="1" si="3"/>
        <v>341.57</v>
      </c>
      <c r="C17" s="176">
        <f t="shared" ca="1" si="4"/>
        <v>254.81121999999996</v>
      </c>
      <c r="D17" s="177">
        <f t="shared" ca="1" si="0"/>
        <v>82.079271000000006</v>
      </c>
      <c r="E17" s="177">
        <f t="shared" ca="1" si="0"/>
        <v>4.6795090000000004</v>
      </c>
      <c r="F17" s="178">
        <f t="shared" ca="1" si="0"/>
        <v>0</v>
      </c>
      <c r="G17" s="179">
        <f t="shared" ca="1" si="1"/>
        <v>0</v>
      </c>
      <c r="H17" s="179">
        <f t="shared" ca="1" si="2"/>
        <v>181.79</v>
      </c>
      <c r="I17" s="180">
        <f t="shared" ca="1" si="5"/>
        <v>135.91999999999999</v>
      </c>
      <c r="J17" s="177">
        <f t="shared" ca="1" si="6"/>
        <v>43.38</v>
      </c>
      <c r="K17" s="177">
        <f t="shared" ca="1" si="7"/>
        <v>2.4900000000000002</v>
      </c>
      <c r="L17" s="177">
        <f t="shared" ca="1" si="8"/>
        <v>0</v>
      </c>
      <c r="M17" s="178">
        <f t="shared" ca="1" si="9"/>
        <v>181.79</v>
      </c>
      <c r="N17" s="176">
        <f t="shared" ca="1" si="10"/>
        <v>135.91999999999999</v>
      </c>
      <c r="O17" s="177">
        <f t="shared" ca="1" si="11"/>
        <v>43.38</v>
      </c>
      <c r="P17" s="177">
        <f t="shared" ca="1" si="12"/>
        <v>2.4900000000000002</v>
      </c>
      <c r="Q17" s="177">
        <f t="shared" ca="1" si="13"/>
        <v>0</v>
      </c>
      <c r="R17" s="178">
        <f t="shared" ca="1" si="14"/>
        <v>181.79</v>
      </c>
      <c r="W17" s="47"/>
      <c r="X17" s="47">
        <v>17</v>
      </c>
    </row>
    <row r="18" spans="1:24">
      <c r="A18" s="62" t="s">
        <v>60</v>
      </c>
      <c r="B18" s="171">
        <f t="shared" ca="1" si="3"/>
        <v>341.57</v>
      </c>
      <c r="C18" s="176">
        <f t="shared" ca="1" si="4"/>
        <v>254.81121999999996</v>
      </c>
      <c r="D18" s="177">
        <f t="shared" ca="1" si="0"/>
        <v>82.079271000000006</v>
      </c>
      <c r="E18" s="177">
        <f t="shared" ca="1" si="0"/>
        <v>4.6795090000000004</v>
      </c>
      <c r="F18" s="178">
        <f t="shared" ca="1" si="0"/>
        <v>0</v>
      </c>
      <c r="G18" s="179">
        <f t="shared" ca="1" si="1"/>
        <v>0</v>
      </c>
      <c r="H18" s="179">
        <f t="shared" ca="1" si="2"/>
        <v>181.79</v>
      </c>
      <c r="I18" s="180">
        <f t="shared" ca="1" si="5"/>
        <v>135.91999999999999</v>
      </c>
      <c r="J18" s="177">
        <f t="shared" ca="1" si="6"/>
        <v>43.38</v>
      </c>
      <c r="K18" s="177">
        <f t="shared" ca="1" si="7"/>
        <v>2.4900000000000002</v>
      </c>
      <c r="L18" s="177">
        <f t="shared" ca="1" si="8"/>
        <v>0</v>
      </c>
      <c r="M18" s="178">
        <f t="shared" ca="1" si="9"/>
        <v>181.79</v>
      </c>
      <c r="N18" s="176">
        <f t="shared" ca="1" si="10"/>
        <v>135.91999999999999</v>
      </c>
      <c r="O18" s="177">
        <f t="shared" ca="1" si="11"/>
        <v>43.38</v>
      </c>
      <c r="P18" s="177">
        <f t="shared" ca="1" si="12"/>
        <v>2.4900000000000002</v>
      </c>
      <c r="Q18" s="177">
        <f t="shared" ca="1" si="13"/>
        <v>0</v>
      </c>
      <c r="R18" s="178">
        <f t="shared" ca="1" si="14"/>
        <v>181.79</v>
      </c>
      <c r="W18" s="47"/>
      <c r="X18" s="47">
        <v>18</v>
      </c>
    </row>
    <row r="19" spans="1:24">
      <c r="A19" s="62" t="s">
        <v>61</v>
      </c>
      <c r="B19" s="171">
        <f t="shared" ca="1" si="3"/>
        <v>341.57</v>
      </c>
      <c r="C19" s="176">
        <f t="shared" ca="1" si="4"/>
        <v>254.81121999999996</v>
      </c>
      <c r="D19" s="177">
        <f t="shared" ca="1" si="4"/>
        <v>82.079271000000006</v>
      </c>
      <c r="E19" s="177">
        <f t="shared" ca="1" si="4"/>
        <v>4.6795090000000004</v>
      </c>
      <c r="F19" s="178">
        <f t="shared" ca="1" si="4"/>
        <v>0</v>
      </c>
      <c r="G19" s="179">
        <f t="shared" ca="1" si="1"/>
        <v>0</v>
      </c>
      <c r="H19" s="179">
        <f t="shared" ca="1" si="2"/>
        <v>181.79</v>
      </c>
      <c r="I19" s="180">
        <f t="shared" ca="1" si="5"/>
        <v>135.91999999999999</v>
      </c>
      <c r="J19" s="177">
        <f t="shared" ca="1" si="6"/>
        <v>43.38</v>
      </c>
      <c r="K19" s="177">
        <f t="shared" ca="1" si="7"/>
        <v>2.4900000000000002</v>
      </c>
      <c r="L19" s="177">
        <f t="shared" ca="1" si="8"/>
        <v>0</v>
      </c>
      <c r="M19" s="178">
        <f t="shared" ca="1" si="9"/>
        <v>181.79</v>
      </c>
      <c r="N19" s="176">
        <f t="shared" ca="1" si="10"/>
        <v>135.91999999999999</v>
      </c>
      <c r="O19" s="177">
        <f t="shared" ca="1" si="11"/>
        <v>43.38</v>
      </c>
      <c r="P19" s="177">
        <f t="shared" ca="1" si="12"/>
        <v>2.4900000000000002</v>
      </c>
      <c r="Q19" s="177">
        <f t="shared" ca="1" si="13"/>
        <v>0</v>
      </c>
      <c r="R19" s="178">
        <f t="shared" ca="1" si="14"/>
        <v>181.79</v>
      </c>
      <c r="W19" s="47"/>
      <c r="X19" s="47">
        <v>19</v>
      </c>
    </row>
    <row r="20" spans="1:24">
      <c r="A20" s="62" t="s">
        <v>62</v>
      </c>
      <c r="B20" s="171">
        <f t="shared" ca="1" si="3"/>
        <v>341.57</v>
      </c>
      <c r="C20" s="176">
        <f t="shared" ca="1" si="4"/>
        <v>254.81121999999996</v>
      </c>
      <c r="D20" s="177">
        <f t="shared" ca="1" si="4"/>
        <v>82.079271000000006</v>
      </c>
      <c r="E20" s="177">
        <f t="shared" ca="1" si="4"/>
        <v>4.6795090000000004</v>
      </c>
      <c r="F20" s="178">
        <f t="shared" ca="1" si="4"/>
        <v>0</v>
      </c>
      <c r="G20" s="179">
        <f t="shared" ca="1" si="1"/>
        <v>0</v>
      </c>
      <c r="H20" s="179">
        <f t="shared" ca="1" si="2"/>
        <v>181.79</v>
      </c>
      <c r="I20" s="180">
        <f t="shared" ca="1" si="5"/>
        <v>135.91999999999999</v>
      </c>
      <c r="J20" s="177">
        <f t="shared" ca="1" si="6"/>
        <v>43.38</v>
      </c>
      <c r="K20" s="177">
        <f t="shared" ca="1" si="7"/>
        <v>2.4900000000000002</v>
      </c>
      <c r="L20" s="177">
        <f t="shared" ca="1" si="8"/>
        <v>0</v>
      </c>
      <c r="M20" s="178">
        <f t="shared" ca="1" si="9"/>
        <v>181.79</v>
      </c>
      <c r="N20" s="176">
        <f t="shared" ca="1" si="10"/>
        <v>135.91999999999999</v>
      </c>
      <c r="O20" s="177">
        <f t="shared" ca="1" si="11"/>
        <v>43.38</v>
      </c>
      <c r="P20" s="177">
        <f t="shared" ca="1" si="12"/>
        <v>2.4900000000000002</v>
      </c>
      <c r="Q20" s="177">
        <f t="shared" ca="1" si="13"/>
        <v>0</v>
      </c>
      <c r="R20" s="178">
        <f t="shared" ca="1" si="14"/>
        <v>181.79</v>
      </c>
      <c r="W20" s="47"/>
      <c r="X20" s="47">
        <v>20</v>
      </c>
    </row>
    <row r="21" spans="1:24">
      <c r="A21" s="62" t="s">
        <v>63</v>
      </c>
      <c r="B21" s="171">
        <f t="shared" ca="1" si="3"/>
        <v>341.57</v>
      </c>
      <c r="C21" s="176">
        <f t="shared" ca="1" si="4"/>
        <v>254.81121999999996</v>
      </c>
      <c r="D21" s="177">
        <f t="shared" ca="1" si="4"/>
        <v>82.079271000000006</v>
      </c>
      <c r="E21" s="177">
        <f t="shared" ca="1" si="4"/>
        <v>4.6795090000000004</v>
      </c>
      <c r="F21" s="178">
        <f t="shared" ca="1" si="4"/>
        <v>0</v>
      </c>
      <c r="G21" s="179">
        <f t="shared" ca="1" si="1"/>
        <v>0</v>
      </c>
      <c r="H21" s="179">
        <f t="shared" ca="1" si="2"/>
        <v>181.79</v>
      </c>
      <c r="I21" s="180">
        <f t="shared" ca="1" si="5"/>
        <v>135.91999999999999</v>
      </c>
      <c r="J21" s="177">
        <f t="shared" ca="1" si="6"/>
        <v>43.38</v>
      </c>
      <c r="K21" s="177">
        <f t="shared" ca="1" si="7"/>
        <v>2.4900000000000002</v>
      </c>
      <c r="L21" s="177">
        <f t="shared" ca="1" si="8"/>
        <v>0</v>
      </c>
      <c r="M21" s="178">
        <f t="shared" ca="1" si="9"/>
        <v>181.79</v>
      </c>
      <c r="N21" s="176">
        <f t="shared" ca="1" si="10"/>
        <v>135.91999999999999</v>
      </c>
      <c r="O21" s="177">
        <f t="shared" ca="1" si="11"/>
        <v>43.38</v>
      </c>
      <c r="P21" s="177">
        <f t="shared" ca="1" si="12"/>
        <v>2.4900000000000002</v>
      </c>
      <c r="Q21" s="177">
        <f t="shared" ca="1" si="13"/>
        <v>0</v>
      </c>
      <c r="R21" s="178">
        <f t="shared" ca="1" si="14"/>
        <v>181.79</v>
      </c>
      <c r="W21" s="47"/>
      <c r="X21" s="47">
        <v>21</v>
      </c>
    </row>
    <row r="22" spans="1:24">
      <c r="A22" s="62" t="s">
        <v>64</v>
      </c>
      <c r="B22" s="171">
        <f t="shared" ca="1" si="3"/>
        <v>341.57</v>
      </c>
      <c r="C22" s="176">
        <f t="shared" ca="1" si="4"/>
        <v>254.81121999999996</v>
      </c>
      <c r="D22" s="177">
        <f t="shared" ca="1" si="4"/>
        <v>82.079271000000006</v>
      </c>
      <c r="E22" s="177">
        <f t="shared" ca="1" si="4"/>
        <v>4.6795090000000004</v>
      </c>
      <c r="F22" s="178">
        <f t="shared" ca="1" si="4"/>
        <v>0</v>
      </c>
      <c r="G22" s="179">
        <f t="shared" ca="1" si="1"/>
        <v>0</v>
      </c>
      <c r="H22" s="179">
        <f t="shared" ca="1" si="2"/>
        <v>181.79</v>
      </c>
      <c r="I22" s="180">
        <f t="shared" ca="1" si="5"/>
        <v>135.91999999999999</v>
      </c>
      <c r="J22" s="177">
        <f t="shared" ca="1" si="6"/>
        <v>43.38</v>
      </c>
      <c r="K22" s="177">
        <f t="shared" ca="1" si="7"/>
        <v>2.4900000000000002</v>
      </c>
      <c r="L22" s="177">
        <f t="shared" ca="1" si="8"/>
        <v>0</v>
      </c>
      <c r="M22" s="178">
        <f t="shared" ca="1" si="9"/>
        <v>181.79</v>
      </c>
      <c r="N22" s="176">
        <f t="shared" ca="1" si="10"/>
        <v>135.91999999999999</v>
      </c>
      <c r="O22" s="177">
        <f t="shared" ca="1" si="11"/>
        <v>43.38</v>
      </c>
      <c r="P22" s="177">
        <f t="shared" ca="1" si="12"/>
        <v>2.4900000000000002</v>
      </c>
      <c r="Q22" s="177">
        <f t="shared" ca="1" si="13"/>
        <v>0</v>
      </c>
      <c r="R22" s="178">
        <f t="shared" ca="1" si="14"/>
        <v>181.79</v>
      </c>
      <c r="W22" s="47"/>
      <c r="X22" s="47">
        <v>22</v>
      </c>
    </row>
    <row r="23" spans="1:24">
      <c r="A23" s="62" t="s">
        <v>65</v>
      </c>
      <c r="B23" s="171">
        <f t="shared" ca="1" si="3"/>
        <v>341.57</v>
      </c>
      <c r="C23" s="176">
        <f t="shared" ca="1" si="4"/>
        <v>254.81121999999996</v>
      </c>
      <c r="D23" s="177">
        <f t="shared" ca="1" si="4"/>
        <v>82.079271000000006</v>
      </c>
      <c r="E23" s="177">
        <f t="shared" ca="1" si="4"/>
        <v>4.6795090000000004</v>
      </c>
      <c r="F23" s="178">
        <f t="shared" ca="1" si="4"/>
        <v>0</v>
      </c>
      <c r="G23" s="179">
        <f t="shared" ca="1" si="1"/>
        <v>0</v>
      </c>
      <c r="H23" s="179">
        <f t="shared" ca="1" si="2"/>
        <v>181.79</v>
      </c>
      <c r="I23" s="180">
        <f t="shared" ca="1" si="5"/>
        <v>135.91999999999999</v>
      </c>
      <c r="J23" s="177">
        <f t="shared" ca="1" si="6"/>
        <v>43.38</v>
      </c>
      <c r="K23" s="177">
        <f t="shared" ca="1" si="7"/>
        <v>2.4900000000000002</v>
      </c>
      <c r="L23" s="177">
        <f t="shared" ca="1" si="8"/>
        <v>0</v>
      </c>
      <c r="M23" s="178">
        <f t="shared" ca="1" si="9"/>
        <v>181.79</v>
      </c>
      <c r="N23" s="176">
        <f t="shared" ca="1" si="10"/>
        <v>135.91999999999999</v>
      </c>
      <c r="O23" s="177">
        <f t="shared" ca="1" si="11"/>
        <v>43.38</v>
      </c>
      <c r="P23" s="177">
        <f t="shared" ca="1" si="12"/>
        <v>2.4900000000000002</v>
      </c>
      <c r="Q23" s="177">
        <f t="shared" ca="1" si="13"/>
        <v>0</v>
      </c>
      <c r="R23" s="178">
        <f t="shared" ca="1" si="14"/>
        <v>181.79</v>
      </c>
      <c r="W23" s="47"/>
      <c r="X23" s="47">
        <v>23</v>
      </c>
    </row>
    <row r="24" spans="1:24">
      <c r="A24" s="62" t="s">
        <v>66</v>
      </c>
      <c r="B24" s="171">
        <f t="shared" ca="1" si="3"/>
        <v>341.57</v>
      </c>
      <c r="C24" s="176">
        <f t="shared" ca="1" si="4"/>
        <v>254.81121999999996</v>
      </c>
      <c r="D24" s="177">
        <f t="shared" ca="1" si="4"/>
        <v>82.079271000000006</v>
      </c>
      <c r="E24" s="177">
        <f t="shared" ca="1" si="4"/>
        <v>4.6795090000000004</v>
      </c>
      <c r="F24" s="178">
        <f t="shared" ca="1" si="4"/>
        <v>0</v>
      </c>
      <c r="G24" s="179">
        <f t="shared" ca="1" si="1"/>
        <v>0</v>
      </c>
      <c r="H24" s="179">
        <f t="shared" ca="1" si="2"/>
        <v>181.79</v>
      </c>
      <c r="I24" s="180">
        <f t="shared" ca="1" si="5"/>
        <v>135.91999999999999</v>
      </c>
      <c r="J24" s="177">
        <f t="shared" ca="1" si="6"/>
        <v>43.38</v>
      </c>
      <c r="K24" s="177">
        <f t="shared" ca="1" si="7"/>
        <v>2.4900000000000002</v>
      </c>
      <c r="L24" s="177">
        <f t="shared" ca="1" si="8"/>
        <v>0</v>
      </c>
      <c r="M24" s="178">
        <f t="shared" ca="1" si="9"/>
        <v>181.79</v>
      </c>
      <c r="N24" s="176">
        <f t="shared" ca="1" si="10"/>
        <v>135.91999999999999</v>
      </c>
      <c r="O24" s="177">
        <f t="shared" ca="1" si="11"/>
        <v>43.38</v>
      </c>
      <c r="P24" s="177">
        <f t="shared" ca="1" si="12"/>
        <v>2.4900000000000002</v>
      </c>
      <c r="Q24" s="177">
        <f t="shared" ca="1" si="13"/>
        <v>0</v>
      </c>
      <c r="R24" s="178">
        <f t="shared" ca="1" si="14"/>
        <v>181.79</v>
      </c>
      <c r="W24" s="47"/>
      <c r="X24" s="47">
        <v>24</v>
      </c>
    </row>
    <row r="25" spans="1:24">
      <c r="A25" s="62" t="s">
        <v>67</v>
      </c>
      <c r="B25" s="171">
        <f t="shared" ca="1" si="3"/>
        <v>341.57</v>
      </c>
      <c r="C25" s="176">
        <f t="shared" ca="1" si="4"/>
        <v>254.81121999999996</v>
      </c>
      <c r="D25" s="177">
        <f t="shared" ca="1" si="4"/>
        <v>82.079271000000006</v>
      </c>
      <c r="E25" s="177">
        <f t="shared" ca="1" si="4"/>
        <v>4.6795090000000004</v>
      </c>
      <c r="F25" s="178">
        <f t="shared" ca="1" si="4"/>
        <v>0</v>
      </c>
      <c r="G25" s="179">
        <f t="shared" ca="1" si="1"/>
        <v>0</v>
      </c>
      <c r="H25" s="179">
        <f t="shared" ca="1" si="2"/>
        <v>181.79</v>
      </c>
      <c r="I25" s="180">
        <f t="shared" ca="1" si="5"/>
        <v>135.91999999999999</v>
      </c>
      <c r="J25" s="177">
        <f t="shared" ca="1" si="6"/>
        <v>43.38</v>
      </c>
      <c r="K25" s="177">
        <f t="shared" ca="1" si="7"/>
        <v>2.4900000000000002</v>
      </c>
      <c r="L25" s="177">
        <f t="shared" ca="1" si="8"/>
        <v>0</v>
      </c>
      <c r="M25" s="178">
        <f t="shared" ca="1" si="9"/>
        <v>181.79</v>
      </c>
      <c r="N25" s="176">
        <f t="shared" ca="1" si="10"/>
        <v>135.91999999999999</v>
      </c>
      <c r="O25" s="177">
        <f t="shared" ca="1" si="11"/>
        <v>43.38</v>
      </c>
      <c r="P25" s="177">
        <f t="shared" ca="1" si="12"/>
        <v>2.4900000000000002</v>
      </c>
      <c r="Q25" s="177">
        <f t="shared" ca="1" si="13"/>
        <v>0</v>
      </c>
      <c r="R25" s="178">
        <f t="shared" ca="1" si="14"/>
        <v>181.79</v>
      </c>
      <c r="W25" s="47"/>
      <c r="X25" s="47">
        <v>25</v>
      </c>
    </row>
    <row r="26" spans="1:24">
      <c r="A26" s="62" t="s">
        <v>68</v>
      </c>
      <c r="B26" s="171">
        <f t="shared" ca="1" si="3"/>
        <v>341.57</v>
      </c>
      <c r="C26" s="176">
        <f t="shared" ca="1" si="4"/>
        <v>254.81121999999996</v>
      </c>
      <c r="D26" s="177">
        <f t="shared" ca="1" si="4"/>
        <v>82.079271000000006</v>
      </c>
      <c r="E26" s="177">
        <f t="shared" ca="1" si="4"/>
        <v>4.6795090000000004</v>
      </c>
      <c r="F26" s="178">
        <f t="shared" ca="1" si="4"/>
        <v>0</v>
      </c>
      <c r="G26" s="179">
        <f t="shared" ca="1" si="1"/>
        <v>0</v>
      </c>
      <c r="H26" s="179">
        <f t="shared" ca="1" si="2"/>
        <v>181.79</v>
      </c>
      <c r="I26" s="180">
        <f t="shared" ca="1" si="5"/>
        <v>135.91999999999999</v>
      </c>
      <c r="J26" s="177">
        <f t="shared" ca="1" si="6"/>
        <v>43.38</v>
      </c>
      <c r="K26" s="177">
        <f t="shared" ca="1" si="7"/>
        <v>2.4900000000000002</v>
      </c>
      <c r="L26" s="177">
        <f t="shared" ca="1" si="8"/>
        <v>0</v>
      </c>
      <c r="M26" s="178">
        <f t="shared" ca="1" si="9"/>
        <v>181.79</v>
      </c>
      <c r="N26" s="176">
        <f t="shared" ca="1" si="10"/>
        <v>135.91999999999999</v>
      </c>
      <c r="O26" s="177">
        <f t="shared" ca="1" si="11"/>
        <v>43.38</v>
      </c>
      <c r="P26" s="177">
        <f t="shared" ca="1" si="12"/>
        <v>2.4900000000000002</v>
      </c>
      <c r="Q26" s="177">
        <f t="shared" ca="1" si="13"/>
        <v>0</v>
      </c>
      <c r="R26" s="178">
        <f t="shared" ca="1" si="14"/>
        <v>181.79</v>
      </c>
      <c r="W26" s="47"/>
      <c r="X26" s="47">
        <v>26</v>
      </c>
    </row>
    <row r="27" spans="1:24">
      <c r="A27" s="62" t="s">
        <v>69</v>
      </c>
      <c r="B27" s="171">
        <f t="shared" ca="1" si="3"/>
        <v>341.57</v>
      </c>
      <c r="C27" s="176">
        <f t="shared" ca="1" si="4"/>
        <v>254.81121999999996</v>
      </c>
      <c r="D27" s="177">
        <f t="shared" ca="1" si="4"/>
        <v>82.079271000000006</v>
      </c>
      <c r="E27" s="177">
        <f t="shared" ca="1" si="4"/>
        <v>4.6795090000000004</v>
      </c>
      <c r="F27" s="178">
        <f t="shared" ca="1" si="4"/>
        <v>0</v>
      </c>
      <c r="G27" s="179">
        <f t="shared" ca="1" si="1"/>
        <v>0</v>
      </c>
      <c r="H27" s="179">
        <f t="shared" ca="1" si="2"/>
        <v>181.79</v>
      </c>
      <c r="I27" s="180">
        <f t="shared" ca="1" si="5"/>
        <v>135.91999999999999</v>
      </c>
      <c r="J27" s="177">
        <f t="shared" ca="1" si="6"/>
        <v>43.38</v>
      </c>
      <c r="K27" s="177">
        <f t="shared" ca="1" si="7"/>
        <v>2.4900000000000002</v>
      </c>
      <c r="L27" s="177">
        <f t="shared" ca="1" si="8"/>
        <v>0</v>
      </c>
      <c r="M27" s="178">
        <f t="shared" ca="1" si="9"/>
        <v>181.79</v>
      </c>
      <c r="N27" s="176">
        <f t="shared" ca="1" si="10"/>
        <v>135.91999999999999</v>
      </c>
      <c r="O27" s="177">
        <f t="shared" ca="1" si="11"/>
        <v>43.38</v>
      </c>
      <c r="P27" s="177">
        <f t="shared" ca="1" si="12"/>
        <v>2.4900000000000002</v>
      </c>
      <c r="Q27" s="177">
        <f t="shared" ca="1" si="13"/>
        <v>0</v>
      </c>
      <c r="R27" s="178">
        <f t="shared" ca="1" si="14"/>
        <v>181.79</v>
      </c>
      <c r="W27" s="47"/>
      <c r="X27" s="47">
        <v>27</v>
      </c>
    </row>
    <row r="28" spans="1:24">
      <c r="A28" s="62" t="s">
        <v>70</v>
      </c>
      <c r="B28" s="171">
        <f t="shared" ca="1" si="3"/>
        <v>341.57</v>
      </c>
      <c r="C28" s="176">
        <f t="shared" ca="1" si="4"/>
        <v>254.81121999999996</v>
      </c>
      <c r="D28" s="177">
        <f t="shared" ca="1" si="4"/>
        <v>82.079271000000006</v>
      </c>
      <c r="E28" s="177">
        <f t="shared" ca="1" si="4"/>
        <v>4.6795090000000004</v>
      </c>
      <c r="F28" s="178">
        <f t="shared" ca="1" si="4"/>
        <v>0</v>
      </c>
      <c r="G28" s="179">
        <f t="shared" ca="1" si="1"/>
        <v>0</v>
      </c>
      <c r="H28" s="179">
        <f t="shared" ca="1" si="2"/>
        <v>181.79</v>
      </c>
      <c r="I28" s="180">
        <f t="shared" ca="1" si="5"/>
        <v>135.91999999999999</v>
      </c>
      <c r="J28" s="177">
        <f t="shared" ca="1" si="6"/>
        <v>43.38</v>
      </c>
      <c r="K28" s="177">
        <f t="shared" ca="1" si="7"/>
        <v>2.4900000000000002</v>
      </c>
      <c r="L28" s="177">
        <f t="shared" ca="1" si="8"/>
        <v>0</v>
      </c>
      <c r="M28" s="178">
        <f t="shared" ca="1" si="9"/>
        <v>181.79</v>
      </c>
      <c r="N28" s="176">
        <f t="shared" ca="1" si="10"/>
        <v>135.91999999999999</v>
      </c>
      <c r="O28" s="177">
        <f t="shared" ca="1" si="11"/>
        <v>43.38</v>
      </c>
      <c r="P28" s="177">
        <f t="shared" ca="1" si="12"/>
        <v>2.4900000000000002</v>
      </c>
      <c r="Q28" s="177">
        <f t="shared" ca="1" si="13"/>
        <v>0</v>
      </c>
      <c r="R28" s="178">
        <f t="shared" ca="1" si="14"/>
        <v>181.79</v>
      </c>
      <c r="W28" s="47"/>
      <c r="X28" s="47">
        <v>28</v>
      </c>
    </row>
    <row r="29" spans="1:24">
      <c r="A29" s="62" t="s">
        <v>71</v>
      </c>
      <c r="B29" s="171">
        <f t="shared" ca="1" si="3"/>
        <v>341.57</v>
      </c>
      <c r="C29" s="176">
        <f t="shared" ca="1" si="4"/>
        <v>254.81121999999996</v>
      </c>
      <c r="D29" s="177">
        <f t="shared" ca="1" si="4"/>
        <v>82.079271000000006</v>
      </c>
      <c r="E29" s="177">
        <f t="shared" ca="1" si="4"/>
        <v>4.6795090000000004</v>
      </c>
      <c r="F29" s="178">
        <f t="shared" ca="1" si="4"/>
        <v>0</v>
      </c>
      <c r="G29" s="179">
        <f t="shared" ca="1" si="1"/>
        <v>0</v>
      </c>
      <c r="H29" s="179">
        <f t="shared" ca="1" si="2"/>
        <v>181.79</v>
      </c>
      <c r="I29" s="180">
        <f t="shared" ca="1" si="5"/>
        <v>135.91999999999999</v>
      </c>
      <c r="J29" s="177">
        <f t="shared" ca="1" si="6"/>
        <v>43.38</v>
      </c>
      <c r="K29" s="177">
        <f t="shared" ca="1" si="7"/>
        <v>2.4900000000000002</v>
      </c>
      <c r="L29" s="177">
        <f t="shared" ca="1" si="8"/>
        <v>0</v>
      </c>
      <c r="M29" s="178">
        <f t="shared" ca="1" si="9"/>
        <v>181.79</v>
      </c>
      <c r="N29" s="176">
        <f t="shared" ca="1" si="10"/>
        <v>135.91999999999999</v>
      </c>
      <c r="O29" s="177">
        <f t="shared" ca="1" si="11"/>
        <v>43.38</v>
      </c>
      <c r="P29" s="177">
        <f t="shared" ca="1" si="12"/>
        <v>2.4900000000000002</v>
      </c>
      <c r="Q29" s="177">
        <f t="shared" ca="1" si="13"/>
        <v>0</v>
      </c>
      <c r="R29" s="178">
        <f t="shared" ca="1" si="14"/>
        <v>181.79</v>
      </c>
      <c r="W29" s="47"/>
      <c r="X29" s="47">
        <v>29</v>
      </c>
    </row>
    <row r="30" spans="1:24">
      <c r="A30" s="62" t="s">
        <v>72</v>
      </c>
      <c r="B30" s="171">
        <f t="shared" ca="1" si="3"/>
        <v>341.57</v>
      </c>
      <c r="C30" s="176">
        <f t="shared" ca="1" si="4"/>
        <v>254.81121999999996</v>
      </c>
      <c r="D30" s="177">
        <f t="shared" ca="1" si="4"/>
        <v>82.079271000000006</v>
      </c>
      <c r="E30" s="177">
        <f t="shared" ca="1" si="4"/>
        <v>4.6795090000000004</v>
      </c>
      <c r="F30" s="178">
        <f t="shared" ca="1" si="4"/>
        <v>0</v>
      </c>
      <c r="G30" s="179">
        <f t="shared" ca="1" si="1"/>
        <v>0</v>
      </c>
      <c r="H30" s="179">
        <f t="shared" ca="1" si="2"/>
        <v>181.79</v>
      </c>
      <c r="I30" s="180">
        <f t="shared" ca="1" si="5"/>
        <v>135.91999999999999</v>
      </c>
      <c r="J30" s="177">
        <f t="shared" ca="1" si="6"/>
        <v>43.38</v>
      </c>
      <c r="K30" s="177">
        <f t="shared" ca="1" si="7"/>
        <v>2.4900000000000002</v>
      </c>
      <c r="L30" s="177">
        <f t="shared" ca="1" si="8"/>
        <v>0</v>
      </c>
      <c r="M30" s="178">
        <f t="shared" ca="1" si="9"/>
        <v>181.79</v>
      </c>
      <c r="N30" s="176">
        <f t="shared" ca="1" si="10"/>
        <v>135.91999999999999</v>
      </c>
      <c r="O30" s="177">
        <f t="shared" ca="1" si="11"/>
        <v>43.38</v>
      </c>
      <c r="P30" s="177">
        <f t="shared" ca="1" si="12"/>
        <v>2.4900000000000002</v>
      </c>
      <c r="Q30" s="177">
        <f t="shared" ca="1" si="13"/>
        <v>0</v>
      </c>
      <c r="R30" s="178">
        <f t="shared" ca="1" si="14"/>
        <v>181.79</v>
      </c>
      <c r="W30" s="47"/>
      <c r="X30" s="47">
        <v>30</v>
      </c>
    </row>
    <row r="31" spans="1:24">
      <c r="A31" s="62" t="s">
        <v>73</v>
      </c>
      <c r="B31" s="171">
        <f t="shared" ca="1" si="3"/>
        <v>341.57</v>
      </c>
      <c r="C31" s="176">
        <f t="shared" ca="1" si="4"/>
        <v>254.81121999999996</v>
      </c>
      <c r="D31" s="177">
        <f t="shared" ca="1" si="4"/>
        <v>82.079271000000006</v>
      </c>
      <c r="E31" s="177">
        <f t="shared" ca="1" si="4"/>
        <v>4.6795090000000004</v>
      </c>
      <c r="F31" s="178">
        <f t="shared" ca="1" si="4"/>
        <v>0</v>
      </c>
      <c r="G31" s="179">
        <f t="shared" ca="1" si="1"/>
        <v>0</v>
      </c>
      <c r="H31" s="179">
        <f t="shared" ca="1" si="2"/>
        <v>181.79</v>
      </c>
      <c r="I31" s="180">
        <f t="shared" ca="1" si="5"/>
        <v>135.91999999999999</v>
      </c>
      <c r="J31" s="177">
        <f t="shared" ca="1" si="6"/>
        <v>43.38</v>
      </c>
      <c r="K31" s="177">
        <f t="shared" ca="1" si="7"/>
        <v>2.4900000000000002</v>
      </c>
      <c r="L31" s="177">
        <f t="shared" ca="1" si="8"/>
        <v>0</v>
      </c>
      <c r="M31" s="178">
        <f t="shared" ca="1" si="9"/>
        <v>181.79</v>
      </c>
      <c r="N31" s="176">
        <f t="shared" ca="1" si="10"/>
        <v>135.91999999999999</v>
      </c>
      <c r="O31" s="177">
        <f t="shared" ca="1" si="11"/>
        <v>43.38</v>
      </c>
      <c r="P31" s="177">
        <f t="shared" ca="1" si="12"/>
        <v>2.4900000000000002</v>
      </c>
      <c r="Q31" s="177">
        <f t="shared" ca="1" si="13"/>
        <v>0</v>
      </c>
      <c r="R31" s="178">
        <f t="shared" ca="1" si="14"/>
        <v>181.79</v>
      </c>
      <c r="W31" s="47"/>
      <c r="X31" s="47">
        <v>31</v>
      </c>
    </row>
    <row r="32" spans="1:24">
      <c r="A32" s="62" t="s">
        <v>74</v>
      </c>
      <c r="B32" s="171">
        <f t="shared" ca="1" si="3"/>
        <v>341.57</v>
      </c>
      <c r="C32" s="176">
        <f t="shared" ca="1" si="4"/>
        <v>254.81121999999996</v>
      </c>
      <c r="D32" s="177">
        <f t="shared" ca="1" si="4"/>
        <v>82.079271000000006</v>
      </c>
      <c r="E32" s="177">
        <f t="shared" ca="1" si="4"/>
        <v>4.6795090000000004</v>
      </c>
      <c r="F32" s="178">
        <f t="shared" ca="1" si="4"/>
        <v>0</v>
      </c>
      <c r="G32" s="179">
        <f t="shared" ca="1" si="1"/>
        <v>0</v>
      </c>
      <c r="H32" s="179">
        <f t="shared" ca="1" si="2"/>
        <v>181.79</v>
      </c>
      <c r="I32" s="180">
        <f t="shared" ca="1" si="5"/>
        <v>135.91999999999999</v>
      </c>
      <c r="J32" s="177">
        <f t="shared" ca="1" si="6"/>
        <v>43.38</v>
      </c>
      <c r="K32" s="177">
        <f t="shared" ca="1" si="7"/>
        <v>2.4900000000000002</v>
      </c>
      <c r="L32" s="177">
        <f t="shared" ca="1" si="8"/>
        <v>0</v>
      </c>
      <c r="M32" s="178">
        <f t="shared" ca="1" si="9"/>
        <v>181.79</v>
      </c>
      <c r="N32" s="176">
        <f t="shared" ca="1" si="10"/>
        <v>135.91999999999999</v>
      </c>
      <c r="O32" s="177">
        <f t="shared" ca="1" si="11"/>
        <v>43.38</v>
      </c>
      <c r="P32" s="177">
        <f t="shared" ca="1" si="12"/>
        <v>2.4900000000000002</v>
      </c>
      <c r="Q32" s="177">
        <f t="shared" ca="1" si="13"/>
        <v>0</v>
      </c>
      <c r="R32" s="178">
        <f t="shared" ca="1" si="14"/>
        <v>181.79</v>
      </c>
      <c r="W32" s="47"/>
      <c r="X32" s="47">
        <v>32</v>
      </c>
    </row>
    <row r="33" spans="1:24">
      <c r="A33" s="62" t="s">
        <v>75</v>
      </c>
      <c r="B33" s="171">
        <f t="shared" ca="1" si="3"/>
        <v>341.57</v>
      </c>
      <c r="C33" s="176">
        <f t="shared" ca="1" si="4"/>
        <v>254.81121999999996</v>
      </c>
      <c r="D33" s="177">
        <f t="shared" ca="1" si="4"/>
        <v>82.079271000000006</v>
      </c>
      <c r="E33" s="177">
        <f t="shared" ca="1" si="4"/>
        <v>4.6795090000000004</v>
      </c>
      <c r="F33" s="178">
        <f t="shared" ca="1" si="4"/>
        <v>0</v>
      </c>
      <c r="G33" s="179">
        <f t="shared" ca="1" si="1"/>
        <v>0</v>
      </c>
      <c r="H33" s="179">
        <f t="shared" ca="1" si="2"/>
        <v>181.79</v>
      </c>
      <c r="I33" s="180">
        <f t="shared" ca="1" si="5"/>
        <v>135.91999999999999</v>
      </c>
      <c r="J33" s="177">
        <f t="shared" ca="1" si="6"/>
        <v>43.38</v>
      </c>
      <c r="K33" s="177">
        <f t="shared" ca="1" si="7"/>
        <v>2.4900000000000002</v>
      </c>
      <c r="L33" s="177">
        <f t="shared" ca="1" si="8"/>
        <v>0</v>
      </c>
      <c r="M33" s="178">
        <f t="shared" ca="1" si="9"/>
        <v>181.79</v>
      </c>
      <c r="N33" s="176">
        <f t="shared" ca="1" si="10"/>
        <v>135.91999999999999</v>
      </c>
      <c r="O33" s="177">
        <f t="shared" ca="1" si="11"/>
        <v>43.38</v>
      </c>
      <c r="P33" s="177">
        <f t="shared" ca="1" si="12"/>
        <v>2.4900000000000002</v>
      </c>
      <c r="Q33" s="177">
        <f t="shared" ca="1" si="13"/>
        <v>0</v>
      </c>
      <c r="R33" s="178">
        <f t="shared" ca="1" si="14"/>
        <v>181.79</v>
      </c>
      <c r="W33" s="47"/>
      <c r="X33" s="47">
        <v>33</v>
      </c>
    </row>
    <row r="34" spans="1:24">
      <c r="A34" s="62" t="s">
        <v>76</v>
      </c>
      <c r="B34" s="171">
        <f t="shared" ca="1" si="3"/>
        <v>341.57</v>
      </c>
      <c r="C34" s="176">
        <f t="shared" ca="1" si="4"/>
        <v>254.81121999999996</v>
      </c>
      <c r="D34" s="177">
        <f t="shared" ca="1" si="4"/>
        <v>82.079271000000006</v>
      </c>
      <c r="E34" s="177">
        <f t="shared" ca="1" si="4"/>
        <v>4.6795090000000004</v>
      </c>
      <c r="F34" s="178">
        <f t="shared" ca="1" si="4"/>
        <v>0</v>
      </c>
      <c r="G34" s="179">
        <f t="shared" ca="1" si="1"/>
        <v>0</v>
      </c>
      <c r="H34" s="179">
        <f t="shared" ca="1" si="2"/>
        <v>181.79</v>
      </c>
      <c r="I34" s="180">
        <f t="shared" ca="1" si="5"/>
        <v>135.91999999999999</v>
      </c>
      <c r="J34" s="177">
        <f t="shared" ca="1" si="6"/>
        <v>43.38</v>
      </c>
      <c r="K34" s="177">
        <f t="shared" ca="1" si="7"/>
        <v>2.4900000000000002</v>
      </c>
      <c r="L34" s="177">
        <f t="shared" ca="1" si="8"/>
        <v>0</v>
      </c>
      <c r="M34" s="178">
        <f t="shared" ca="1" si="9"/>
        <v>181.79</v>
      </c>
      <c r="N34" s="176">
        <f t="shared" ca="1" si="10"/>
        <v>135.91999999999999</v>
      </c>
      <c r="O34" s="177">
        <f t="shared" ca="1" si="11"/>
        <v>43.38</v>
      </c>
      <c r="P34" s="177">
        <f t="shared" ca="1" si="12"/>
        <v>2.4900000000000002</v>
      </c>
      <c r="Q34" s="177">
        <f t="shared" ca="1" si="13"/>
        <v>0</v>
      </c>
      <c r="R34" s="178">
        <f t="shared" ca="1" si="14"/>
        <v>181.79</v>
      </c>
      <c r="W34" s="47"/>
      <c r="X34" s="47">
        <v>34</v>
      </c>
    </row>
    <row r="35" spans="1:24">
      <c r="A35" s="62" t="s">
        <v>77</v>
      </c>
      <c r="B35" s="171">
        <f t="shared" ca="1" si="3"/>
        <v>341.57</v>
      </c>
      <c r="C35" s="176">
        <f t="shared" ca="1" si="4"/>
        <v>254.81121999999996</v>
      </c>
      <c r="D35" s="177">
        <f t="shared" ca="1" si="4"/>
        <v>82.079271000000006</v>
      </c>
      <c r="E35" s="177">
        <f t="shared" ca="1" si="4"/>
        <v>4.6795090000000004</v>
      </c>
      <c r="F35" s="178">
        <f t="shared" ca="1" si="4"/>
        <v>0</v>
      </c>
      <c r="G35" s="179">
        <f t="shared" ca="1" si="1"/>
        <v>0</v>
      </c>
      <c r="H35" s="179">
        <f t="shared" ca="1" si="2"/>
        <v>181.79</v>
      </c>
      <c r="I35" s="180">
        <f t="shared" ca="1" si="5"/>
        <v>135.91999999999999</v>
      </c>
      <c r="J35" s="177">
        <f t="shared" ca="1" si="6"/>
        <v>43.38</v>
      </c>
      <c r="K35" s="177">
        <f t="shared" ca="1" si="7"/>
        <v>2.4900000000000002</v>
      </c>
      <c r="L35" s="177">
        <f t="shared" ca="1" si="8"/>
        <v>0</v>
      </c>
      <c r="M35" s="178">
        <f t="shared" ca="1" si="9"/>
        <v>181.79</v>
      </c>
      <c r="N35" s="176">
        <f t="shared" ca="1" si="10"/>
        <v>135.91999999999999</v>
      </c>
      <c r="O35" s="177">
        <f t="shared" ca="1" si="11"/>
        <v>43.38</v>
      </c>
      <c r="P35" s="177">
        <f t="shared" ca="1" si="12"/>
        <v>2.4900000000000002</v>
      </c>
      <c r="Q35" s="177">
        <f t="shared" ca="1" si="13"/>
        <v>0</v>
      </c>
      <c r="R35" s="178">
        <f t="shared" ca="1" si="14"/>
        <v>181.79</v>
      </c>
      <c r="W35" s="47"/>
      <c r="X35" s="47">
        <v>35</v>
      </c>
    </row>
    <row r="36" spans="1:24">
      <c r="A36" s="62" t="s">
        <v>78</v>
      </c>
      <c r="B36" s="171">
        <f t="shared" ca="1" si="3"/>
        <v>341.57</v>
      </c>
      <c r="C36" s="176">
        <f t="shared" ref="C36:F67" ca="1" si="15">$B36*C$1/100</f>
        <v>254.81121999999996</v>
      </c>
      <c r="D36" s="177">
        <f t="shared" ca="1" si="15"/>
        <v>82.079271000000006</v>
      </c>
      <c r="E36" s="177">
        <f t="shared" ca="1" si="15"/>
        <v>4.6795090000000004</v>
      </c>
      <c r="F36" s="178">
        <f t="shared" ca="1" si="15"/>
        <v>0</v>
      </c>
      <c r="G36" s="179">
        <f t="shared" ca="1" si="1"/>
        <v>0</v>
      </c>
      <c r="H36" s="179">
        <f t="shared" ca="1" si="2"/>
        <v>181.79</v>
      </c>
      <c r="I36" s="180">
        <f t="shared" ca="1" si="5"/>
        <v>135.91999999999999</v>
      </c>
      <c r="J36" s="177">
        <f t="shared" ca="1" si="6"/>
        <v>43.38</v>
      </c>
      <c r="K36" s="177">
        <f t="shared" ca="1" si="7"/>
        <v>2.4900000000000002</v>
      </c>
      <c r="L36" s="177">
        <f t="shared" ca="1" si="8"/>
        <v>0</v>
      </c>
      <c r="M36" s="178">
        <f t="shared" ca="1" si="9"/>
        <v>181.79</v>
      </c>
      <c r="N36" s="176">
        <f t="shared" ca="1" si="10"/>
        <v>135.91999999999999</v>
      </c>
      <c r="O36" s="177">
        <f t="shared" ca="1" si="11"/>
        <v>43.38</v>
      </c>
      <c r="P36" s="177">
        <f t="shared" ca="1" si="12"/>
        <v>2.4900000000000002</v>
      </c>
      <c r="Q36" s="177">
        <f t="shared" ca="1" si="13"/>
        <v>0</v>
      </c>
      <c r="R36" s="178">
        <f t="shared" ca="1" si="14"/>
        <v>181.79</v>
      </c>
      <c r="W36" s="47"/>
      <c r="X36" s="47">
        <v>36</v>
      </c>
    </row>
    <row r="37" spans="1:24">
      <c r="A37" s="62" t="s">
        <v>79</v>
      </c>
      <c r="B37" s="171">
        <f t="shared" ca="1" si="3"/>
        <v>341.57</v>
      </c>
      <c r="C37" s="176">
        <f t="shared" ca="1" si="15"/>
        <v>254.81121999999996</v>
      </c>
      <c r="D37" s="177">
        <f t="shared" ca="1" si="15"/>
        <v>82.079271000000006</v>
      </c>
      <c r="E37" s="177">
        <f t="shared" ca="1" si="15"/>
        <v>4.6795090000000004</v>
      </c>
      <c r="F37" s="178">
        <f t="shared" ca="1" si="15"/>
        <v>0</v>
      </c>
      <c r="G37" s="179">
        <f t="shared" ca="1" si="1"/>
        <v>0</v>
      </c>
      <c r="H37" s="179">
        <f t="shared" ca="1" si="2"/>
        <v>181.79</v>
      </c>
      <c r="I37" s="180">
        <f t="shared" ca="1" si="5"/>
        <v>135.91999999999999</v>
      </c>
      <c r="J37" s="177">
        <f t="shared" ca="1" si="6"/>
        <v>43.38</v>
      </c>
      <c r="K37" s="177">
        <f t="shared" ca="1" si="7"/>
        <v>2.4900000000000002</v>
      </c>
      <c r="L37" s="177">
        <f t="shared" ca="1" si="8"/>
        <v>0</v>
      </c>
      <c r="M37" s="178">
        <f t="shared" ca="1" si="9"/>
        <v>181.79</v>
      </c>
      <c r="N37" s="176">
        <f t="shared" ca="1" si="10"/>
        <v>135.91999999999999</v>
      </c>
      <c r="O37" s="177">
        <f t="shared" ca="1" si="11"/>
        <v>43.38</v>
      </c>
      <c r="P37" s="177">
        <f t="shared" ca="1" si="12"/>
        <v>2.4900000000000002</v>
      </c>
      <c r="Q37" s="177">
        <f t="shared" ca="1" si="13"/>
        <v>0</v>
      </c>
      <c r="R37" s="178">
        <f t="shared" ca="1" si="14"/>
        <v>181.79</v>
      </c>
      <c r="W37" s="47"/>
      <c r="X37" s="47">
        <v>37</v>
      </c>
    </row>
    <row r="38" spans="1:24">
      <c r="A38" s="62" t="s">
        <v>80</v>
      </c>
      <c r="B38" s="171">
        <f t="shared" ca="1" si="3"/>
        <v>341.57</v>
      </c>
      <c r="C38" s="176">
        <f t="shared" ca="1" si="15"/>
        <v>254.81121999999996</v>
      </c>
      <c r="D38" s="177">
        <f t="shared" ca="1" si="15"/>
        <v>82.079271000000006</v>
      </c>
      <c r="E38" s="177">
        <f t="shared" ca="1" si="15"/>
        <v>4.6795090000000004</v>
      </c>
      <c r="F38" s="178">
        <f t="shared" ca="1" si="15"/>
        <v>0</v>
      </c>
      <c r="G38" s="179">
        <f t="shared" ca="1" si="1"/>
        <v>0</v>
      </c>
      <c r="H38" s="179">
        <f t="shared" ca="1" si="2"/>
        <v>181.79</v>
      </c>
      <c r="I38" s="180">
        <f t="shared" ca="1" si="5"/>
        <v>135.91999999999999</v>
      </c>
      <c r="J38" s="177">
        <f t="shared" ca="1" si="6"/>
        <v>43.38</v>
      </c>
      <c r="K38" s="177">
        <f t="shared" ca="1" si="7"/>
        <v>2.4900000000000002</v>
      </c>
      <c r="L38" s="177">
        <f t="shared" ca="1" si="8"/>
        <v>0</v>
      </c>
      <c r="M38" s="178">
        <f t="shared" ca="1" si="9"/>
        <v>181.79</v>
      </c>
      <c r="N38" s="176">
        <f t="shared" ca="1" si="10"/>
        <v>135.91999999999999</v>
      </c>
      <c r="O38" s="177">
        <f t="shared" ca="1" si="11"/>
        <v>43.38</v>
      </c>
      <c r="P38" s="177">
        <f t="shared" ca="1" si="12"/>
        <v>2.4900000000000002</v>
      </c>
      <c r="Q38" s="177">
        <f t="shared" ca="1" si="13"/>
        <v>0</v>
      </c>
      <c r="R38" s="178">
        <f t="shared" ca="1" si="14"/>
        <v>181.79</v>
      </c>
      <c r="W38" s="47"/>
      <c r="X38" s="47">
        <v>38</v>
      </c>
    </row>
    <row r="39" spans="1:24">
      <c r="A39" s="62" t="s">
        <v>81</v>
      </c>
      <c r="B39" s="171">
        <f t="shared" ca="1" si="3"/>
        <v>341.57</v>
      </c>
      <c r="C39" s="176">
        <f t="shared" ca="1" si="15"/>
        <v>254.81121999999996</v>
      </c>
      <c r="D39" s="177">
        <f t="shared" ca="1" si="15"/>
        <v>82.079271000000006</v>
      </c>
      <c r="E39" s="177">
        <f t="shared" ca="1" si="15"/>
        <v>4.6795090000000004</v>
      </c>
      <c r="F39" s="178">
        <f t="shared" ca="1" si="15"/>
        <v>0</v>
      </c>
      <c r="G39" s="179">
        <f t="shared" ca="1" si="1"/>
        <v>0</v>
      </c>
      <c r="H39" s="179">
        <f t="shared" ca="1" si="2"/>
        <v>181.79</v>
      </c>
      <c r="I39" s="180">
        <f t="shared" ca="1" si="5"/>
        <v>135.91999999999999</v>
      </c>
      <c r="J39" s="177">
        <f t="shared" ca="1" si="6"/>
        <v>43.38</v>
      </c>
      <c r="K39" s="177">
        <f t="shared" ca="1" si="7"/>
        <v>2.4900000000000002</v>
      </c>
      <c r="L39" s="177">
        <f t="shared" ca="1" si="8"/>
        <v>0</v>
      </c>
      <c r="M39" s="178">
        <f t="shared" ca="1" si="9"/>
        <v>181.79</v>
      </c>
      <c r="N39" s="176">
        <f t="shared" ca="1" si="10"/>
        <v>135.91999999999999</v>
      </c>
      <c r="O39" s="177">
        <f t="shared" ca="1" si="11"/>
        <v>43.38</v>
      </c>
      <c r="P39" s="177">
        <f t="shared" ca="1" si="12"/>
        <v>2.4900000000000002</v>
      </c>
      <c r="Q39" s="177">
        <f t="shared" ca="1" si="13"/>
        <v>0</v>
      </c>
      <c r="R39" s="178">
        <f t="shared" ca="1" si="14"/>
        <v>181.79</v>
      </c>
      <c r="W39" s="47"/>
      <c r="X39" s="47">
        <v>39</v>
      </c>
    </row>
    <row r="40" spans="1:24">
      <c r="A40" s="62" t="s">
        <v>82</v>
      </c>
      <c r="B40" s="171">
        <f t="shared" ca="1" si="3"/>
        <v>341.57</v>
      </c>
      <c r="C40" s="176">
        <f t="shared" ca="1" si="15"/>
        <v>254.81121999999996</v>
      </c>
      <c r="D40" s="177">
        <f t="shared" ca="1" si="15"/>
        <v>82.079271000000006</v>
      </c>
      <c r="E40" s="177">
        <f t="shared" ca="1" si="15"/>
        <v>4.6795090000000004</v>
      </c>
      <c r="F40" s="178">
        <f t="shared" ca="1" si="15"/>
        <v>0</v>
      </c>
      <c r="G40" s="179">
        <f t="shared" ca="1" si="1"/>
        <v>0</v>
      </c>
      <c r="H40" s="179">
        <f t="shared" ca="1" si="2"/>
        <v>181.79</v>
      </c>
      <c r="I40" s="180">
        <f t="shared" ca="1" si="5"/>
        <v>135.91999999999999</v>
      </c>
      <c r="J40" s="177">
        <f t="shared" ca="1" si="6"/>
        <v>43.38</v>
      </c>
      <c r="K40" s="177">
        <f t="shared" ca="1" si="7"/>
        <v>2.4900000000000002</v>
      </c>
      <c r="L40" s="177">
        <f t="shared" ca="1" si="8"/>
        <v>0</v>
      </c>
      <c r="M40" s="178">
        <f t="shared" ca="1" si="9"/>
        <v>181.79</v>
      </c>
      <c r="N40" s="176">
        <f t="shared" ca="1" si="10"/>
        <v>135.91999999999999</v>
      </c>
      <c r="O40" s="177">
        <f t="shared" ca="1" si="11"/>
        <v>43.38</v>
      </c>
      <c r="P40" s="177">
        <f t="shared" ca="1" si="12"/>
        <v>2.4900000000000002</v>
      </c>
      <c r="Q40" s="177">
        <f t="shared" ca="1" si="13"/>
        <v>0</v>
      </c>
      <c r="R40" s="178">
        <f t="shared" ca="1" si="14"/>
        <v>181.79</v>
      </c>
      <c r="W40" s="47"/>
      <c r="X40" s="47">
        <v>40</v>
      </c>
    </row>
    <row r="41" spans="1:24">
      <c r="A41" s="62" t="s">
        <v>83</v>
      </c>
      <c r="B41" s="171">
        <f t="shared" ca="1" si="3"/>
        <v>341.57</v>
      </c>
      <c r="C41" s="176">
        <f t="shared" ca="1" si="15"/>
        <v>254.81121999999996</v>
      </c>
      <c r="D41" s="177">
        <f t="shared" ca="1" si="15"/>
        <v>82.079271000000006</v>
      </c>
      <c r="E41" s="177">
        <f t="shared" ca="1" si="15"/>
        <v>4.6795090000000004</v>
      </c>
      <c r="F41" s="178">
        <f t="shared" ca="1" si="15"/>
        <v>0</v>
      </c>
      <c r="G41" s="179">
        <f t="shared" ca="1" si="1"/>
        <v>0</v>
      </c>
      <c r="H41" s="179">
        <f t="shared" ca="1" si="2"/>
        <v>181.79</v>
      </c>
      <c r="I41" s="180">
        <f t="shared" ca="1" si="5"/>
        <v>135.91999999999999</v>
      </c>
      <c r="J41" s="177">
        <f t="shared" ca="1" si="6"/>
        <v>43.38</v>
      </c>
      <c r="K41" s="177">
        <f t="shared" ca="1" si="7"/>
        <v>2.4900000000000002</v>
      </c>
      <c r="L41" s="177">
        <f t="shared" ca="1" si="8"/>
        <v>0</v>
      </c>
      <c r="M41" s="178">
        <f t="shared" ca="1" si="9"/>
        <v>181.79</v>
      </c>
      <c r="N41" s="176">
        <f t="shared" ca="1" si="10"/>
        <v>135.91999999999999</v>
      </c>
      <c r="O41" s="177">
        <f t="shared" ca="1" si="11"/>
        <v>43.38</v>
      </c>
      <c r="P41" s="177">
        <f t="shared" ca="1" si="12"/>
        <v>2.4900000000000002</v>
      </c>
      <c r="Q41" s="177">
        <f t="shared" ca="1" si="13"/>
        <v>0</v>
      </c>
      <c r="R41" s="178">
        <f t="shared" ca="1" si="14"/>
        <v>181.79</v>
      </c>
      <c r="W41" s="47"/>
      <c r="X41" s="47">
        <v>41</v>
      </c>
    </row>
    <row r="42" spans="1:24">
      <c r="A42" s="62" t="s">
        <v>84</v>
      </c>
      <c r="B42" s="171">
        <f t="shared" ca="1" si="3"/>
        <v>341.57</v>
      </c>
      <c r="C42" s="176">
        <f t="shared" ca="1" si="15"/>
        <v>254.81121999999996</v>
      </c>
      <c r="D42" s="177">
        <f t="shared" ca="1" si="15"/>
        <v>82.079271000000006</v>
      </c>
      <c r="E42" s="177">
        <f t="shared" ca="1" si="15"/>
        <v>4.6795090000000004</v>
      </c>
      <c r="F42" s="178">
        <f t="shared" ca="1" si="15"/>
        <v>0</v>
      </c>
      <c r="G42" s="179">
        <f t="shared" ca="1" si="1"/>
        <v>0</v>
      </c>
      <c r="H42" s="179">
        <f t="shared" ca="1" si="2"/>
        <v>181.79</v>
      </c>
      <c r="I42" s="180">
        <f t="shared" ca="1" si="5"/>
        <v>135.91999999999999</v>
      </c>
      <c r="J42" s="177">
        <f t="shared" ca="1" si="6"/>
        <v>43.38</v>
      </c>
      <c r="K42" s="177">
        <f t="shared" ca="1" si="7"/>
        <v>2.4900000000000002</v>
      </c>
      <c r="L42" s="177">
        <f t="shared" ca="1" si="8"/>
        <v>0</v>
      </c>
      <c r="M42" s="178">
        <f t="shared" ca="1" si="9"/>
        <v>181.79</v>
      </c>
      <c r="N42" s="176">
        <f t="shared" ca="1" si="10"/>
        <v>135.91999999999999</v>
      </c>
      <c r="O42" s="177">
        <f t="shared" ca="1" si="11"/>
        <v>43.38</v>
      </c>
      <c r="P42" s="177">
        <f t="shared" ca="1" si="12"/>
        <v>2.4900000000000002</v>
      </c>
      <c r="Q42" s="177">
        <f t="shared" ca="1" si="13"/>
        <v>0</v>
      </c>
      <c r="R42" s="178">
        <f t="shared" ca="1" si="14"/>
        <v>181.79</v>
      </c>
      <c r="W42" s="47"/>
      <c r="X42" s="47">
        <v>42</v>
      </c>
    </row>
    <row r="43" spans="1:24">
      <c r="A43" s="62" t="s">
        <v>85</v>
      </c>
      <c r="B43" s="171">
        <f t="shared" ca="1" si="3"/>
        <v>341.57</v>
      </c>
      <c r="C43" s="176">
        <f t="shared" ca="1" si="15"/>
        <v>254.81121999999996</v>
      </c>
      <c r="D43" s="177">
        <f t="shared" ca="1" si="15"/>
        <v>82.079271000000006</v>
      </c>
      <c r="E43" s="177">
        <f t="shared" ca="1" si="15"/>
        <v>4.6795090000000004</v>
      </c>
      <c r="F43" s="178">
        <f t="shared" ca="1" si="15"/>
        <v>0</v>
      </c>
      <c r="G43" s="179">
        <f t="shared" ca="1" si="1"/>
        <v>0</v>
      </c>
      <c r="H43" s="179">
        <f t="shared" ca="1" si="2"/>
        <v>214.57</v>
      </c>
      <c r="I43" s="180">
        <f t="shared" ca="1" si="5"/>
        <v>168.7</v>
      </c>
      <c r="J43" s="177">
        <f t="shared" ca="1" si="6"/>
        <v>43.38</v>
      </c>
      <c r="K43" s="177">
        <f t="shared" ca="1" si="7"/>
        <v>2.4900000000000002</v>
      </c>
      <c r="L43" s="177">
        <f t="shared" ca="1" si="8"/>
        <v>0</v>
      </c>
      <c r="M43" s="178">
        <f t="shared" ca="1" si="9"/>
        <v>214.57</v>
      </c>
      <c r="N43" s="176">
        <f t="shared" ca="1" si="10"/>
        <v>168.7</v>
      </c>
      <c r="O43" s="177">
        <f t="shared" ca="1" si="11"/>
        <v>43.38</v>
      </c>
      <c r="P43" s="177">
        <f t="shared" ca="1" si="12"/>
        <v>2.4900000000000002</v>
      </c>
      <c r="Q43" s="177">
        <f t="shared" ca="1" si="13"/>
        <v>0</v>
      </c>
      <c r="R43" s="178">
        <f t="shared" ca="1" si="14"/>
        <v>214.57</v>
      </c>
      <c r="W43" s="47"/>
      <c r="X43" s="47">
        <v>43</v>
      </c>
    </row>
    <row r="44" spans="1:24">
      <c r="A44" s="62" t="s">
        <v>86</v>
      </c>
      <c r="B44" s="171">
        <f t="shared" ca="1" si="3"/>
        <v>341.57</v>
      </c>
      <c r="C44" s="176">
        <f t="shared" ca="1" si="15"/>
        <v>254.81121999999996</v>
      </c>
      <c r="D44" s="177">
        <f t="shared" ca="1" si="15"/>
        <v>82.079271000000006</v>
      </c>
      <c r="E44" s="177">
        <f t="shared" ca="1" si="15"/>
        <v>4.6795090000000004</v>
      </c>
      <c r="F44" s="178">
        <f t="shared" ca="1" si="15"/>
        <v>0</v>
      </c>
      <c r="G44" s="179">
        <f t="shared" ca="1" si="1"/>
        <v>0</v>
      </c>
      <c r="H44" s="179">
        <f t="shared" ca="1" si="2"/>
        <v>248.31</v>
      </c>
      <c r="I44" s="180">
        <f t="shared" ca="1" si="5"/>
        <v>202.44</v>
      </c>
      <c r="J44" s="177">
        <f t="shared" ca="1" si="6"/>
        <v>43.38</v>
      </c>
      <c r="K44" s="177">
        <f t="shared" ca="1" si="7"/>
        <v>2.4900000000000002</v>
      </c>
      <c r="L44" s="177">
        <f t="shared" ca="1" si="8"/>
        <v>0</v>
      </c>
      <c r="M44" s="178">
        <f t="shared" ca="1" si="9"/>
        <v>248.31</v>
      </c>
      <c r="N44" s="176">
        <f t="shared" ca="1" si="10"/>
        <v>202.44</v>
      </c>
      <c r="O44" s="177">
        <f t="shared" ca="1" si="11"/>
        <v>43.38</v>
      </c>
      <c r="P44" s="177">
        <f t="shared" ca="1" si="12"/>
        <v>2.4900000000000002</v>
      </c>
      <c r="Q44" s="177">
        <f t="shared" ca="1" si="13"/>
        <v>0</v>
      </c>
      <c r="R44" s="178">
        <f t="shared" ca="1" si="14"/>
        <v>248.31</v>
      </c>
      <c r="W44" s="47"/>
      <c r="X44" s="47">
        <v>44</v>
      </c>
    </row>
    <row r="45" spans="1:24">
      <c r="A45" s="62" t="s">
        <v>87</v>
      </c>
      <c r="B45" s="171">
        <f t="shared" ca="1" si="3"/>
        <v>341.57</v>
      </c>
      <c r="C45" s="176">
        <f t="shared" ca="1" si="15"/>
        <v>254.81121999999996</v>
      </c>
      <c r="D45" s="177">
        <f t="shared" ca="1" si="15"/>
        <v>82.079271000000006</v>
      </c>
      <c r="E45" s="177">
        <f t="shared" ca="1" si="15"/>
        <v>4.6795090000000004</v>
      </c>
      <c r="F45" s="178">
        <f t="shared" ca="1" si="15"/>
        <v>0</v>
      </c>
      <c r="G45" s="179">
        <f t="shared" ca="1" si="1"/>
        <v>0</v>
      </c>
      <c r="H45" s="179">
        <f t="shared" ca="1" si="2"/>
        <v>282.05</v>
      </c>
      <c r="I45" s="180">
        <f t="shared" ca="1" si="5"/>
        <v>236.18</v>
      </c>
      <c r="J45" s="177">
        <f t="shared" ca="1" si="6"/>
        <v>43.38</v>
      </c>
      <c r="K45" s="177">
        <f t="shared" ca="1" si="7"/>
        <v>2.4900000000000002</v>
      </c>
      <c r="L45" s="177">
        <f t="shared" ca="1" si="8"/>
        <v>0</v>
      </c>
      <c r="M45" s="178">
        <f t="shared" ca="1" si="9"/>
        <v>282.05</v>
      </c>
      <c r="N45" s="176">
        <f t="shared" ca="1" si="10"/>
        <v>236.18</v>
      </c>
      <c r="O45" s="177">
        <f t="shared" ca="1" si="11"/>
        <v>43.38</v>
      </c>
      <c r="P45" s="177">
        <f t="shared" ca="1" si="12"/>
        <v>2.4900000000000002</v>
      </c>
      <c r="Q45" s="177">
        <f t="shared" ca="1" si="13"/>
        <v>0</v>
      </c>
      <c r="R45" s="178">
        <f t="shared" ca="1" si="14"/>
        <v>282.05</v>
      </c>
      <c r="W45" s="47"/>
      <c r="X45" s="47">
        <v>45</v>
      </c>
    </row>
    <row r="46" spans="1:24">
      <c r="A46" s="62" t="s">
        <v>88</v>
      </c>
      <c r="B46" s="171">
        <f t="shared" ca="1" si="3"/>
        <v>341.57</v>
      </c>
      <c r="C46" s="176">
        <f t="shared" ca="1" si="15"/>
        <v>254.81121999999996</v>
      </c>
      <c r="D46" s="177">
        <f t="shared" ca="1" si="15"/>
        <v>82.079271000000006</v>
      </c>
      <c r="E46" s="177">
        <f t="shared" ca="1" si="15"/>
        <v>4.6795090000000004</v>
      </c>
      <c r="F46" s="178">
        <f t="shared" ca="1" si="15"/>
        <v>0</v>
      </c>
      <c r="G46" s="179">
        <f t="shared" ca="1" si="1"/>
        <v>0</v>
      </c>
      <c r="H46" s="179">
        <f t="shared" ca="1" si="2"/>
        <v>291.5</v>
      </c>
      <c r="I46" s="180">
        <f t="shared" ca="1" si="5"/>
        <v>245.63</v>
      </c>
      <c r="J46" s="177">
        <f t="shared" ca="1" si="6"/>
        <v>43.38</v>
      </c>
      <c r="K46" s="177">
        <f t="shared" ca="1" si="7"/>
        <v>2.4900000000000002</v>
      </c>
      <c r="L46" s="177">
        <f t="shared" ca="1" si="8"/>
        <v>0</v>
      </c>
      <c r="M46" s="178">
        <f t="shared" ca="1" si="9"/>
        <v>291.5</v>
      </c>
      <c r="N46" s="176">
        <f t="shared" ca="1" si="10"/>
        <v>245.63</v>
      </c>
      <c r="O46" s="177">
        <f t="shared" ca="1" si="11"/>
        <v>43.38</v>
      </c>
      <c r="P46" s="177">
        <f t="shared" ca="1" si="12"/>
        <v>2.4900000000000002</v>
      </c>
      <c r="Q46" s="177">
        <f t="shared" ca="1" si="13"/>
        <v>0</v>
      </c>
      <c r="R46" s="178">
        <f t="shared" ca="1" si="14"/>
        <v>291.5</v>
      </c>
      <c r="W46" s="47"/>
      <c r="X46" s="47">
        <v>46</v>
      </c>
    </row>
    <row r="47" spans="1:24">
      <c r="A47" s="62" t="s">
        <v>89</v>
      </c>
      <c r="B47" s="171">
        <f t="shared" ca="1" si="3"/>
        <v>341.57</v>
      </c>
      <c r="C47" s="176">
        <f t="shared" ca="1" si="15"/>
        <v>254.81121999999996</v>
      </c>
      <c r="D47" s="177">
        <f t="shared" ca="1" si="15"/>
        <v>82.079271000000006</v>
      </c>
      <c r="E47" s="177">
        <f t="shared" ca="1" si="15"/>
        <v>4.6795090000000004</v>
      </c>
      <c r="F47" s="178">
        <f t="shared" ca="1" si="15"/>
        <v>0</v>
      </c>
      <c r="G47" s="179">
        <f t="shared" ca="1" si="1"/>
        <v>0</v>
      </c>
      <c r="H47" s="179">
        <f t="shared" ca="1" si="2"/>
        <v>291.5</v>
      </c>
      <c r="I47" s="180">
        <f t="shared" ca="1" si="5"/>
        <v>245.63</v>
      </c>
      <c r="J47" s="177">
        <f t="shared" ca="1" si="6"/>
        <v>43.38</v>
      </c>
      <c r="K47" s="177">
        <f t="shared" ca="1" si="7"/>
        <v>2.4900000000000002</v>
      </c>
      <c r="L47" s="177">
        <f t="shared" ca="1" si="8"/>
        <v>0</v>
      </c>
      <c r="M47" s="178">
        <f t="shared" ca="1" si="9"/>
        <v>291.5</v>
      </c>
      <c r="N47" s="176">
        <f t="shared" ca="1" si="10"/>
        <v>245.63</v>
      </c>
      <c r="O47" s="177">
        <f t="shared" ca="1" si="11"/>
        <v>43.38</v>
      </c>
      <c r="P47" s="177">
        <f t="shared" ca="1" si="12"/>
        <v>2.4900000000000002</v>
      </c>
      <c r="Q47" s="177">
        <f t="shared" ca="1" si="13"/>
        <v>0</v>
      </c>
      <c r="R47" s="178">
        <f t="shared" ca="1" si="14"/>
        <v>291.5</v>
      </c>
      <c r="W47" s="47"/>
      <c r="X47" s="47">
        <v>47</v>
      </c>
    </row>
    <row r="48" spans="1:24">
      <c r="A48" s="62" t="s">
        <v>90</v>
      </c>
      <c r="B48" s="171">
        <f t="shared" ca="1" si="3"/>
        <v>341.57</v>
      </c>
      <c r="C48" s="176">
        <f t="shared" ca="1" si="15"/>
        <v>254.81121999999996</v>
      </c>
      <c r="D48" s="177">
        <f t="shared" ca="1" si="15"/>
        <v>82.079271000000006</v>
      </c>
      <c r="E48" s="177">
        <f t="shared" ca="1" si="15"/>
        <v>4.6795090000000004</v>
      </c>
      <c r="F48" s="178">
        <f t="shared" ca="1" si="15"/>
        <v>0</v>
      </c>
      <c r="G48" s="179">
        <f t="shared" ca="1" si="1"/>
        <v>0</v>
      </c>
      <c r="H48" s="179">
        <f t="shared" ca="1" si="2"/>
        <v>291.5</v>
      </c>
      <c r="I48" s="180">
        <f t="shared" ca="1" si="5"/>
        <v>245.63</v>
      </c>
      <c r="J48" s="177">
        <f t="shared" ca="1" si="6"/>
        <v>43.38</v>
      </c>
      <c r="K48" s="177">
        <f t="shared" ca="1" si="7"/>
        <v>2.4900000000000002</v>
      </c>
      <c r="L48" s="177">
        <f t="shared" ca="1" si="8"/>
        <v>0</v>
      </c>
      <c r="M48" s="178">
        <f t="shared" ca="1" si="9"/>
        <v>291.5</v>
      </c>
      <c r="N48" s="176">
        <f t="shared" ca="1" si="10"/>
        <v>245.63</v>
      </c>
      <c r="O48" s="177">
        <f t="shared" ca="1" si="11"/>
        <v>43.38</v>
      </c>
      <c r="P48" s="177">
        <f t="shared" ca="1" si="12"/>
        <v>2.4900000000000002</v>
      </c>
      <c r="Q48" s="177">
        <f t="shared" ca="1" si="13"/>
        <v>0</v>
      </c>
      <c r="R48" s="178">
        <f t="shared" ca="1" si="14"/>
        <v>291.5</v>
      </c>
      <c r="W48" s="47"/>
      <c r="X48" s="47">
        <v>48</v>
      </c>
    </row>
    <row r="49" spans="1:24">
      <c r="A49" s="62" t="s">
        <v>91</v>
      </c>
      <c r="B49" s="171">
        <f t="shared" ca="1" si="3"/>
        <v>341.57</v>
      </c>
      <c r="C49" s="176">
        <f t="shared" ca="1" si="15"/>
        <v>254.81121999999996</v>
      </c>
      <c r="D49" s="177">
        <f t="shared" ca="1" si="15"/>
        <v>82.079271000000006</v>
      </c>
      <c r="E49" s="177">
        <f t="shared" ca="1" si="15"/>
        <v>4.6795090000000004</v>
      </c>
      <c r="F49" s="178">
        <f t="shared" ca="1" si="15"/>
        <v>0</v>
      </c>
      <c r="G49" s="179">
        <f t="shared" ca="1" si="1"/>
        <v>0</v>
      </c>
      <c r="H49" s="179">
        <f t="shared" ca="1" si="2"/>
        <v>291.5</v>
      </c>
      <c r="I49" s="180">
        <f t="shared" ca="1" si="5"/>
        <v>245.63</v>
      </c>
      <c r="J49" s="177">
        <f t="shared" ca="1" si="6"/>
        <v>43.38</v>
      </c>
      <c r="K49" s="177">
        <f t="shared" ca="1" si="7"/>
        <v>2.4900000000000002</v>
      </c>
      <c r="L49" s="177">
        <f t="shared" ca="1" si="8"/>
        <v>0</v>
      </c>
      <c r="M49" s="178">
        <f t="shared" ca="1" si="9"/>
        <v>291.5</v>
      </c>
      <c r="N49" s="176">
        <f t="shared" ca="1" si="10"/>
        <v>245.63</v>
      </c>
      <c r="O49" s="177">
        <f t="shared" ca="1" si="11"/>
        <v>43.38</v>
      </c>
      <c r="P49" s="177">
        <f t="shared" ca="1" si="12"/>
        <v>2.4900000000000002</v>
      </c>
      <c r="Q49" s="177">
        <f t="shared" ca="1" si="13"/>
        <v>0</v>
      </c>
      <c r="R49" s="178">
        <f t="shared" ca="1" si="14"/>
        <v>291.5</v>
      </c>
      <c r="W49" s="47"/>
      <c r="X49" s="47">
        <v>49</v>
      </c>
    </row>
    <row r="50" spans="1:24">
      <c r="A50" s="62" t="s">
        <v>92</v>
      </c>
      <c r="B50" s="171">
        <f t="shared" ca="1" si="3"/>
        <v>341.57</v>
      </c>
      <c r="C50" s="176">
        <f t="shared" ca="1" si="15"/>
        <v>254.81121999999996</v>
      </c>
      <c r="D50" s="177">
        <f t="shared" ca="1" si="15"/>
        <v>82.079271000000006</v>
      </c>
      <c r="E50" s="177">
        <f t="shared" ca="1" si="15"/>
        <v>4.6795090000000004</v>
      </c>
      <c r="F50" s="178">
        <f t="shared" ca="1" si="15"/>
        <v>0</v>
      </c>
      <c r="G50" s="179">
        <f t="shared" ca="1" si="1"/>
        <v>0</v>
      </c>
      <c r="H50" s="179">
        <f t="shared" ca="1" si="2"/>
        <v>291.5</v>
      </c>
      <c r="I50" s="180">
        <f t="shared" ca="1" si="5"/>
        <v>245.63</v>
      </c>
      <c r="J50" s="177">
        <f t="shared" ca="1" si="6"/>
        <v>43.38</v>
      </c>
      <c r="K50" s="177">
        <f t="shared" ca="1" si="7"/>
        <v>2.4900000000000002</v>
      </c>
      <c r="L50" s="177">
        <f t="shared" ca="1" si="8"/>
        <v>0</v>
      </c>
      <c r="M50" s="178">
        <f t="shared" ca="1" si="9"/>
        <v>291.5</v>
      </c>
      <c r="N50" s="176">
        <f t="shared" ca="1" si="10"/>
        <v>245.63</v>
      </c>
      <c r="O50" s="177">
        <f t="shared" ca="1" si="11"/>
        <v>43.38</v>
      </c>
      <c r="P50" s="177">
        <f t="shared" ca="1" si="12"/>
        <v>2.4900000000000002</v>
      </c>
      <c r="Q50" s="177">
        <f t="shared" ca="1" si="13"/>
        <v>0</v>
      </c>
      <c r="R50" s="178">
        <f t="shared" ca="1" si="14"/>
        <v>291.5</v>
      </c>
      <c r="W50" s="47"/>
      <c r="X50" s="47">
        <v>50</v>
      </c>
    </row>
    <row r="51" spans="1:24">
      <c r="A51" s="62" t="s">
        <v>93</v>
      </c>
      <c r="B51" s="171">
        <f t="shared" ca="1" si="3"/>
        <v>341.57</v>
      </c>
      <c r="C51" s="176">
        <f t="shared" ca="1" si="15"/>
        <v>254.81121999999996</v>
      </c>
      <c r="D51" s="177">
        <f t="shared" ca="1" si="15"/>
        <v>82.079271000000006</v>
      </c>
      <c r="E51" s="177">
        <f t="shared" ca="1" si="15"/>
        <v>4.6795090000000004</v>
      </c>
      <c r="F51" s="178">
        <f t="shared" ca="1" si="15"/>
        <v>0</v>
      </c>
      <c r="G51" s="179">
        <f t="shared" ca="1" si="1"/>
        <v>0</v>
      </c>
      <c r="H51" s="179">
        <f t="shared" ca="1" si="2"/>
        <v>256.32</v>
      </c>
      <c r="I51" s="180">
        <f t="shared" ca="1" si="5"/>
        <v>200</v>
      </c>
      <c r="J51" s="177">
        <f t="shared" ca="1" si="6"/>
        <v>53.28</v>
      </c>
      <c r="K51" s="177">
        <f t="shared" ca="1" si="7"/>
        <v>3.04</v>
      </c>
      <c r="L51" s="177">
        <f t="shared" ca="1" si="8"/>
        <v>0</v>
      </c>
      <c r="M51" s="178">
        <f t="shared" ca="1" si="9"/>
        <v>256.32</v>
      </c>
      <c r="N51" s="176">
        <f t="shared" ca="1" si="10"/>
        <v>200</v>
      </c>
      <c r="O51" s="177">
        <f t="shared" ca="1" si="11"/>
        <v>53.28</v>
      </c>
      <c r="P51" s="177">
        <f t="shared" ca="1" si="12"/>
        <v>3.04</v>
      </c>
      <c r="Q51" s="177">
        <f t="shared" ca="1" si="13"/>
        <v>0</v>
      </c>
      <c r="R51" s="178">
        <f t="shared" ca="1" si="14"/>
        <v>256.32</v>
      </c>
      <c r="W51" s="47"/>
      <c r="X51" s="47">
        <v>51</v>
      </c>
    </row>
    <row r="52" spans="1:24">
      <c r="A52" s="62" t="s">
        <v>94</v>
      </c>
      <c r="B52" s="171">
        <f t="shared" ca="1" si="3"/>
        <v>341.57</v>
      </c>
      <c r="C52" s="176">
        <f t="shared" ca="1" si="15"/>
        <v>254.81121999999996</v>
      </c>
      <c r="D52" s="177">
        <f t="shared" ca="1" si="15"/>
        <v>82.079271000000006</v>
      </c>
      <c r="E52" s="177">
        <f t="shared" ca="1" si="15"/>
        <v>4.6795090000000004</v>
      </c>
      <c r="F52" s="178">
        <f t="shared" ca="1" si="15"/>
        <v>0</v>
      </c>
      <c r="G52" s="179">
        <f t="shared" ca="1" si="1"/>
        <v>0</v>
      </c>
      <c r="H52" s="179">
        <f t="shared" ca="1" si="2"/>
        <v>238.67</v>
      </c>
      <c r="I52" s="180">
        <f t="shared" ca="1" si="5"/>
        <v>192.8</v>
      </c>
      <c r="J52" s="177">
        <f t="shared" ca="1" si="6"/>
        <v>43.38</v>
      </c>
      <c r="K52" s="177">
        <f t="shared" ca="1" si="7"/>
        <v>2.4900000000000002</v>
      </c>
      <c r="L52" s="177">
        <f t="shared" ca="1" si="8"/>
        <v>0</v>
      </c>
      <c r="M52" s="178">
        <f t="shared" ca="1" si="9"/>
        <v>238.67000000000002</v>
      </c>
      <c r="N52" s="176">
        <f t="shared" ca="1" si="10"/>
        <v>192.79999999999998</v>
      </c>
      <c r="O52" s="177">
        <f t="shared" ca="1" si="11"/>
        <v>43.379999999999995</v>
      </c>
      <c r="P52" s="177">
        <f t="shared" ca="1" si="12"/>
        <v>2.4899999999999998</v>
      </c>
      <c r="Q52" s="177">
        <f t="shared" ca="1" si="13"/>
        <v>0</v>
      </c>
      <c r="R52" s="178">
        <f t="shared" ca="1" si="14"/>
        <v>238.67</v>
      </c>
      <c r="W52" s="47"/>
      <c r="X52" s="47">
        <v>52</v>
      </c>
    </row>
    <row r="53" spans="1:24">
      <c r="A53" s="62" t="s">
        <v>95</v>
      </c>
      <c r="B53" s="171">
        <f t="shared" ca="1" si="3"/>
        <v>341.57</v>
      </c>
      <c r="C53" s="176">
        <f t="shared" ca="1" si="15"/>
        <v>254.81121999999996</v>
      </c>
      <c r="D53" s="177">
        <f t="shared" ca="1" si="15"/>
        <v>82.079271000000006</v>
      </c>
      <c r="E53" s="177">
        <f t="shared" ca="1" si="15"/>
        <v>4.6795090000000004</v>
      </c>
      <c r="F53" s="178">
        <f t="shared" ca="1" si="15"/>
        <v>0</v>
      </c>
      <c r="G53" s="179">
        <f t="shared" ca="1" si="1"/>
        <v>0</v>
      </c>
      <c r="H53" s="179">
        <f t="shared" ca="1" si="2"/>
        <v>238.67</v>
      </c>
      <c r="I53" s="180">
        <f t="shared" ca="1" si="5"/>
        <v>192.8</v>
      </c>
      <c r="J53" s="177">
        <f t="shared" ca="1" si="6"/>
        <v>43.38</v>
      </c>
      <c r="K53" s="177">
        <f t="shared" ca="1" si="7"/>
        <v>2.4900000000000002</v>
      </c>
      <c r="L53" s="177">
        <f t="shared" ca="1" si="8"/>
        <v>0</v>
      </c>
      <c r="M53" s="178">
        <f t="shared" ca="1" si="9"/>
        <v>238.67000000000002</v>
      </c>
      <c r="N53" s="176">
        <f t="shared" ca="1" si="10"/>
        <v>192.79999999999998</v>
      </c>
      <c r="O53" s="177">
        <f t="shared" ca="1" si="11"/>
        <v>43.379999999999995</v>
      </c>
      <c r="P53" s="177">
        <f t="shared" ca="1" si="12"/>
        <v>2.4899999999999998</v>
      </c>
      <c r="Q53" s="177">
        <f t="shared" ca="1" si="13"/>
        <v>0</v>
      </c>
      <c r="R53" s="178">
        <f t="shared" ca="1" si="14"/>
        <v>238.67</v>
      </c>
      <c r="W53" s="47"/>
      <c r="X53" s="47">
        <v>53</v>
      </c>
    </row>
    <row r="54" spans="1:24">
      <c r="A54" s="62" t="s">
        <v>96</v>
      </c>
      <c r="B54" s="171">
        <f t="shared" ca="1" si="3"/>
        <v>341.57</v>
      </c>
      <c r="C54" s="176">
        <f t="shared" ca="1" si="15"/>
        <v>254.81121999999996</v>
      </c>
      <c r="D54" s="177">
        <f t="shared" ca="1" si="15"/>
        <v>82.079271000000006</v>
      </c>
      <c r="E54" s="177">
        <f t="shared" ca="1" si="15"/>
        <v>4.6795090000000004</v>
      </c>
      <c r="F54" s="178">
        <f t="shared" ca="1" si="15"/>
        <v>0</v>
      </c>
      <c r="G54" s="179">
        <f t="shared" ca="1" si="1"/>
        <v>0</v>
      </c>
      <c r="H54" s="179">
        <f t="shared" ca="1" si="2"/>
        <v>238.67</v>
      </c>
      <c r="I54" s="180">
        <f t="shared" ca="1" si="5"/>
        <v>192.8</v>
      </c>
      <c r="J54" s="177">
        <f t="shared" ca="1" si="6"/>
        <v>43.38</v>
      </c>
      <c r="K54" s="177">
        <f t="shared" ca="1" si="7"/>
        <v>2.4900000000000002</v>
      </c>
      <c r="L54" s="177">
        <f t="shared" ca="1" si="8"/>
        <v>0</v>
      </c>
      <c r="M54" s="178">
        <f t="shared" ca="1" si="9"/>
        <v>238.67000000000002</v>
      </c>
      <c r="N54" s="176">
        <f t="shared" ca="1" si="10"/>
        <v>192.79999999999998</v>
      </c>
      <c r="O54" s="177">
        <f t="shared" ca="1" si="11"/>
        <v>43.379999999999995</v>
      </c>
      <c r="P54" s="177">
        <f t="shared" ca="1" si="12"/>
        <v>2.4899999999999998</v>
      </c>
      <c r="Q54" s="177">
        <f t="shared" ca="1" si="13"/>
        <v>0</v>
      </c>
      <c r="R54" s="178">
        <f t="shared" ca="1" si="14"/>
        <v>238.67</v>
      </c>
      <c r="W54" s="47"/>
      <c r="X54" s="47">
        <v>54</v>
      </c>
    </row>
    <row r="55" spans="1:24">
      <c r="A55" s="62" t="s">
        <v>97</v>
      </c>
      <c r="B55" s="171">
        <f t="shared" ca="1" si="3"/>
        <v>341.57</v>
      </c>
      <c r="C55" s="176">
        <f t="shared" ca="1" si="15"/>
        <v>254.81121999999996</v>
      </c>
      <c r="D55" s="177">
        <f t="shared" ca="1" si="15"/>
        <v>82.079271000000006</v>
      </c>
      <c r="E55" s="177">
        <f t="shared" ca="1" si="15"/>
        <v>4.6795090000000004</v>
      </c>
      <c r="F55" s="178">
        <f t="shared" ca="1" si="15"/>
        <v>0</v>
      </c>
      <c r="G55" s="179">
        <f t="shared" ca="1" si="1"/>
        <v>0</v>
      </c>
      <c r="H55" s="179">
        <f t="shared" ca="1" si="2"/>
        <v>248.31</v>
      </c>
      <c r="I55" s="180">
        <f t="shared" ca="1" si="5"/>
        <v>202.44</v>
      </c>
      <c r="J55" s="177">
        <f t="shared" ca="1" si="6"/>
        <v>43.38</v>
      </c>
      <c r="K55" s="177">
        <f t="shared" ca="1" si="7"/>
        <v>2.4900000000000002</v>
      </c>
      <c r="L55" s="177">
        <f t="shared" ca="1" si="8"/>
        <v>0</v>
      </c>
      <c r="M55" s="178">
        <f t="shared" ca="1" si="9"/>
        <v>248.31</v>
      </c>
      <c r="N55" s="176">
        <f t="shared" ca="1" si="10"/>
        <v>202.44</v>
      </c>
      <c r="O55" s="177">
        <f t="shared" ca="1" si="11"/>
        <v>43.38</v>
      </c>
      <c r="P55" s="177">
        <f t="shared" ca="1" si="12"/>
        <v>2.4900000000000002</v>
      </c>
      <c r="Q55" s="177">
        <f t="shared" ca="1" si="13"/>
        <v>0</v>
      </c>
      <c r="R55" s="178">
        <f t="shared" ca="1" si="14"/>
        <v>248.31</v>
      </c>
      <c r="W55" s="47"/>
      <c r="X55" s="47">
        <v>55</v>
      </c>
    </row>
    <row r="56" spans="1:24">
      <c r="A56" s="62" t="s">
        <v>98</v>
      </c>
      <c r="B56" s="171">
        <f t="shared" ca="1" si="3"/>
        <v>341.57</v>
      </c>
      <c r="C56" s="176">
        <f t="shared" ca="1" si="15"/>
        <v>254.81121999999996</v>
      </c>
      <c r="D56" s="177">
        <f t="shared" ca="1" si="15"/>
        <v>82.079271000000006</v>
      </c>
      <c r="E56" s="177">
        <f t="shared" ca="1" si="15"/>
        <v>4.6795090000000004</v>
      </c>
      <c r="F56" s="178">
        <f t="shared" ca="1" si="15"/>
        <v>0</v>
      </c>
      <c r="G56" s="179">
        <f t="shared" ca="1" si="1"/>
        <v>0</v>
      </c>
      <c r="H56" s="179">
        <f t="shared" ca="1" si="2"/>
        <v>248.31</v>
      </c>
      <c r="I56" s="180">
        <f t="shared" ca="1" si="5"/>
        <v>202.44</v>
      </c>
      <c r="J56" s="177">
        <f t="shared" ca="1" si="6"/>
        <v>43.38</v>
      </c>
      <c r="K56" s="177">
        <f t="shared" ca="1" si="7"/>
        <v>2.4900000000000002</v>
      </c>
      <c r="L56" s="177">
        <f t="shared" ca="1" si="8"/>
        <v>0</v>
      </c>
      <c r="M56" s="178">
        <f t="shared" ca="1" si="9"/>
        <v>248.31</v>
      </c>
      <c r="N56" s="176">
        <f t="shared" ca="1" si="10"/>
        <v>202.44</v>
      </c>
      <c r="O56" s="177">
        <f t="shared" ca="1" si="11"/>
        <v>43.38</v>
      </c>
      <c r="P56" s="177">
        <f t="shared" ca="1" si="12"/>
        <v>2.4900000000000002</v>
      </c>
      <c r="Q56" s="177">
        <f t="shared" ca="1" si="13"/>
        <v>0</v>
      </c>
      <c r="R56" s="178">
        <f t="shared" ca="1" si="14"/>
        <v>248.31</v>
      </c>
      <c r="W56" s="47"/>
      <c r="X56" s="47">
        <v>56</v>
      </c>
    </row>
    <row r="57" spans="1:24">
      <c r="A57" s="62" t="s">
        <v>99</v>
      </c>
      <c r="B57" s="171">
        <f t="shared" ca="1" si="3"/>
        <v>341.57</v>
      </c>
      <c r="C57" s="176">
        <f t="shared" ca="1" si="15"/>
        <v>254.81121999999996</v>
      </c>
      <c r="D57" s="177">
        <f t="shared" ca="1" si="15"/>
        <v>82.079271000000006</v>
      </c>
      <c r="E57" s="177">
        <f t="shared" ca="1" si="15"/>
        <v>4.6795090000000004</v>
      </c>
      <c r="F57" s="178">
        <f t="shared" ca="1" si="15"/>
        <v>0</v>
      </c>
      <c r="G57" s="179">
        <f t="shared" ca="1" si="1"/>
        <v>0</v>
      </c>
      <c r="H57" s="179">
        <f t="shared" ca="1" si="2"/>
        <v>248.31</v>
      </c>
      <c r="I57" s="180">
        <f t="shared" ca="1" si="5"/>
        <v>202.44</v>
      </c>
      <c r="J57" s="177">
        <f t="shared" ca="1" si="6"/>
        <v>43.38</v>
      </c>
      <c r="K57" s="177">
        <f t="shared" ca="1" si="7"/>
        <v>2.4900000000000002</v>
      </c>
      <c r="L57" s="177">
        <f t="shared" ca="1" si="8"/>
        <v>0</v>
      </c>
      <c r="M57" s="178">
        <f t="shared" ca="1" si="9"/>
        <v>248.31</v>
      </c>
      <c r="N57" s="176">
        <f t="shared" ca="1" si="10"/>
        <v>202.44</v>
      </c>
      <c r="O57" s="177">
        <f t="shared" ca="1" si="11"/>
        <v>43.38</v>
      </c>
      <c r="P57" s="177">
        <f t="shared" ca="1" si="12"/>
        <v>2.4900000000000002</v>
      </c>
      <c r="Q57" s="177">
        <f t="shared" ca="1" si="13"/>
        <v>0</v>
      </c>
      <c r="R57" s="178">
        <f t="shared" ca="1" si="14"/>
        <v>248.31</v>
      </c>
      <c r="W57" s="47"/>
      <c r="X57" s="47">
        <v>57</v>
      </c>
    </row>
    <row r="58" spans="1:24">
      <c r="A58" s="62" t="s">
        <v>100</v>
      </c>
      <c r="B58" s="171">
        <f t="shared" ca="1" si="3"/>
        <v>341.57</v>
      </c>
      <c r="C58" s="176">
        <f t="shared" ca="1" si="15"/>
        <v>254.81121999999996</v>
      </c>
      <c r="D58" s="177">
        <f t="shared" ca="1" si="15"/>
        <v>82.079271000000006</v>
      </c>
      <c r="E58" s="177">
        <f t="shared" ca="1" si="15"/>
        <v>4.6795090000000004</v>
      </c>
      <c r="F58" s="178">
        <f t="shared" ca="1" si="15"/>
        <v>0</v>
      </c>
      <c r="G58" s="179">
        <f t="shared" ca="1" si="1"/>
        <v>0</v>
      </c>
      <c r="H58" s="179">
        <f t="shared" ca="1" si="2"/>
        <v>238.67</v>
      </c>
      <c r="I58" s="180">
        <f t="shared" ca="1" si="5"/>
        <v>192.8</v>
      </c>
      <c r="J58" s="177">
        <f t="shared" ca="1" si="6"/>
        <v>43.38</v>
      </c>
      <c r="K58" s="177">
        <f t="shared" ca="1" si="7"/>
        <v>2.4900000000000002</v>
      </c>
      <c r="L58" s="177">
        <f t="shared" ca="1" si="8"/>
        <v>0</v>
      </c>
      <c r="M58" s="178">
        <f t="shared" ca="1" si="9"/>
        <v>238.67000000000002</v>
      </c>
      <c r="N58" s="176">
        <f t="shared" ca="1" si="10"/>
        <v>192.79999999999998</v>
      </c>
      <c r="O58" s="177">
        <f t="shared" ca="1" si="11"/>
        <v>43.379999999999995</v>
      </c>
      <c r="P58" s="177">
        <f t="shared" ca="1" si="12"/>
        <v>2.4899999999999998</v>
      </c>
      <c r="Q58" s="177">
        <f t="shared" ca="1" si="13"/>
        <v>0</v>
      </c>
      <c r="R58" s="178">
        <f t="shared" ca="1" si="14"/>
        <v>238.67</v>
      </c>
      <c r="W58" s="47"/>
      <c r="X58" s="47">
        <v>58</v>
      </c>
    </row>
    <row r="59" spans="1:24">
      <c r="A59" s="62" t="s">
        <v>101</v>
      </c>
      <c r="B59" s="171">
        <f t="shared" ca="1" si="3"/>
        <v>341.57</v>
      </c>
      <c r="C59" s="176">
        <f t="shared" ca="1" si="15"/>
        <v>254.81121999999996</v>
      </c>
      <c r="D59" s="177">
        <f t="shared" ca="1" si="15"/>
        <v>82.079271000000006</v>
      </c>
      <c r="E59" s="177">
        <f t="shared" ca="1" si="15"/>
        <v>4.6795090000000004</v>
      </c>
      <c r="F59" s="178">
        <f t="shared" ca="1" si="15"/>
        <v>0</v>
      </c>
      <c r="G59" s="179">
        <f t="shared" ca="1" si="1"/>
        <v>0</v>
      </c>
      <c r="H59" s="179">
        <f t="shared" ca="1" si="2"/>
        <v>227.47</v>
      </c>
      <c r="I59" s="180">
        <f t="shared" ca="1" si="5"/>
        <v>183.16</v>
      </c>
      <c r="J59" s="177">
        <f t="shared" ca="1" si="6"/>
        <v>41.82</v>
      </c>
      <c r="K59" s="177">
        <f t="shared" ca="1" si="7"/>
        <v>2.4900000000000002</v>
      </c>
      <c r="L59" s="177">
        <f t="shared" ca="1" si="8"/>
        <v>0</v>
      </c>
      <c r="M59" s="178">
        <f t="shared" ca="1" si="9"/>
        <v>227.47</v>
      </c>
      <c r="N59" s="176">
        <f t="shared" ca="1" si="10"/>
        <v>183.16</v>
      </c>
      <c r="O59" s="177">
        <f t="shared" ca="1" si="11"/>
        <v>41.82</v>
      </c>
      <c r="P59" s="177">
        <f t="shared" ca="1" si="12"/>
        <v>2.4900000000000002</v>
      </c>
      <c r="Q59" s="177">
        <f t="shared" ca="1" si="13"/>
        <v>0</v>
      </c>
      <c r="R59" s="178">
        <f t="shared" ca="1" si="14"/>
        <v>227.47</v>
      </c>
      <c r="W59" s="47"/>
      <c r="X59" s="47">
        <v>59</v>
      </c>
    </row>
    <row r="60" spans="1:24">
      <c r="A60" s="62" t="s">
        <v>102</v>
      </c>
      <c r="B60" s="171">
        <f t="shared" ca="1" si="3"/>
        <v>341.57</v>
      </c>
      <c r="C60" s="176">
        <f t="shared" ca="1" si="15"/>
        <v>254.81121999999996</v>
      </c>
      <c r="D60" s="177">
        <f t="shared" ca="1" si="15"/>
        <v>82.079271000000006</v>
      </c>
      <c r="E60" s="177">
        <f t="shared" ca="1" si="15"/>
        <v>4.6795090000000004</v>
      </c>
      <c r="F60" s="178">
        <f t="shared" ca="1" si="15"/>
        <v>0</v>
      </c>
      <c r="G60" s="179">
        <f t="shared" ca="1" si="1"/>
        <v>0</v>
      </c>
      <c r="H60" s="179">
        <f t="shared" ca="1" si="2"/>
        <v>217.83</v>
      </c>
      <c r="I60" s="180">
        <f t="shared" ca="1" si="5"/>
        <v>173.52</v>
      </c>
      <c r="J60" s="177">
        <f t="shared" ca="1" si="6"/>
        <v>41.82</v>
      </c>
      <c r="K60" s="177">
        <f t="shared" ca="1" si="7"/>
        <v>2.4900000000000002</v>
      </c>
      <c r="L60" s="177">
        <f t="shared" ca="1" si="8"/>
        <v>0</v>
      </c>
      <c r="M60" s="178">
        <f t="shared" ca="1" si="9"/>
        <v>217.83</v>
      </c>
      <c r="N60" s="176">
        <f t="shared" ca="1" si="10"/>
        <v>173.52</v>
      </c>
      <c r="O60" s="177">
        <f t="shared" ca="1" si="11"/>
        <v>41.82</v>
      </c>
      <c r="P60" s="177">
        <f t="shared" ca="1" si="12"/>
        <v>2.4900000000000002</v>
      </c>
      <c r="Q60" s="177">
        <f t="shared" ca="1" si="13"/>
        <v>0</v>
      </c>
      <c r="R60" s="178">
        <f t="shared" ca="1" si="14"/>
        <v>217.83</v>
      </c>
      <c r="W60" s="47"/>
      <c r="X60" s="47">
        <v>60</v>
      </c>
    </row>
    <row r="61" spans="1:24">
      <c r="A61" s="62" t="s">
        <v>103</v>
      </c>
      <c r="B61" s="171">
        <f t="shared" ca="1" si="3"/>
        <v>341.57</v>
      </c>
      <c r="C61" s="176">
        <f t="shared" ca="1" si="15"/>
        <v>254.81121999999996</v>
      </c>
      <c r="D61" s="177">
        <f t="shared" ca="1" si="15"/>
        <v>82.079271000000006</v>
      </c>
      <c r="E61" s="177">
        <f t="shared" ca="1" si="15"/>
        <v>4.6795090000000004</v>
      </c>
      <c r="F61" s="178">
        <f t="shared" ca="1" si="15"/>
        <v>0</v>
      </c>
      <c r="G61" s="179">
        <f t="shared" ca="1" si="1"/>
        <v>0</v>
      </c>
      <c r="H61" s="179">
        <f t="shared" ca="1" si="2"/>
        <v>237.11</v>
      </c>
      <c r="I61" s="180">
        <f t="shared" ca="1" si="5"/>
        <v>192.8</v>
      </c>
      <c r="J61" s="177">
        <f t="shared" ca="1" si="6"/>
        <v>41.82</v>
      </c>
      <c r="K61" s="177">
        <f t="shared" ca="1" si="7"/>
        <v>2.4900000000000002</v>
      </c>
      <c r="L61" s="177">
        <f t="shared" ca="1" si="8"/>
        <v>0</v>
      </c>
      <c r="M61" s="178">
        <f t="shared" ca="1" si="9"/>
        <v>237.11</v>
      </c>
      <c r="N61" s="176">
        <f t="shared" ca="1" si="10"/>
        <v>192.8</v>
      </c>
      <c r="O61" s="177">
        <f t="shared" ca="1" si="11"/>
        <v>41.82</v>
      </c>
      <c r="P61" s="177">
        <f t="shared" ca="1" si="12"/>
        <v>2.4900000000000002</v>
      </c>
      <c r="Q61" s="177">
        <f t="shared" ca="1" si="13"/>
        <v>0</v>
      </c>
      <c r="R61" s="178">
        <f t="shared" ca="1" si="14"/>
        <v>237.11</v>
      </c>
      <c r="W61" s="47"/>
      <c r="X61" s="47">
        <v>61</v>
      </c>
    </row>
    <row r="62" spans="1:24">
      <c r="A62" s="62" t="s">
        <v>104</v>
      </c>
      <c r="B62" s="171">
        <f t="shared" ca="1" si="3"/>
        <v>341.57</v>
      </c>
      <c r="C62" s="176">
        <f t="shared" ca="1" si="15"/>
        <v>254.81121999999996</v>
      </c>
      <c r="D62" s="177">
        <f t="shared" ca="1" si="15"/>
        <v>82.079271000000006</v>
      </c>
      <c r="E62" s="177">
        <f t="shared" ca="1" si="15"/>
        <v>4.6795090000000004</v>
      </c>
      <c r="F62" s="178">
        <f t="shared" ca="1" si="15"/>
        <v>0</v>
      </c>
      <c r="G62" s="179">
        <f t="shared" ca="1" si="1"/>
        <v>0</v>
      </c>
      <c r="H62" s="179">
        <f t="shared" ca="1" si="2"/>
        <v>256.39</v>
      </c>
      <c r="I62" s="180">
        <f t="shared" ca="1" si="5"/>
        <v>212.08</v>
      </c>
      <c r="J62" s="177">
        <f t="shared" ca="1" si="6"/>
        <v>41.82</v>
      </c>
      <c r="K62" s="177">
        <f t="shared" ca="1" si="7"/>
        <v>2.4900000000000002</v>
      </c>
      <c r="L62" s="177">
        <f t="shared" ca="1" si="8"/>
        <v>0</v>
      </c>
      <c r="M62" s="178">
        <f t="shared" ca="1" si="9"/>
        <v>256.39</v>
      </c>
      <c r="N62" s="176">
        <f t="shared" ca="1" si="10"/>
        <v>212.08</v>
      </c>
      <c r="O62" s="177">
        <f t="shared" ca="1" si="11"/>
        <v>41.82</v>
      </c>
      <c r="P62" s="177">
        <f t="shared" ca="1" si="12"/>
        <v>2.4900000000000002</v>
      </c>
      <c r="Q62" s="177">
        <f t="shared" ca="1" si="13"/>
        <v>0</v>
      </c>
      <c r="R62" s="178">
        <f t="shared" ca="1" si="14"/>
        <v>256.39</v>
      </c>
      <c r="W62" s="47"/>
      <c r="X62" s="47">
        <v>62</v>
      </c>
    </row>
    <row r="63" spans="1:24">
      <c r="A63" s="62" t="s">
        <v>105</v>
      </c>
      <c r="B63" s="171">
        <f t="shared" ca="1" si="3"/>
        <v>341.57</v>
      </c>
      <c r="C63" s="176">
        <f t="shared" ca="1" si="15"/>
        <v>254.81121999999996</v>
      </c>
      <c r="D63" s="177">
        <f t="shared" ca="1" si="15"/>
        <v>82.079271000000006</v>
      </c>
      <c r="E63" s="177">
        <f t="shared" ca="1" si="15"/>
        <v>4.6795090000000004</v>
      </c>
      <c r="F63" s="178">
        <f t="shared" ca="1" si="15"/>
        <v>0</v>
      </c>
      <c r="G63" s="179">
        <f t="shared" ca="1" si="1"/>
        <v>0</v>
      </c>
      <c r="H63" s="179">
        <f t="shared" ca="1" si="2"/>
        <v>240.48</v>
      </c>
      <c r="I63" s="180">
        <f t="shared" ca="1" si="5"/>
        <v>195.06</v>
      </c>
      <c r="J63" s="177">
        <f t="shared" ca="1" si="6"/>
        <v>42.9</v>
      </c>
      <c r="K63" s="177">
        <f t="shared" ca="1" si="7"/>
        <v>2.52</v>
      </c>
      <c r="L63" s="177">
        <f t="shared" ca="1" si="8"/>
        <v>0</v>
      </c>
      <c r="M63" s="178">
        <f t="shared" ca="1" si="9"/>
        <v>240.48000000000002</v>
      </c>
      <c r="N63" s="176">
        <f t="shared" ca="1" si="10"/>
        <v>195.05999999999997</v>
      </c>
      <c r="O63" s="177">
        <f t="shared" ca="1" si="11"/>
        <v>42.899999999999991</v>
      </c>
      <c r="P63" s="177">
        <f t="shared" ca="1" si="12"/>
        <v>2.5199999999999996</v>
      </c>
      <c r="Q63" s="177">
        <f t="shared" ca="1" si="13"/>
        <v>0</v>
      </c>
      <c r="R63" s="178">
        <f t="shared" ca="1" si="14"/>
        <v>240.48</v>
      </c>
      <c r="W63" s="47"/>
      <c r="X63" s="47">
        <v>63</v>
      </c>
    </row>
    <row r="64" spans="1:24">
      <c r="A64" s="62" t="s">
        <v>106</v>
      </c>
      <c r="B64" s="171">
        <f t="shared" ca="1" si="3"/>
        <v>341.57</v>
      </c>
      <c r="C64" s="176">
        <f t="shared" ca="1" si="15"/>
        <v>254.81121999999996</v>
      </c>
      <c r="D64" s="177">
        <f t="shared" ca="1" si="15"/>
        <v>82.079271000000006</v>
      </c>
      <c r="E64" s="177">
        <f t="shared" ca="1" si="15"/>
        <v>4.6795090000000004</v>
      </c>
      <c r="F64" s="178">
        <f t="shared" ca="1" si="15"/>
        <v>0</v>
      </c>
      <c r="G64" s="179">
        <f t="shared" ca="1" si="1"/>
        <v>0</v>
      </c>
      <c r="H64" s="179">
        <f t="shared" ca="1" si="2"/>
        <v>237.11</v>
      </c>
      <c r="I64" s="180">
        <f t="shared" ca="1" si="5"/>
        <v>192.8</v>
      </c>
      <c r="J64" s="177">
        <f t="shared" ca="1" si="6"/>
        <v>41.82</v>
      </c>
      <c r="K64" s="177">
        <f t="shared" ca="1" si="7"/>
        <v>2.4900000000000002</v>
      </c>
      <c r="L64" s="177">
        <f t="shared" ca="1" si="8"/>
        <v>0</v>
      </c>
      <c r="M64" s="178">
        <f t="shared" ca="1" si="9"/>
        <v>237.11</v>
      </c>
      <c r="N64" s="176">
        <f t="shared" ca="1" si="10"/>
        <v>192.8</v>
      </c>
      <c r="O64" s="177">
        <f t="shared" ca="1" si="11"/>
        <v>41.82</v>
      </c>
      <c r="P64" s="177">
        <f t="shared" ca="1" si="12"/>
        <v>2.4900000000000002</v>
      </c>
      <c r="Q64" s="177">
        <f t="shared" ca="1" si="13"/>
        <v>0</v>
      </c>
      <c r="R64" s="178">
        <f t="shared" ca="1" si="14"/>
        <v>237.11</v>
      </c>
      <c r="W64" s="47"/>
      <c r="X64" s="47">
        <v>64</v>
      </c>
    </row>
    <row r="65" spans="1:24">
      <c r="A65" s="62" t="s">
        <v>107</v>
      </c>
      <c r="B65" s="171">
        <f t="shared" ca="1" si="3"/>
        <v>341.57</v>
      </c>
      <c r="C65" s="176">
        <f t="shared" ca="1" si="15"/>
        <v>254.81121999999996</v>
      </c>
      <c r="D65" s="177">
        <f t="shared" ca="1" si="15"/>
        <v>82.079271000000006</v>
      </c>
      <c r="E65" s="177">
        <f t="shared" ca="1" si="15"/>
        <v>4.6795090000000004</v>
      </c>
      <c r="F65" s="178">
        <f t="shared" ca="1" si="15"/>
        <v>0</v>
      </c>
      <c r="G65" s="179">
        <f t="shared" ca="1" si="1"/>
        <v>0</v>
      </c>
      <c r="H65" s="179">
        <f t="shared" ca="1" si="2"/>
        <v>237.11</v>
      </c>
      <c r="I65" s="180">
        <f t="shared" ca="1" si="5"/>
        <v>192.8</v>
      </c>
      <c r="J65" s="177">
        <f t="shared" ca="1" si="6"/>
        <v>41.82</v>
      </c>
      <c r="K65" s="177">
        <f t="shared" ca="1" si="7"/>
        <v>2.4900000000000002</v>
      </c>
      <c r="L65" s="177">
        <f t="shared" ca="1" si="8"/>
        <v>0</v>
      </c>
      <c r="M65" s="178">
        <f t="shared" ca="1" si="9"/>
        <v>237.11</v>
      </c>
      <c r="N65" s="176">
        <f t="shared" ca="1" si="10"/>
        <v>192.8</v>
      </c>
      <c r="O65" s="177">
        <f t="shared" ca="1" si="11"/>
        <v>41.82</v>
      </c>
      <c r="P65" s="177">
        <f t="shared" ca="1" si="12"/>
        <v>2.4900000000000002</v>
      </c>
      <c r="Q65" s="177">
        <f t="shared" ca="1" si="13"/>
        <v>0</v>
      </c>
      <c r="R65" s="178">
        <f t="shared" ca="1" si="14"/>
        <v>237.11</v>
      </c>
      <c r="W65" s="47"/>
      <c r="X65" s="47">
        <v>65</v>
      </c>
    </row>
    <row r="66" spans="1:24">
      <c r="A66" s="62" t="s">
        <v>108</v>
      </c>
      <c r="B66" s="171">
        <f t="shared" ca="1" si="3"/>
        <v>341.57</v>
      </c>
      <c r="C66" s="176">
        <f t="shared" ca="1" si="15"/>
        <v>254.81121999999996</v>
      </c>
      <c r="D66" s="177">
        <f t="shared" ca="1" si="15"/>
        <v>82.079271000000006</v>
      </c>
      <c r="E66" s="177">
        <f t="shared" ca="1" si="15"/>
        <v>4.6795090000000004</v>
      </c>
      <c r="F66" s="178">
        <f t="shared" ca="1" si="15"/>
        <v>0</v>
      </c>
      <c r="G66" s="179">
        <f t="shared" ca="1" si="1"/>
        <v>0</v>
      </c>
      <c r="H66" s="179">
        <f t="shared" ca="1" si="2"/>
        <v>246.75</v>
      </c>
      <c r="I66" s="180">
        <f t="shared" ca="1" si="5"/>
        <v>202.44</v>
      </c>
      <c r="J66" s="177">
        <f t="shared" ca="1" si="6"/>
        <v>41.82</v>
      </c>
      <c r="K66" s="177">
        <f t="shared" ca="1" si="7"/>
        <v>2.4900000000000002</v>
      </c>
      <c r="L66" s="177">
        <f t="shared" ca="1" si="8"/>
        <v>0</v>
      </c>
      <c r="M66" s="178">
        <f t="shared" ca="1" si="9"/>
        <v>246.75</v>
      </c>
      <c r="N66" s="176">
        <f t="shared" ca="1" si="10"/>
        <v>202.44</v>
      </c>
      <c r="O66" s="177">
        <f t="shared" ca="1" si="11"/>
        <v>41.82</v>
      </c>
      <c r="P66" s="177">
        <f t="shared" ca="1" si="12"/>
        <v>2.4900000000000002</v>
      </c>
      <c r="Q66" s="177">
        <f t="shared" ca="1" si="13"/>
        <v>0</v>
      </c>
      <c r="R66" s="178">
        <f t="shared" ca="1" si="14"/>
        <v>246.75</v>
      </c>
      <c r="W66" s="47"/>
      <c r="X66" s="47">
        <v>66</v>
      </c>
    </row>
    <row r="67" spans="1:24">
      <c r="A67" s="62" t="s">
        <v>109</v>
      </c>
      <c r="B67" s="171">
        <f t="shared" ca="1" si="3"/>
        <v>341.57</v>
      </c>
      <c r="C67" s="176">
        <f t="shared" ca="1" si="15"/>
        <v>254.81121999999996</v>
      </c>
      <c r="D67" s="177">
        <f t="shared" ca="1" si="15"/>
        <v>82.079271000000006</v>
      </c>
      <c r="E67" s="177">
        <f t="shared" ca="1" si="15"/>
        <v>4.6795090000000004</v>
      </c>
      <c r="F67" s="178">
        <f t="shared" ca="1" si="15"/>
        <v>0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266.02999999999997</v>
      </c>
      <c r="I67" s="180">
        <f t="shared" ca="1" si="5"/>
        <v>221.72</v>
      </c>
      <c r="J67" s="177">
        <f t="shared" ca="1" si="6"/>
        <v>41.82</v>
      </c>
      <c r="K67" s="177">
        <f t="shared" ca="1" si="7"/>
        <v>2.4900000000000002</v>
      </c>
      <c r="L67" s="177">
        <f t="shared" ca="1" si="8"/>
        <v>0</v>
      </c>
      <c r="M67" s="178">
        <f t="shared" ca="1" si="9"/>
        <v>266.03000000000003</v>
      </c>
      <c r="N67" s="176">
        <f t="shared" ca="1" si="10"/>
        <v>221.71999999999994</v>
      </c>
      <c r="O67" s="177">
        <f t="shared" ca="1" si="11"/>
        <v>41.819999999999993</v>
      </c>
      <c r="P67" s="177">
        <f t="shared" ca="1" si="12"/>
        <v>2.4899999999999998</v>
      </c>
      <c r="Q67" s="177">
        <f t="shared" ca="1" si="13"/>
        <v>0</v>
      </c>
      <c r="R67" s="178">
        <f t="shared" ca="1" si="14"/>
        <v>266.02999999999997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341.57</v>
      </c>
      <c r="C68" s="176">
        <f t="shared" ref="C68:F98" ca="1" si="19">$B68*C$1/100</f>
        <v>254.81121999999996</v>
      </c>
      <c r="D68" s="177">
        <f t="shared" ca="1" si="19"/>
        <v>82.079271000000006</v>
      </c>
      <c r="E68" s="177">
        <f t="shared" ca="1" si="19"/>
        <v>4.6795090000000004</v>
      </c>
      <c r="F68" s="178">
        <f t="shared" ca="1" si="19"/>
        <v>0</v>
      </c>
      <c r="G68" s="179">
        <f t="shared" ca="1" si="16"/>
        <v>0</v>
      </c>
      <c r="H68" s="179">
        <f t="shared" ca="1" si="17"/>
        <v>250.12</v>
      </c>
      <c r="I68" s="180">
        <f t="shared" ref="I68:I98" ca="1" si="20">INDIRECT("BRPL_EOD!" &amp; $V$3 &amp; X68)</f>
        <v>200</v>
      </c>
      <c r="J68" s="177">
        <f t="shared" ref="J68:J98" ca="1" si="21">INDIRECT("BYPL_EOD!" &amp; $V$3 &amp; X68)</f>
        <v>47.42</v>
      </c>
      <c r="K68" s="177">
        <f t="shared" ref="K68:K98" ca="1" si="22">INDIRECT("TPDDL_EOD!" &amp; $V$3 &amp; X68)</f>
        <v>2.7</v>
      </c>
      <c r="L68" s="177">
        <f t="shared" ref="L68:L98" ca="1" si="23">INDIRECT("NDMC_EOD!" &amp; $V$3 &amp; X68)</f>
        <v>0</v>
      </c>
      <c r="M68" s="178">
        <f t="shared" ref="M68:M98" ca="1" si="24">SUM(I68:L68)</f>
        <v>250.12</v>
      </c>
      <c r="N68" s="176">
        <f t="shared" ref="N68:N98" ca="1" si="25">INDIRECT("BRPL_ISGS_exbus!" &amp; $V$3 &amp; X68)</f>
        <v>200</v>
      </c>
      <c r="O68" s="177">
        <f t="shared" ref="O68:O98" ca="1" si="26">INDIRECT("BYPL_ISGS_exbus!" &amp; $V$3 &amp; X68)</f>
        <v>47.42</v>
      </c>
      <c r="P68" s="177">
        <f t="shared" ref="P68:P98" ca="1" si="27">INDIRECT("TPDDL_ISGS_exbus!" &amp; $V$3 &amp; X68)</f>
        <v>2.7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250.12</v>
      </c>
      <c r="W68" s="47"/>
      <c r="X68" s="47">
        <v>68</v>
      </c>
    </row>
    <row r="69" spans="1:24">
      <c r="A69" s="62" t="s">
        <v>111</v>
      </c>
      <c r="B69" s="171">
        <f t="shared" ca="1" si="18"/>
        <v>341.57</v>
      </c>
      <c r="C69" s="176">
        <f t="shared" ca="1" si="19"/>
        <v>254.81121999999996</v>
      </c>
      <c r="D69" s="177">
        <f t="shared" ca="1" si="19"/>
        <v>82.079271000000006</v>
      </c>
      <c r="E69" s="177">
        <f t="shared" ca="1" si="19"/>
        <v>4.6795090000000004</v>
      </c>
      <c r="F69" s="178">
        <f t="shared" ca="1" si="19"/>
        <v>0</v>
      </c>
      <c r="G69" s="179">
        <f t="shared" ca="1" si="16"/>
        <v>0</v>
      </c>
      <c r="H69" s="179">
        <f t="shared" ca="1" si="17"/>
        <v>236.74</v>
      </c>
      <c r="I69" s="180">
        <f t="shared" ca="1" si="20"/>
        <v>192.8</v>
      </c>
      <c r="J69" s="177">
        <f t="shared" ca="1" si="21"/>
        <v>41.45</v>
      </c>
      <c r="K69" s="177">
        <f t="shared" ca="1" si="22"/>
        <v>2.4900000000000002</v>
      </c>
      <c r="L69" s="177">
        <f t="shared" ca="1" si="23"/>
        <v>0</v>
      </c>
      <c r="M69" s="178">
        <f t="shared" ca="1" si="24"/>
        <v>236.74</v>
      </c>
      <c r="N69" s="176">
        <f t="shared" ca="1" si="25"/>
        <v>192.8</v>
      </c>
      <c r="O69" s="177">
        <f t="shared" ca="1" si="26"/>
        <v>41.45</v>
      </c>
      <c r="P69" s="177">
        <f t="shared" ca="1" si="27"/>
        <v>2.4900000000000002</v>
      </c>
      <c r="Q69" s="177">
        <f t="shared" ca="1" si="28"/>
        <v>0</v>
      </c>
      <c r="R69" s="178">
        <f t="shared" ca="1" si="29"/>
        <v>236.74</v>
      </c>
      <c r="W69" s="47"/>
      <c r="X69" s="47">
        <v>69</v>
      </c>
    </row>
    <row r="70" spans="1:24">
      <c r="A70" s="62" t="s">
        <v>112</v>
      </c>
      <c r="B70" s="171">
        <f t="shared" ca="1" si="18"/>
        <v>341.57</v>
      </c>
      <c r="C70" s="176">
        <f t="shared" ca="1" si="19"/>
        <v>254.81121999999996</v>
      </c>
      <c r="D70" s="177">
        <f t="shared" ca="1" si="19"/>
        <v>82.079271000000006</v>
      </c>
      <c r="E70" s="177">
        <f t="shared" ca="1" si="19"/>
        <v>4.6795090000000004</v>
      </c>
      <c r="F70" s="178">
        <f t="shared" ca="1" si="19"/>
        <v>0</v>
      </c>
      <c r="G70" s="179">
        <f t="shared" ca="1" si="16"/>
        <v>0</v>
      </c>
      <c r="H70" s="179">
        <f t="shared" ca="1" si="17"/>
        <v>258.54000000000002</v>
      </c>
      <c r="I70" s="180">
        <f t="shared" ca="1" si="20"/>
        <v>215.78</v>
      </c>
      <c r="J70" s="177">
        <f t="shared" ca="1" si="21"/>
        <v>40.340000000000003</v>
      </c>
      <c r="K70" s="177">
        <f t="shared" ca="1" si="22"/>
        <v>2.42</v>
      </c>
      <c r="L70" s="177">
        <f t="shared" ca="1" si="23"/>
        <v>0</v>
      </c>
      <c r="M70" s="178">
        <f t="shared" ca="1" si="24"/>
        <v>258.54000000000002</v>
      </c>
      <c r="N70" s="176">
        <f t="shared" ca="1" si="25"/>
        <v>215.78</v>
      </c>
      <c r="O70" s="177">
        <f t="shared" ca="1" si="26"/>
        <v>40.340000000000003</v>
      </c>
      <c r="P70" s="177">
        <f t="shared" ca="1" si="27"/>
        <v>2.42</v>
      </c>
      <c r="Q70" s="177">
        <f t="shared" ca="1" si="28"/>
        <v>0</v>
      </c>
      <c r="R70" s="178">
        <f t="shared" ca="1" si="29"/>
        <v>258.54000000000002</v>
      </c>
      <c r="W70" s="47"/>
      <c r="X70" s="47">
        <v>70</v>
      </c>
    </row>
    <row r="71" spans="1:24">
      <c r="A71" s="62" t="s">
        <v>113</v>
      </c>
      <c r="B71" s="171">
        <f t="shared" ca="1" si="18"/>
        <v>341.57</v>
      </c>
      <c r="C71" s="176">
        <f t="shared" ca="1" si="19"/>
        <v>254.81121999999996</v>
      </c>
      <c r="D71" s="177">
        <f t="shared" ca="1" si="19"/>
        <v>82.079271000000006</v>
      </c>
      <c r="E71" s="177">
        <f t="shared" ca="1" si="19"/>
        <v>4.6795090000000004</v>
      </c>
      <c r="F71" s="178">
        <f t="shared" ca="1" si="19"/>
        <v>0</v>
      </c>
      <c r="G71" s="179">
        <f t="shared" ca="1" si="16"/>
        <v>0</v>
      </c>
      <c r="H71" s="179">
        <f t="shared" ca="1" si="17"/>
        <v>312.97000000000003</v>
      </c>
      <c r="I71" s="180">
        <f t="shared" ca="1" si="20"/>
        <v>231.36</v>
      </c>
      <c r="J71" s="177">
        <f t="shared" ca="1" si="21"/>
        <v>79.12</v>
      </c>
      <c r="K71" s="177">
        <f t="shared" ca="1" si="22"/>
        <v>2.4900000000000002</v>
      </c>
      <c r="L71" s="177">
        <f t="shared" ca="1" si="23"/>
        <v>0</v>
      </c>
      <c r="M71" s="178">
        <f t="shared" ca="1" si="24"/>
        <v>312.97000000000003</v>
      </c>
      <c r="N71" s="176">
        <f t="shared" ca="1" si="25"/>
        <v>231.36</v>
      </c>
      <c r="O71" s="177">
        <f t="shared" ca="1" si="26"/>
        <v>79.12</v>
      </c>
      <c r="P71" s="177">
        <f t="shared" ca="1" si="27"/>
        <v>2.4900000000000002</v>
      </c>
      <c r="Q71" s="177">
        <f t="shared" ca="1" si="28"/>
        <v>0</v>
      </c>
      <c r="R71" s="178">
        <f t="shared" ca="1" si="29"/>
        <v>312.97000000000003</v>
      </c>
      <c r="W71" s="47"/>
      <c r="X71" s="47">
        <v>71</v>
      </c>
    </row>
    <row r="72" spans="1:24">
      <c r="A72" s="62" t="s">
        <v>114</v>
      </c>
      <c r="B72" s="171">
        <f t="shared" ca="1" si="18"/>
        <v>341.57</v>
      </c>
      <c r="C72" s="176">
        <f t="shared" ca="1" si="19"/>
        <v>254.81121999999996</v>
      </c>
      <c r="D72" s="177">
        <f t="shared" ca="1" si="19"/>
        <v>82.079271000000006</v>
      </c>
      <c r="E72" s="177">
        <f t="shared" ca="1" si="19"/>
        <v>4.6795090000000004</v>
      </c>
      <c r="F72" s="178">
        <f t="shared" ca="1" si="19"/>
        <v>0</v>
      </c>
      <c r="G72" s="179">
        <f t="shared" ca="1" si="16"/>
        <v>0</v>
      </c>
      <c r="H72" s="179">
        <f t="shared" ca="1" si="17"/>
        <v>327.25</v>
      </c>
      <c r="I72" s="180">
        <f t="shared" ca="1" si="20"/>
        <v>245.64</v>
      </c>
      <c r="J72" s="177">
        <f t="shared" ca="1" si="21"/>
        <v>79.13</v>
      </c>
      <c r="K72" s="177">
        <f t="shared" ca="1" si="22"/>
        <v>2.4900000000000002</v>
      </c>
      <c r="L72" s="177">
        <f t="shared" ca="1" si="23"/>
        <v>0</v>
      </c>
      <c r="M72" s="178">
        <f t="shared" ca="1" si="24"/>
        <v>327.26</v>
      </c>
      <c r="N72" s="176">
        <f t="shared" ca="1" si="25"/>
        <v>245.63249404143494</v>
      </c>
      <c r="O72" s="177">
        <f t="shared" ca="1" si="26"/>
        <v>79.127582044857292</v>
      </c>
      <c r="P72" s="177">
        <f t="shared" ca="1" si="27"/>
        <v>2.4899239137077558</v>
      </c>
      <c r="Q72" s="177">
        <f t="shared" ca="1" si="28"/>
        <v>0</v>
      </c>
      <c r="R72" s="178">
        <f t="shared" ca="1" si="29"/>
        <v>327.24999999999994</v>
      </c>
      <c r="W72" s="47"/>
      <c r="X72" s="47">
        <v>72</v>
      </c>
    </row>
    <row r="73" spans="1:24">
      <c r="A73" s="62" t="s">
        <v>115</v>
      </c>
      <c r="B73" s="171">
        <f t="shared" ca="1" si="18"/>
        <v>341.57</v>
      </c>
      <c r="C73" s="176">
        <f t="shared" ca="1" si="19"/>
        <v>254.81121999999996</v>
      </c>
      <c r="D73" s="177">
        <f t="shared" ca="1" si="19"/>
        <v>82.079271000000006</v>
      </c>
      <c r="E73" s="177">
        <f t="shared" ca="1" si="19"/>
        <v>4.6795090000000004</v>
      </c>
      <c r="F73" s="178">
        <f t="shared" ca="1" si="19"/>
        <v>0</v>
      </c>
      <c r="G73" s="179">
        <f t="shared" ca="1" si="16"/>
        <v>0</v>
      </c>
      <c r="H73" s="179">
        <f t="shared" ca="1" si="17"/>
        <v>327.25</v>
      </c>
      <c r="I73" s="180">
        <f t="shared" ca="1" si="20"/>
        <v>245.64</v>
      </c>
      <c r="J73" s="177">
        <f t="shared" ca="1" si="21"/>
        <v>79.13</v>
      </c>
      <c r="K73" s="177">
        <f t="shared" ca="1" si="22"/>
        <v>2.4900000000000002</v>
      </c>
      <c r="L73" s="177">
        <f t="shared" ca="1" si="23"/>
        <v>0</v>
      </c>
      <c r="M73" s="178">
        <f t="shared" ca="1" si="24"/>
        <v>327.26</v>
      </c>
      <c r="N73" s="176">
        <f t="shared" ca="1" si="25"/>
        <v>245.63249404143494</v>
      </c>
      <c r="O73" s="177">
        <f t="shared" ca="1" si="26"/>
        <v>79.127582044857292</v>
      </c>
      <c r="P73" s="177">
        <f t="shared" ca="1" si="27"/>
        <v>2.4899239137077558</v>
      </c>
      <c r="Q73" s="177">
        <f t="shared" ca="1" si="28"/>
        <v>0</v>
      </c>
      <c r="R73" s="178">
        <f t="shared" ca="1" si="29"/>
        <v>327.24999999999994</v>
      </c>
      <c r="W73" s="47"/>
      <c r="X73" s="47">
        <v>73</v>
      </c>
    </row>
    <row r="74" spans="1:24">
      <c r="A74" s="62" t="s">
        <v>116</v>
      </c>
      <c r="B74" s="171">
        <f t="shared" ca="1" si="18"/>
        <v>341.57</v>
      </c>
      <c r="C74" s="176">
        <f t="shared" ca="1" si="19"/>
        <v>254.81121999999996</v>
      </c>
      <c r="D74" s="177">
        <f t="shared" ca="1" si="19"/>
        <v>82.079271000000006</v>
      </c>
      <c r="E74" s="177">
        <f t="shared" ca="1" si="19"/>
        <v>4.6795090000000004</v>
      </c>
      <c r="F74" s="178">
        <f t="shared" ca="1" si="19"/>
        <v>0</v>
      </c>
      <c r="G74" s="179">
        <f t="shared" ca="1" si="16"/>
        <v>0</v>
      </c>
      <c r="H74" s="179">
        <f t="shared" ca="1" si="17"/>
        <v>327.25</v>
      </c>
      <c r="I74" s="180">
        <f t="shared" ca="1" si="20"/>
        <v>245.64</v>
      </c>
      <c r="J74" s="177">
        <f t="shared" ca="1" si="21"/>
        <v>79.13</v>
      </c>
      <c r="K74" s="177">
        <f t="shared" ca="1" si="22"/>
        <v>2.4900000000000002</v>
      </c>
      <c r="L74" s="177">
        <f t="shared" ca="1" si="23"/>
        <v>0</v>
      </c>
      <c r="M74" s="178">
        <f t="shared" ca="1" si="24"/>
        <v>327.26</v>
      </c>
      <c r="N74" s="176">
        <f t="shared" ca="1" si="25"/>
        <v>245.63249404143494</v>
      </c>
      <c r="O74" s="177">
        <f t="shared" ca="1" si="26"/>
        <v>79.127582044857292</v>
      </c>
      <c r="P74" s="177">
        <f t="shared" ca="1" si="27"/>
        <v>2.4899239137077558</v>
      </c>
      <c r="Q74" s="177">
        <f t="shared" ca="1" si="28"/>
        <v>0</v>
      </c>
      <c r="R74" s="178">
        <f t="shared" ca="1" si="29"/>
        <v>327.24999999999994</v>
      </c>
      <c r="W74" s="47"/>
      <c r="X74" s="47">
        <v>74</v>
      </c>
    </row>
    <row r="75" spans="1:24">
      <c r="A75" s="62" t="s">
        <v>117</v>
      </c>
      <c r="B75" s="171">
        <f t="shared" ca="1" si="18"/>
        <v>341.57</v>
      </c>
      <c r="C75" s="176">
        <f t="shared" ca="1" si="19"/>
        <v>254.81121999999996</v>
      </c>
      <c r="D75" s="177">
        <f t="shared" ca="1" si="19"/>
        <v>82.079271000000006</v>
      </c>
      <c r="E75" s="177">
        <f t="shared" ca="1" si="19"/>
        <v>4.6795090000000004</v>
      </c>
      <c r="F75" s="178">
        <f t="shared" ca="1" si="19"/>
        <v>0</v>
      </c>
      <c r="G75" s="179">
        <f t="shared" ca="1" si="16"/>
        <v>0</v>
      </c>
      <c r="H75" s="179">
        <f t="shared" ca="1" si="17"/>
        <v>327.25</v>
      </c>
      <c r="I75" s="180">
        <f t="shared" ca="1" si="20"/>
        <v>245.64</v>
      </c>
      <c r="J75" s="177">
        <f t="shared" ca="1" si="21"/>
        <v>79.13</v>
      </c>
      <c r="K75" s="177">
        <f t="shared" ca="1" si="22"/>
        <v>2.4900000000000002</v>
      </c>
      <c r="L75" s="177">
        <f t="shared" ca="1" si="23"/>
        <v>0</v>
      </c>
      <c r="M75" s="178">
        <f t="shared" ca="1" si="24"/>
        <v>327.26</v>
      </c>
      <c r="N75" s="176">
        <f t="shared" ca="1" si="25"/>
        <v>245.63249404143494</v>
      </c>
      <c r="O75" s="177">
        <f t="shared" ca="1" si="26"/>
        <v>79.127582044857292</v>
      </c>
      <c r="P75" s="177">
        <f t="shared" ca="1" si="27"/>
        <v>2.4899239137077558</v>
      </c>
      <c r="Q75" s="177">
        <f t="shared" ca="1" si="28"/>
        <v>0</v>
      </c>
      <c r="R75" s="178">
        <f t="shared" ca="1" si="29"/>
        <v>327.24999999999994</v>
      </c>
      <c r="W75" s="47"/>
      <c r="X75" s="47">
        <v>75</v>
      </c>
    </row>
    <row r="76" spans="1:24">
      <c r="A76" s="62" t="s">
        <v>118</v>
      </c>
      <c r="B76" s="171">
        <f t="shared" ca="1" si="18"/>
        <v>341.57</v>
      </c>
      <c r="C76" s="176">
        <f t="shared" ca="1" si="19"/>
        <v>254.81121999999996</v>
      </c>
      <c r="D76" s="177">
        <f t="shared" ca="1" si="19"/>
        <v>82.079271000000006</v>
      </c>
      <c r="E76" s="177">
        <f t="shared" ca="1" si="19"/>
        <v>4.6795090000000004</v>
      </c>
      <c r="F76" s="178">
        <f t="shared" ca="1" si="19"/>
        <v>0</v>
      </c>
      <c r="G76" s="179">
        <f t="shared" ca="1" si="16"/>
        <v>0</v>
      </c>
      <c r="H76" s="179">
        <f t="shared" ca="1" si="17"/>
        <v>327.25</v>
      </c>
      <c r="I76" s="180">
        <f t="shared" ca="1" si="20"/>
        <v>245.64</v>
      </c>
      <c r="J76" s="177">
        <f t="shared" ca="1" si="21"/>
        <v>79.13</v>
      </c>
      <c r="K76" s="177">
        <f t="shared" ca="1" si="22"/>
        <v>2.4900000000000002</v>
      </c>
      <c r="L76" s="177">
        <f t="shared" ca="1" si="23"/>
        <v>0</v>
      </c>
      <c r="M76" s="178">
        <f t="shared" ca="1" si="24"/>
        <v>327.26</v>
      </c>
      <c r="N76" s="176">
        <f t="shared" ca="1" si="25"/>
        <v>245.63249404143494</v>
      </c>
      <c r="O76" s="177">
        <f t="shared" ca="1" si="26"/>
        <v>79.127582044857292</v>
      </c>
      <c r="P76" s="177">
        <f t="shared" ca="1" si="27"/>
        <v>2.4899239137077558</v>
      </c>
      <c r="Q76" s="177">
        <f t="shared" ca="1" si="28"/>
        <v>0</v>
      </c>
      <c r="R76" s="178">
        <f t="shared" ca="1" si="29"/>
        <v>327.24999999999994</v>
      </c>
      <c r="W76" s="47"/>
      <c r="X76" s="47">
        <v>76</v>
      </c>
    </row>
    <row r="77" spans="1:24">
      <c r="A77" s="62" t="s">
        <v>119</v>
      </c>
      <c r="B77" s="171">
        <f t="shared" ca="1" si="18"/>
        <v>341.57</v>
      </c>
      <c r="C77" s="176">
        <f t="shared" ca="1" si="19"/>
        <v>254.81121999999996</v>
      </c>
      <c r="D77" s="177">
        <f t="shared" ca="1" si="19"/>
        <v>82.079271000000006</v>
      </c>
      <c r="E77" s="177">
        <f t="shared" ca="1" si="19"/>
        <v>4.6795090000000004</v>
      </c>
      <c r="F77" s="178">
        <f t="shared" ca="1" si="19"/>
        <v>0</v>
      </c>
      <c r="G77" s="179">
        <f t="shared" ca="1" si="16"/>
        <v>0</v>
      </c>
      <c r="H77" s="179">
        <f t="shared" ca="1" si="17"/>
        <v>327.25</v>
      </c>
      <c r="I77" s="180">
        <f t="shared" ca="1" si="20"/>
        <v>245.64</v>
      </c>
      <c r="J77" s="177">
        <f t="shared" ca="1" si="21"/>
        <v>79.13</v>
      </c>
      <c r="K77" s="177">
        <f t="shared" ca="1" si="22"/>
        <v>2.4900000000000002</v>
      </c>
      <c r="L77" s="177">
        <f t="shared" ca="1" si="23"/>
        <v>0</v>
      </c>
      <c r="M77" s="178">
        <f t="shared" ca="1" si="24"/>
        <v>327.26</v>
      </c>
      <c r="N77" s="176">
        <f t="shared" ca="1" si="25"/>
        <v>245.63249404143494</v>
      </c>
      <c r="O77" s="177">
        <f t="shared" ca="1" si="26"/>
        <v>79.127582044857292</v>
      </c>
      <c r="P77" s="177">
        <f t="shared" ca="1" si="27"/>
        <v>2.4899239137077558</v>
      </c>
      <c r="Q77" s="177">
        <f t="shared" ca="1" si="28"/>
        <v>0</v>
      </c>
      <c r="R77" s="178">
        <f t="shared" ca="1" si="29"/>
        <v>327.24999999999994</v>
      </c>
      <c r="W77" s="47"/>
      <c r="X77" s="47">
        <v>77</v>
      </c>
    </row>
    <row r="78" spans="1:24">
      <c r="A78" s="62" t="s">
        <v>120</v>
      </c>
      <c r="B78" s="171">
        <f t="shared" ca="1" si="18"/>
        <v>341.57</v>
      </c>
      <c r="C78" s="176">
        <f t="shared" ca="1" si="19"/>
        <v>254.81121999999996</v>
      </c>
      <c r="D78" s="177">
        <f t="shared" ca="1" si="19"/>
        <v>82.079271000000006</v>
      </c>
      <c r="E78" s="177">
        <f t="shared" ca="1" si="19"/>
        <v>4.6795090000000004</v>
      </c>
      <c r="F78" s="178">
        <f t="shared" ca="1" si="19"/>
        <v>0</v>
      </c>
      <c r="G78" s="179">
        <f t="shared" ca="1" si="16"/>
        <v>0</v>
      </c>
      <c r="H78" s="179">
        <f t="shared" ca="1" si="17"/>
        <v>327.25</v>
      </c>
      <c r="I78" s="180">
        <f t="shared" ca="1" si="20"/>
        <v>245.64</v>
      </c>
      <c r="J78" s="177">
        <f t="shared" ca="1" si="21"/>
        <v>79.13</v>
      </c>
      <c r="K78" s="177">
        <f t="shared" ca="1" si="22"/>
        <v>2.4900000000000002</v>
      </c>
      <c r="L78" s="177">
        <f t="shared" ca="1" si="23"/>
        <v>0</v>
      </c>
      <c r="M78" s="178">
        <f t="shared" ca="1" si="24"/>
        <v>327.26</v>
      </c>
      <c r="N78" s="176">
        <f t="shared" ca="1" si="25"/>
        <v>245.63249404143494</v>
      </c>
      <c r="O78" s="177">
        <f t="shared" ca="1" si="26"/>
        <v>79.127582044857292</v>
      </c>
      <c r="P78" s="177">
        <f t="shared" ca="1" si="27"/>
        <v>2.4899239137077558</v>
      </c>
      <c r="Q78" s="177">
        <f t="shared" ca="1" si="28"/>
        <v>0</v>
      </c>
      <c r="R78" s="178">
        <f t="shared" ca="1" si="29"/>
        <v>327.24999999999994</v>
      </c>
      <c r="W78" s="47"/>
      <c r="X78" s="47">
        <v>78</v>
      </c>
    </row>
    <row r="79" spans="1:24">
      <c r="A79" s="62" t="s">
        <v>121</v>
      </c>
      <c r="B79" s="171">
        <f t="shared" ca="1" si="18"/>
        <v>341.57</v>
      </c>
      <c r="C79" s="176">
        <f t="shared" ca="1" si="19"/>
        <v>254.81121999999996</v>
      </c>
      <c r="D79" s="177">
        <f t="shared" ca="1" si="19"/>
        <v>82.079271000000006</v>
      </c>
      <c r="E79" s="177">
        <f t="shared" ca="1" si="19"/>
        <v>4.6795090000000004</v>
      </c>
      <c r="F79" s="178">
        <f t="shared" ca="1" si="19"/>
        <v>0</v>
      </c>
      <c r="G79" s="179">
        <f t="shared" ca="1" si="16"/>
        <v>0</v>
      </c>
      <c r="H79" s="179">
        <f t="shared" ca="1" si="17"/>
        <v>327.25</v>
      </c>
      <c r="I79" s="180">
        <f t="shared" ca="1" si="20"/>
        <v>245.64</v>
      </c>
      <c r="J79" s="177">
        <f t="shared" ca="1" si="21"/>
        <v>79.13</v>
      </c>
      <c r="K79" s="177">
        <f t="shared" ca="1" si="22"/>
        <v>2.4900000000000002</v>
      </c>
      <c r="L79" s="177">
        <f t="shared" ca="1" si="23"/>
        <v>0</v>
      </c>
      <c r="M79" s="178">
        <f t="shared" ca="1" si="24"/>
        <v>327.26</v>
      </c>
      <c r="N79" s="176">
        <f t="shared" ca="1" si="25"/>
        <v>245.63249404143494</v>
      </c>
      <c r="O79" s="177">
        <f t="shared" ca="1" si="26"/>
        <v>79.127582044857292</v>
      </c>
      <c r="P79" s="177">
        <f t="shared" ca="1" si="27"/>
        <v>2.4899239137077558</v>
      </c>
      <c r="Q79" s="177">
        <f t="shared" ca="1" si="28"/>
        <v>0</v>
      </c>
      <c r="R79" s="178">
        <f t="shared" ca="1" si="29"/>
        <v>327.24999999999994</v>
      </c>
      <c r="W79" s="47"/>
      <c r="X79" s="47">
        <v>79</v>
      </c>
    </row>
    <row r="80" spans="1:24">
      <c r="A80" s="62" t="s">
        <v>122</v>
      </c>
      <c r="B80" s="171">
        <f t="shared" ca="1" si="18"/>
        <v>341.57</v>
      </c>
      <c r="C80" s="176">
        <f t="shared" ca="1" si="19"/>
        <v>254.81121999999996</v>
      </c>
      <c r="D80" s="177">
        <f t="shared" ca="1" si="19"/>
        <v>82.079271000000006</v>
      </c>
      <c r="E80" s="177">
        <f t="shared" ca="1" si="19"/>
        <v>4.6795090000000004</v>
      </c>
      <c r="F80" s="178">
        <f t="shared" ca="1" si="19"/>
        <v>0</v>
      </c>
      <c r="G80" s="179">
        <f t="shared" ca="1" si="16"/>
        <v>0</v>
      </c>
      <c r="H80" s="179">
        <f t="shared" ca="1" si="17"/>
        <v>327.25</v>
      </c>
      <c r="I80" s="180">
        <f t="shared" ca="1" si="20"/>
        <v>245.64</v>
      </c>
      <c r="J80" s="177">
        <f t="shared" ca="1" si="21"/>
        <v>79.13</v>
      </c>
      <c r="K80" s="177">
        <f t="shared" ca="1" si="22"/>
        <v>2.4900000000000002</v>
      </c>
      <c r="L80" s="177">
        <f t="shared" ca="1" si="23"/>
        <v>0</v>
      </c>
      <c r="M80" s="178">
        <f t="shared" ca="1" si="24"/>
        <v>327.26</v>
      </c>
      <c r="N80" s="176">
        <f t="shared" ca="1" si="25"/>
        <v>245.63249404143494</v>
      </c>
      <c r="O80" s="177">
        <f t="shared" ca="1" si="26"/>
        <v>79.127582044857292</v>
      </c>
      <c r="P80" s="177">
        <f t="shared" ca="1" si="27"/>
        <v>2.4899239137077558</v>
      </c>
      <c r="Q80" s="177">
        <f t="shared" ca="1" si="28"/>
        <v>0</v>
      </c>
      <c r="R80" s="178">
        <f t="shared" ca="1" si="29"/>
        <v>327.24999999999994</v>
      </c>
      <c r="W80" s="47"/>
      <c r="X80" s="47">
        <v>80</v>
      </c>
    </row>
    <row r="81" spans="1:24">
      <c r="A81" s="62" t="s">
        <v>123</v>
      </c>
      <c r="B81" s="171">
        <f t="shared" ca="1" si="18"/>
        <v>341.57</v>
      </c>
      <c r="C81" s="176">
        <f t="shared" ca="1" si="19"/>
        <v>254.81121999999996</v>
      </c>
      <c r="D81" s="177">
        <f t="shared" ca="1" si="19"/>
        <v>82.079271000000006</v>
      </c>
      <c r="E81" s="177">
        <f t="shared" ca="1" si="19"/>
        <v>4.6795090000000004</v>
      </c>
      <c r="F81" s="178">
        <f t="shared" ca="1" si="19"/>
        <v>0</v>
      </c>
      <c r="G81" s="179">
        <f t="shared" ca="1" si="16"/>
        <v>0</v>
      </c>
      <c r="H81" s="179">
        <f t="shared" ca="1" si="17"/>
        <v>327.25</v>
      </c>
      <c r="I81" s="180">
        <f t="shared" ca="1" si="20"/>
        <v>245.64</v>
      </c>
      <c r="J81" s="177">
        <f t="shared" ca="1" si="21"/>
        <v>79.13</v>
      </c>
      <c r="K81" s="177">
        <f t="shared" ca="1" si="22"/>
        <v>2.4900000000000002</v>
      </c>
      <c r="L81" s="177">
        <f t="shared" ca="1" si="23"/>
        <v>0</v>
      </c>
      <c r="M81" s="178">
        <f t="shared" ca="1" si="24"/>
        <v>327.26</v>
      </c>
      <c r="N81" s="176">
        <f t="shared" ca="1" si="25"/>
        <v>245.63249404143494</v>
      </c>
      <c r="O81" s="177">
        <f t="shared" ca="1" si="26"/>
        <v>79.127582044857292</v>
      </c>
      <c r="P81" s="177">
        <f t="shared" ca="1" si="27"/>
        <v>2.4899239137077558</v>
      </c>
      <c r="Q81" s="177">
        <f t="shared" ca="1" si="28"/>
        <v>0</v>
      </c>
      <c r="R81" s="178">
        <f t="shared" ca="1" si="29"/>
        <v>327.24999999999994</v>
      </c>
      <c r="W81" s="47"/>
      <c r="X81" s="47">
        <v>81</v>
      </c>
    </row>
    <row r="82" spans="1:24">
      <c r="A82" s="62" t="s">
        <v>124</v>
      </c>
      <c r="B82" s="171">
        <f t="shared" ca="1" si="18"/>
        <v>341.57</v>
      </c>
      <c r="C82" s="176">
        <f t="shared" ca="1" si="19"/>
        <v>254.81121999999996</v>
      </c>
      <c r="D82" s="177">
        <f t="shared" ca="1" si="19"/>
        <v>82.079271000000006</v>
      </c>
      <c r="E82" s="177">
        <f t="shared" ca="1" si="19"/>
        <v>4.6795090000000004</v>
      </c>
      <c r="F82" s="178">
        <f t="shared" ca="1" si="19"/>
        <v>0</v>
      </c>
      <c r="G82" s="179">
        <f t="shared" ca="1" si="16"/>
        <v>0</v>
      </c>
      <c r="H82" s="179">
        <f t="shared" ca="1" si="17"/>
        <v>327.25</v>
      </c>
      <c r="I82" s="180">
        <f t="shared" ca="1" si="20"/>
        <v>245.64</v>
      </c>
      <c r="J82" s="177">
        <f t="shared" ca="1" si="21"/>
        <v>79.13</v>
      </c>
      <c r="K82" s="177">
        <f t="shared" ca="1" si="22"/>
        <v>2.4900000000000002</v>
      </c>
      <c r="L82" s="177">
        <f t="shared" ca="1" si="23"/>
        <v>0</v>
      </c>
      <c r="M82" s="178">
        <f t="shared" ca="1" si="24"/>
        <v>327.26</v>
      </c>
      <c r="N82" s="176">
        <f t="shared" ca="1" si="25"/>
        <v>245.63249404143494</v>
      </c>
      <c r="O82" s="177">
        <f t="shared" ca="1" si="26"/>
        <v>79.127582044857292</v>
      </c>
      <c r="P82" s="177">
        <f t="shared" ca="1" si="27"/>
        <v>2.4899239137077558</v>
      </c>
      <c r="Q82" s="177">
        <f t="shared" ca="1" si="28"/>
        <v>0</v>
      </c>
      <c r="R82" s="178">
        <f t="shared" ca="1" si="29"/>
        <v>327.24999999999994</v>
      </c>
      <c r="W82" s="47"/>
      <c r="X82" s="47">
        <v>82</v>
      </c>
    </row>
    <row r="83" spans="1:24">
      <c r="A83" s="62" t="s">
        <v>125</v>
      </c>
      <c r="B83" s="171">
        <f t="shared" ca="1" si="18"/>
        <v>341.57</v>
      </c>
      <c r="C83" s="176">
        <f t="shared" ca="1" si="19"/>
        <v>254.81121999999996</v>
      </c>
      <c r="D83" s="177">
        <f t="shared" ca="1" si="19"/>
        <v>82.079271000000006</v>
      </c>
      <c r="E83" s="177">
        <f t="shared" ca="1" si="19"/>
        <v>4.6795090000000004</v>
      </c>
      <c r="F83" s="178">
        <f t="shared" ca="1" si="19"/>
        <v>0</v>
      </c>
      <c r="G83" s="179">
        <f t="shared" ca="1" si="16"/>
        <v>0</v>
      </c>
      <c r="H83" s="179">
        <f t="shared" ca="1" si="17"/>
        <v>327.25</v>
      </c>
      <c r="I83" s="180">
        <f t="shared" ca="1" si="20"/>
        <v>245.64</v>
      </c>
      <c r="J83" s="177">
        <f t="shared" ca="1" si="21"/>
        <v>79.13</v>
      </c>
      <c r="K83" s="177">
        <f t="shared" ca="1" si="22"/>
        <v>2.4900000000000002</v>
      </c>
      <c r="L83" s="177">
        <f t="shared" ca="1" si="23"/>
        <v>0</v>
      </c>
      <c r="M83" s="178">
        <f t="shared" ca="1" si="24"/>
        <v>327.26</v>
      </c>
      <c r="N83" s="176">
        <f t="shared" ca="1" si="25"/>
        <v>245.63249404143494</v>
      </c>
      <c r="O83" s="177">
        <f t="shared" ca="1" si="26"/>
        <v>79.127582044857292</v>
      </c>
      <c r="P83" s="177">
        <f t="shared" ca="1" si="27"/>
        <v>2.4899239137077558</v>
      </c>
      <c r="Q83" s="177">
        <f t="shared" ca="1" si="28"/>
        <v>0</v>
      </c>
      <c r="R83" s="178">
        <f t="shared" ca="1" si="29"/>
        <v>327.24999999999994</v>
      </c>
      <c r="W83" s="47"/>
      <c r="X83" s="47">
        <v>83</v>
      </c>
    </row>
    <row r="84" spans="1:24">
      <c r="A84" s="62" t="s">
        <v>126</v>
      </c>
      <c r="B84" s="171">
        <f t="shared" ca="1" si="18"/>
        <v>341.57</v>
      </c>
      <c r="C84" s="176">
        <f t="shared" ca="1" si="19"/>
        <v>254.81121999999996</v>
      </c>
      <c r="D84" s="177">
        <f t="shared" ca="1" si="19"/>
        <v>82.079271000000006</v>
      </c>
      <c r="E84" s="177">
        <f t="shared" ca="1" si="19"/>
        <v>4.6795090000000004</v>
      </c>
      <c r="F84" s="178">
        <f t="shared" ca="1" si="19"/>
        <v>0</v>
      </c>
      <c r="G84" s="179">
        <f t="shared" ca="1" si="16"/>
        <v>0</v>
      </c>
      <c r="H84" s="179">
        <f t="shared" ca="1" si="17"/>
        <v>327.25</v>
      </c>
      <c r="I84" s="180">
        <f t="shared" ca="1" si="20"/>
        <v>245.64</v>
      </c>
      <c r="J84" s="177">
        <f t="shared" ca="1" si="21"/>
        <v>79.13</v>
      </c>
      <c r="K84" s="177">
        <f t="shared" ca="1" si="22"/>
        <v>2.4900000000000002</v>
      </c>
      <c r="L84" s="177">
        <f t="shared" ca="1" si="23"/>
        <v>0</v>
      </c>
      <c r="M84" s="178">
        <f t="shared" ca="1" si="24"/>
        <v>327.26</v>
      </c>
      <c r="N84" s="176">
        <f t="shared" ca="1" si="25"/>
        <v>245.63249404143494</v>
      </c>
      <c r="O84" s="177">
        <f t="shared" ca="1" si="26"/>
        <v>79.127582044857292</v>
      </c>
      <c r="P84" s="177">
        <f t="shared" ca="1" si="27"/>
        <v>2.4899239137077558</v>
      </c>
      <c r="Q84" s="177">
        <f t="shared" ca="1" si="28"/>
        <v>0</v>
      </c>
      <c r="R84" s="178">
        <f t="shared" ca="1" si="29"/>
        <v>327.24999999999994</v>
      </c>
      <c r="W84" s="47"/>
      <c r="X84" s="47">
        <v>84</v>
      </c>
    </row>
    <row r="85" spans="1:24">
      <c r="A85" s="62" t="s">
        <v>127</v>
      </c>
      <c r="B85" s="171">
        <f t="shared" ca="1" si="18"/>
        <v>341.57</v>
      </c>
      <c r="C85" s="176">
        <f t="shared" ca="1" si="19"/>
        <v>254.81121999999996</v>
      </c>
      <c r="D85" s="177">
        <f t="shared" ca="1" si="19"/>
        <v>82.079271000000006</v>
      </c>
      <c r="E85" s="177">
        <f t="shared" ca="1" si="19"/>
        <v>4.6795090000000004</v>
      </c>
      <c r="F85" s="178">
        <f t="shared" ca="1" si="19"/>
        <v>0</v>
      </c>
      <c r="G85" s="179">
        <f t="shared" ca="1" si="16"/>
        <v>0</v>
      </c>
      <c r="H85" s="179">
        <f t="shared" ca="1" si="17"/>
        <v>327.25</v>
      </c>
      <c r="I85" s="180">
        <f t="shared" ca="1" si="20"/>
        <v>245.64</v>
      </c>
      <c r="J85" s="177">
        <f t="shared" ca="1" si="21"/>
        <v>79.13</v>
      </c>
      <c r="K85" s="177">
        <f t="shared" ca="1" si="22"/>
        <v>2.4900000000000002</v>
      </c>
      <c r="L85" s="177">
        <f t="shared" ca="1" si="23"/>
        <v>0</v>
      </c>
      <c r="M85" s="178">
        <f t="shared" ca="1" si="24"/>
        <v>327.26</v>
      </c>
      <c r="N85" s="176">
        <f t="shared" ca="1" si="25"/>
        <v>245.63249404143494</v>
      </c>
      <c r="O85" s="177">
        <f t="shared" ca="1" si="26"/>
        <v>79.127582044857292</v>
      </c>
      <c r="P85" s="177">
        <f t="shared" ca="1" si="27"/>
        <v>2.4899239137077558</v>
      </c>
      <c r="Q85" s="177">
        <f t="shared" ca="1" si="28"/>
        <v>0</v>
      </c>
      <c r="R85" s="178">
        <f t="shared" ca="1" si="29"/>
        <v>327.24999999999994</v>
      </c>
      <c r="W85" s="47"/>
      <c r="X85" s="47">
        <v>85</v>
      </c>
    </row>
    <row r="86" spans="1:24">
      <c r="A86" s="62" t="s">
        <v>128</v>
      </c>
      <c r="B86" s="171">
        <f t="shared" ca="1" si="18"/>
        <v>341.57</v>
      </c>
      <c r="C86" s="176">
        <f t="shared" ca="1" si="19"/>
        <v>254.81121999999996</v>
      </c>
      <c r="D86" s="177">
        <f t="shared" ca="1" si="19"/>
        <v>82.079271000000006</v>
      </c>
      <c r="E86" s="177">
        <f t="shared" ca="1" si="19"/>
        <v>4.6795090000000004</v>
      </c>
      <c r="F86" s="178">
        <f t="shared" ca="1" si="19"/>
        <v>0</v>
      </c>
      <c r="G86" s="179">
        <f t="shared" ca="1" si="16"/>
        <v>0</v>
      </c>
      <c r="H86" s="179">
        <f t="shared" ca="1" si="17"/>
        <v>327.25</v>
      </c>
      <c r="I86" s="180">
        <f t="shared" ca="1" si="20"/>
        <v>245.64</v>
      </c>
      <c r="J86" s="177">
        <f t="shared" ca="1" si="21"/>
        <v>79.13</v>
      </c>
      <c r="K86" s="177">
        <f t="shared" ca="1" si="22"/>
        <v>2.4900000000000002</v>
      </c>
      <c r="L86" s="177">
        <f t="shared" ca="1" si="23"/>
        <v>0</v>
      </c>
      <c r="M86" s="178">
        <f t="shared" ca="1" si="24"/>
        <v>327.26</v>
      </c>
      <c r="N86" s="176">
        <f t="shared" ca="1" si="25"/>
        <v>245.63249404143494</v>
      </c>
      <c r="O86" s="177">
        <f t="shared" ca="1" si="26"/>
        <v>79.127582044857292</v>
      </c>
      <c r="P86" s="177">
        <f t="shared" ca="1" si="27"/>
        <v>2.4899239137077558</v>
      </c>
      <c r="Q86" s="177">
        <f t="shared" ca="1" si="28"/>
        <v>0</v>
      </c>
      <c r="R86" s="178">
        <f t="shared" ca="1" si="29"/>
        <v>327.24999999999994</v>
      </c>
      <c r="W86" s="47"/>
      <c r="X86" s="47">
        <v>86</v>
      </c>
    </row>
    <row r="87" spans="1:24">
      <c r="A87" s="62" t="s">
        <v>129</v>
      </c>
      <c r="B87" s="171">
        <f t="shared" ca="1" si="18"/>
        <v>341.57</v>
      </c>
      <c r="C87" s="176">
        <f t="shared" ca="1" si="19"/>
        <v>254.81121999999996</v>
      </c>
      <c r="D87" s="177">
        <f t="shared" ca="1" si="19"/>
        <v>82.079271000000006</v>
      </c>
      <c r="E87" s="177">
        <f t="shared" ca="1" si="19"/>
        <v>4.6795090000000004</v>
      </c>
      <c r="F87" s="178">
        <f t="shared" ca="1" si="19"/>
        <v>0</v>
      </c>
      <c r="G87" s="179">
        <f t="shared" ca="1" si="16"/>
        <v>0</v>
      </c>
      <c r="H87" s="179">
        <f t="shared" ca="1" si="17"/>
        <v>327.25</v>
      </c>
      <c r="I87" s="180">
        <f t="shared" ca="1" si="20"/>
        <v>245.64</v>
      </c>
      <c r="J87" s="177">
        <f t="shared" ca="1" si="21"/>
        <v>79.13</v>
      </c>
      <c r="K87" s="177">
        <f t="shared" ca="1" si="22"/>
        <v>2.4900000000000002</v>
      </c>
      <c r="L87" s="177">
        <f t="shared" ca="1" si="23"/>
        <v>0</v>
      </c>
      <c r="M87" s="178">
        <f t="shared" ca="1" si="24"/>
        <v>327.26</v>
      </c>
      <c r="N87" s="176">
        <f t="shared" ca="1" si="25"/>
        <v>245.63249404143494</v>
      </c>
      <c r="O87" s="177">
        <f t="shared" ca="1" si="26"/>
        <v>79.127582044857292</v>
      </c>
      <c r="P87" s="177">
        <f t="shared" ca="1" si="27"/>
        <v>2.4899239137077558</v>
      </c>
      <c r="Q87" s="177">
        <f t="shared" ca="1" si="28"/>
        <v>0</v>
      </c>
      <c r="R87" s="178">
        <f t="shared" ca="1" si="29"/>
        <v>327.24999999999994</v>
      </c>
      <c r="W87" s="47"/>
      <c r="X87" s="47">
        <v>87</v>
      </c>
    </row>
    <row r="88" spans="1:24">
      <c r="A88" s="62" t="s">
        <v>130</v>
      </c>
      <c r="B88" s="171">
        <f t="shared" ca="1" si="18"/>
        <v>341.57</v>
      </c>
      <c r="C88" s="176">
        <f t="shared" ca="1" si="19"/>
        <v>254.81121999999996</v>
      </c>
      <c r="D88" s="177">
        <f t="shared" ca="1" si="19"/>
        <v>82.079271000000006</v>
      </c>
      <c r="E88" s="177">
        <f t="shared" ca="1" si="19"/>
        <v>4.6795090000000004</v>
      </c>
      <c r="F88" s="178">
        <f t="shared" ca="1" si="19"/>
        <v>0</v>
      </c>
      <c r="G88" s="179">
        <f t="shared" ca="1" si="16"/>
        <v>0</v>
      </c>
      <c r="H88" s="179">
        <f t="shared" ca="1" si="17"/>
        <v>327.25</v>
      </c>
      <c r="I88" s="180">
        <f t="shared" ca="1" si="20"/>
        <v>245.64</v>
      </c>
      <c r="J88" s="177">
        <f t="shared" ca="1" si="21"/>
        <v>79.13</v>
      </c>
      <c r="K88" s="177">
        <f t="shared" ca="1" si="22"/>
        <v>2.4900000000000002</v>
      </c>
      <c r="L88" s="177">
        <f t="shared" ca="1" si="23"/>
        <v>0</v>
      </c>
      <c r="M88" s="178">
        <f t="shared" ca="1" si="24"/>
        <v>327.26</v>
      </c>
      <c r="N88" s="176">
        <f t="shared" ca="1" si="25"/>
        <v>245.63249404143494</v>
      </c>
      <c r="O88" s="177">
        <f t="shared" ca="1" si="26"/>
        <v>79.127582044857292</v>
      </c>
      <c r="P88" s="177">
        <f t="shared" ca="1" si="27"/>
        <v>2.4899239137077558</v>
      </c>
      <c r="Q88" s="177">
        <f t="shared" ca="1" si="28"/>
        <v>0</v>
      </c>
      <c r="R88" s="178">
        <f t="shared" ca="1" si="29"/>
        <v>327.24999999999994</v>
      </c>
      <c r="W88" s="47"/>
      <c r="X88" s="47">
        <v>88</v>
      </c>
    </row>
    <row r="89" spans="1:24">
      <c r="A89" s="62" t="s">
        <v>131</v>
      </c>
      <c r="B89" s="171">
        <f t="shared" ca="1" si="18"/>
        <v>341.57</v>
      </c>
      <c r="C89" s="176">
        <f t="shared" ca="1" si="19"/>
        <v>254.81121999999996</v>
      </c>
      <c r="D89" s="177">
        <f t="shared" ca="1" si="19"/>
        <v>82.079271000000006</v>
      </c>
      <c r="E89" s="177">
        <f t="shared" ca="1" si="19"/>
        <v>4.6795090000000004</v>
      </c>
      <c r="F89" s="178">
        <f t="shared" ca="1" si="19"/>
        <v>0</v>
      </c>
      <c r="G89" s="179">
        <f t="shared" ca="1" si="16"/>
        <v>0</v>
      </c>
      <c r="H89" s="179">
        <f t="shared" ca="1" si="17"/>
        <v>327.25</v>
      </c>
      <c r="I89" s="180">
        <f t="shared" ca="1" si="20"/>
        <v>245.64</v>
      </c>
      <c r="J89" s="177">
        <f t="shared" ca="1" si="21"/>
        <v>79.13</v>
      </c>
      <c r="K89" s="177">
        <f t="shared" ca="1" si="22"/>
        <v>2.4900000000000002</v>
      </c>
      <c r="L89" s="177">
        <f t="shared" ca="1" si="23"/>
        <v>0</v>
      </c>
      <c r="M89" s="178">
        <f t="shared" ca="1" si="24"/>
        <v>327.26</v>
      </c>
      <c r="N89" s="176">
        <f t="shared" ca="1" si="25"/>
        <v>245.63249404143494</v>
      </c>
      <c r="O89" s="177">
        <f t="shared" ca="1" si="26"/>
        <v>79.127582044857292</v>
      </c>
      <c r="P89" s="177">
        <f t="shared" ca="1" si="27"/>
        <v>2.4899239137077558</v>
      </c>
      <c r="Q89" s="177">
        <f t="shared" ca="1" si="28"/>
        <v>0</v>
      </c>
      <c r="R89" s="178">
        <f t="shared" ca="1" si="29"/>
        <v>327.24999999999994</v>
      </c>
      <c r="W89" s="47"/>
      <c r="X89" s="47">
        <v>89</v>
      </c>
    </row>
    <row r="90" spans="1:24">
      <c r="A90" s="62" t="s">
        <v>132</v>
      </c>
      <c r="B90" s="171">
        <f t="shared" ca="1" si="18"/>
        <v>341.57</v>
      </c>
      <c r="C90" s="176">
        <f t="shared" ca="1" si="19"/>
        <v>254.81121999999996</v>
      </c>
      <c r="D90" s="177">
        <f t="shared" ca="1" si="19"/>
        <v>82.079271000000006</v>
      </c>
      <c r="E90" s="177">
        <f t="shared" ca="1" si="19"/>
        <v>4.6795090000000004</v>
      </c>
      <c r="F90" s="178">
        <f t="shared" ca="1" si="19"/>
        <v>0</v>
      </c>
      <c r="G90" s="179">
        <f t="shared" ca="1" si="16"/>
        <v>0</v>
      </c>
      <c r="H90" s="179">
        <f t="shared" ca="1" si="17"/>
        <v>327.25</v>
      </c>
      <c r="I90" s="180">
        <f t="shared" ca="1" si="20"/>
        <v>245.64</v>
      </c>
      <c r="J90" s="177">
        <f t="shared" ca="1" si="21"/>
        <v>79.13</v>
      </c>
      <c r="K90" s="177">
        <f t="shared" ca="1" si="22"/>
        <v>2.4900000000000002</v>
      </c>
      <c r="L90" s="177">
        <f t="shared" ca="1" si="23"/>
        <v>0</v>
      </c>
      <c r="M90" s="178">
        <f t="shared" ca="1" si="24"/>
        <v>327.26</v>
      </c>
      <c r="N90" s="176">
        <f t="shared" ca="1" si="25"/>
        <v>245.63249404143494</v>
      </c>
      <c r="O90" s="177">
        <f t="shared" ca="1" si="26"/>
        <v>79.127582044857292</v>
      </c>
      <c r="P90" s="177">
        <f t="shared" ca="1" si="27"/>
        <v>2.4899239137077558</v>
      </c>
      <c r="Q90" s="177">
        <f t="shared" ca="1" si="28"/>
        <v>0</v>
      </c>
      <c r="R90" s="178">
        <f t="shared" ca="1" si="29"/>
        <v>327.24999999999994</v>
      </c>
      <c r="W90" s="47"/>
      <c r="X90" s="47">
        <v>90</v>
      </c>
    </row>
    <row r="91" spans="1:24">
      <c r="A91" s="62" t="s">
        <v>133</v>
      </c>
      <c r="B91" s="171">
        <f t="shared" ca="1" si="18"/>
        <v>341.57</v>
      </c>
      <c r="C91" s="176">
        <f t="shared" ca="1" si="19"/>
        <v>254.81121999999996</v>
      </c>
      <c r="D91" s="177">
        <f t="shared" ca="1" si="19"/>
        <v>82.079271000000006</v>
      </c>
      <c r="E91" s="177">
        <f t="shared" ca="1" si="19"/>
        <v>4.6795090000000004</v>
      </c>
      <c r="F91" s="178">
        <f t="shared" ca="1" si="19"/>
        <v>0</v>
      </c>
      <c r="G91" s="179">
        <f t="shared" ca="1" si="16"/>
        <v>0</v>
      </c>
      <c r="H91" s="179">
        <f t="shared" ca="1" si="17"/>
        <v>327.25</v>
      </c>
      <c r="I91" s="180">
        <f t="shared" ca="1" si="20"/>
        <v>245.64</v>
      </c>
      <c r="J91" s="177">
        <f t="shared" ca="1" si="21"/>
        <v>79.13</v>
      </c>
      <c r="K91" s="177">
        <f t="shared" ca="1" si="22"/>
        <v>2.4900000000000002</v>
      </c>
      <c r="L91" s="177">
        <f t="shared" ca="1" si="23"/>
        <v>0</v>
      </c>
      <c r="M91" s="178">
        <f t="shared" ca="1" si="24"/>
        <v>327.26</v>
      </c>
      <c r="N91" s="176">
        <f t="shared" ca="1" si="25"/>
        <v>245.63249404143494</v>
      </c>
      <c r="O91" s="177">
        <f t="shared" ca="1" si="26"/>
        <v>79.127582044857292</v>
      </c>
      <c r="P91" s="177">
        <f t="shared" ca="1" si="27"/>
        <v>2.4899239137077558</v>
      </c>
      <c r="Q91" s="177">
        <f t="shared" ca="1" si="28"/>
        <v>0</v>
      </c>
      <c r="R91" s="178">
        <f t="shared" ca="1" si="29"/>
        <v>327.24999999999994</v>
      </c>
      <c r="W91" s="47"/>
      <c r="X91" s="47">
        <v>91</v>
      </c>
    </row>
    <row r="92" spans="1:24">
      <c r="A92" s="62" t="s">
        <v>134</v>
      </c>
      <c r="B92" s="171">
        <f t="shared" ca="1" si="18"/>
        <v>341.57</v>
      </c>
      <c r="C92" s="176">
        <f t="shared" ca="1" si="19"/>
        <v>254.81121999999996</v>
      </c>
      <c r="D92" s="177">
        <f t="shared" ca="1" si="19"/>
        <v>82.079271000000006</v>
      </c>
      <c r="E92" s="177">
        <f t="shared" ca="1" si="19"/>
        <v>4.6795090000000004</v>
      </c>
      <c r="F92" s="178">
        <f t="shared" ca="1" si="19"/>
        <v>0</v>
      </c>
      <c r="G92" s="179">
        <f t="shared" ca="1" si="16"/>
        <v>0</v>
      </c>
      <c r="H92" s="179">
        <f t="shared" ca="1" si="17"/>
        <v>327.25</v>
      </c>
      <c r="I92" s="180">
        <f t="shared" ca="1" si="20"/>
        <v>245.64</v>
      </c>
      <c r="J92" s="177">
        <f t="shared" ca="1" si="21"/>
        <v>79.13</v>
      </c>
      <c r="K92" s="177">
        <f t="shared" ca="1" si="22"/>
        <v>2.4900000000000002</v>
      </c>
      <c r="L92" s="177">
        <f t="shared" ca="1" si="23"/>
        <v>0</v>
      </c>
      <c r="M92" s="178">
        <f t="shared" ca="1" si="24"/>
        <v>327.26</v>
      </c>
      <c r="N92" s="176">
        <f t="shared" ca="1" si="25"/>
        <v>245.63249404143494</v>
      </c>
      <c r="O92" s="177">
        <f t="shared" ca="1" si="26"/>
        <v>79.127582044857292</v>
      </c>
      <c r="P92" s="177">
        <f t="shared" ca="1" si="27"/>
        <v>2.4899239137077558</v>
      </c>
      <c r="Q92" s="177">
        <f t="shared" ca="1" si="28"/>
        <v>0</v>
      </c>
      <c r="R92" s="178">
        <f t="shared" ca="1" si="29"/>
        <v>327.24999999999994</v>
      </c>
      <c r="W92" s="47"/>
      <c r="X92" s="47">
        <v>92</v>
      </c>
    </row>
    <row r="93" spans="1:24">
      <c r="A93" s="62" t="s">
        <v>135</v>
      </c>
      <c r="B93" s="171">
        <f t="shared" ca="1" si="18"/>
        <v>341.57</v>
      </c>
      <c r="C93" s="176">
        <f t="shared" ca="1" si="19"/>
        <v>254.81121999999996</v>
      </c>
      <c r="D93" s="177">
        <f t="shared" ca="1" si="19"/>
        <v>82.079271000000006</v>
      </c>
      <c r="E93" s="177">
        <f t="shared" ca="1" si="19"/>
        <v>4.6795090000000004</v>
      </c>
      <c r="F93" s="178">
        <f t="shared" ca="1" si="19"/>
        <v>0</v>
      </c>
      <c r="G93" s="179">
        <f t="shared" ca="1" si="16"/>
        <v>0</v>
      </c>
      <c r="H93" s="179">
        <f t="shared" ca="1" si="17"/>
        <v>327.25</v>
      </c>
      <c r="I93" s="180">
        <f t="shared" ca="1" si="20"/>
        <v>245.64</v>
      </c>
      <c r="J93" s="177">
        <f t="shared" ca="1" si="21"/>
        <v>79.13</v>
      </c>
      <c r="K93" s="177">
        <f t="shared" ca="1" si="22"/>
        <v>2.4900000000000002</v>
      </c>
      <c r="L93" s="177">
        <f t="shared" ca="1" si="23"/>
        <v>0</v>
      </c>
      <c r="M93" s="178">
        <f t="shared" ca="1" si="24"/>
        <v>327.26</v>
      </c>
      <c r="N93" s="176">
        <f t="shared" ca="1" si="25"/>
        <v>245.63249404143494</v>
      </c>
      <c r="O93" s="177">
        <f t="shared" ca="1" si="26"/>
        <v>79.127582044857292</v>
      </c>
      <c r="P93" s="177">
        <f t="shared" ca="1" si="27"/>
        <v>2.4899239137077558</v>
      </c>
      <c r="Q93" s="177">
        <f t="shared" ca="1" si="28"/>
        <v>0</v>
      </c>
      <c r="R93" s="178">
        <f t="shared" ca="1" si="29"/>
        <v>327.24999999999994</v>
      </c>
      <c r="W93" s="47"/>
      <c r="X93" s="47">
        <v>93</v>
      </c>
    </row>
    <row r="94" spans="1:24">
      <c r="A94" s="62" t="s">
        <v>136</v>
      </c>
      <c r="B94" s="171">
        <f t="shared" ca="1" si="18"/>
        <v>341.57</v>
      </c>
      <c r="C94" s="176">
        <f t="shared" ca="1" si="19"/>
        <v>254.81121999999996</v>
      </c>
      <c r="D94" s="177">
        <f t="shared" ca="1" si="19"/>
        <v>82.079271000000006</v>
      </c>
      <c r="E94" s="177">
        <f t="shared" ca="1" si="19"/>
        <v>4.6795090000000004</v>
      </c>
      <c r="F94" s="178">
        <f t="shared" ca="1" si="19"/>
        <v>0</v>
      </c>
      <c r="G94" s="179">
        <f t="shared" ca="1" si="16"/>
        <v>0</v>
      </c>
      <c r="H94" s="179">
        <f t="shared" ca="1" si="17"/>
        <v>327.25</v>
      </c>
      <c r="I94" s="180">
        <f t="shared" ca="1" si="20"/>
        <v>245.64</v>
      </c>
      <c r="J94" s="177">
        <f t="shared" ca="1" si="21"/>
        <v>79.13</v>
      </c>
      <c r="K94" s="177">
        <f t="shared" ca="1" si="22"/>
        <v>2.4900000000000002</v>
      </c>
      <c r="L94" s="177">
        <f t="shared" ca="1" si="23"/>
        <v>0</v>
      </c>
      <c r="M94" s="178">
        <f t="shared" ca="1" si="24"/>
        <v>327.26</v>
      </c>
      <c r="N94" s="176">
        <f t="shared" ca="1" si="25"/>
        <v>245.63249404143494</v>
      </c>
      <c r="O94" s="177">
        <f t="shared" ca="1" si="26"/>
        <v>79.127582044857292</v>
      </c>
      <c r="P94" s="177">
        <f t="shared" ca="1" si="27"/>
        <v>2.4899239137077558</v>
      </c>
      <c r="Q94" s="177">
        <f t="shared" ca="1" si="28"/>
        <v>0</v>
      </c>
      <c r="R94" s="178">
        <f t="shared" ca="1" si="29"/>
        <v>327.24999999999994</v>
      </c>
      <c r="W94" s="47"/>
      <c r="X94" s="47">
        <v>94</v>
      </c>
    </row>
    <row r="95" spans="1:24">
      <c r="A95" s="62" t="s">
        <v>137</v>
      </c>
      <c r="B95" s="171">
        <f t="shared" ca="1" si="18"/>
        <v>341.57</v>
      </c>
      <c r="C95" s="176">
        <f t="shared" ca="1" si="19"/>
        <v>254.81121999999996</v>
      </c>
      <c r="D95" s="177">
        <f t="shared" ca="1" si="19"/>
        <v>82.079271000000006</v>
      </c>
      <c r="E95" s="177">
        <f t="shared" ca="1" si="19"/>
        <v>4.6795090000000004</v>
      </c>
      <c r="F95" s="178">
        <f t="shared" ca="1" si="19"/>
        <v>0</v>
      </c>
      <c r="G95" s="179">
        <f t="shared" ca="1" si="16"/>
        <v>0</v>
      </c>
      <c r="H95" s="179">
        <f t="shared" ca="1" si="17"/>
        <v>327.25</v>
      </c>
      <c r="I95" s="180">
        <f t="shared" ca="1" si="20"/>
        <v>245.64</v>
      </c>
      <c r="J95" s="177">
        <f t="shared" ca="1" si="21"/>
        <v>79.13</v>
      </c>
      <c r="K95" s="177">
        <f t="shared" ca="1" si="22"/>
        <v>2.4900000000000002</v>
      </c>
      <c r="L95" s="177">
        <f t="shared" ca="1" si="23"/>
        <v>0</v>
      </c>
      <c r="M95" s="178">
        <f t="shared" ca="1" si="24"/>
        <v>327.26</v>
      </c>
      <c r="N95" s="176">
        <f t="shared" ca="1" si="25"/>
        <v>245.63249404143494</v>
      </c>
      <c r="O95" s="177">
        <f t="shared" ca="1" si="26"/>
        <v>79.127582044857292</v>
      </c>
      <c r="P95" s="177">
        <f t="shared" ca="1" si="27"/>
        <v>2.4899239137077558</v>
      </c>
      <c r="Q95" s="177">
        <f t="shared" ca="1" si="28"/>
        <v>0</v>
      </c>
      <c r="R95" s="178">
        <f t="shared" ca="1" si="29"/>
        <v>327.24999999999994</v>
      </c>
      <c r="W95" s="47"/>
      <c r="X95" s="47">
        <v>95</v>
      </c>
    </row>
    <row r="96" spans="1:24">
      <c r="A96" s="62" t="s">
        <v>138</v>
      </c>
      <c r="B96" s="171">
        <f t="shared" ca="1" si="18"/>
        <v>341.57</v>
      </c>
      <c r="C96" s="176">
        <f t="shared" ca="1" si="19"/>
        <v>254.81121999999996</v>
      </c>
      <c r="D96" s="177">
        <f t="shared" ca="1" si="19"/>
        <v>82.079271000000006</v>
      </c>
      <c r="E96" s="177">
        <f t="shared" ca="1" si="19"/>
        <v>4.6795090000000004</v>
      </c>
      <c r="F96" s="178">
        <f t="shared" ca="1" si="19"/>
        <v>0</v>
      </c>
      <c r="G96" s="179">
        <f t="shared" ca="1" si="16"/>
        <v>0</v>
      </c>
      <c r="H96" s="179">
        <f t="shared" ca="1" si="17"/>
        <v>327.25</v>
      </c>
      <c r="I96" s="180">
        <f t="shared" ca="1" si="20"/>
        <v>245.64</v>
      </c>
      <c r="J96" s="177">
        <f t="shared" ca="1" si="21"/>
        <v>79.13</v>
      </c>
      <c r="K96" s="177">
        <f t="shared" ca="1" si="22"/>
        <v>2.4900000000000002</v>
      </c>
      <c r="L96" s="177">
        <f t="shared" ca="1" si="23"/>
        <v>0</v>
      </c>
      <c r="M96" s="178">
        <f t="shared" ca="1" si="24"/>
        <v>327.26</v>
      </c>
      <c r="N96" s="176">
        <f t="shared" ca="1" si="25"/>
        <v>245.63249404143494</v>
      </c>
      <c r="O96" s="177">
        <f t="shared" ca="1" si="26"/>
        <v>79.127582044857292</v>
      </c>
      <c r="P96" s="177">
        <f t="shared" ca="1" si="27"/>
        <v>2.4899239137077558</v>
      </c>
      <c r="Q96" s="177">
        <f t="shared" ca="1" si="28"/>
        <v>0</v>
      </c>
      <c r="R96" s="178">
        <f t="shared" ca="1" si="29"/>
        <v>327.24999999999994</v>
      </c>
      <c r="W96" s="47"/>
      <c r="X96" s="47">
        <v>96</v>
      </c>
    </row>
    <row r="97" spans="1:24">
      <c r="A97" s="62" t="s">
        <v>139</v>
      </c>
      <c r="B97" s="171">
        <f t="shared" ca="1" si="18"/>
        <v>341.57</v>
      </c>
      <c r="C97" s="176">
        <f t="shared" ca="1" si="19"/>
        <v>254.81121999999996</v>
      </c>
      <c r="D97" s="177">
        <f t="shared" ca="1" si="19"/>
        <v>82.079271000000006</v>
      </c>
      <c r="E97" s="177">
        <f t="shared" ca="1" si="19"/>
        <v>4.6795090000000004</v>
      </c>
      <c r="F97" s="178">
        <f t="shared" ca="1" si="19"/>
        <v>0</v>
      </c>
      <c r="G97" s="179">
        <f t="shared" ca="1" si="16"/>
        <v>0</v>
      </c>
      <c r="H97" s="179">
        <f t="shared" ca="1" si="17"/>
        <v>327.25</v>
      </c>
      <c r="I97" s="180">
        <f t="shared" ca="1" si="20"/>
        <v>245.64</v>
      </c>
      <c r="J97" s="177">
        <f t="shared" ca="1" si="21"/>
        <v>79.13</v>
      </c>
      <c r="K97" s="177">
        <f t="shared" ca="1" si="22"/>
        <v>2.4900000000000002</v>
      </c>
      <c r="L97" s="177">
        <f t="shared" ca="1" si="23"/>
        <v>0</v>
      </c>
      <c r="M97" s="178">
        <f t="shared" ca="1" si="24"/>
        <v>327.26</v>
      </c>
      <c r="N97" s="176">
        <f t="shared" ca="1" si="25"/>
        <v>245.63249404143494</v>
      </c>
      <c r="O97" s="177">
        <f t="shared" ca="1" si="26"/>
        <v>79.127582044857292</v>
      </c>
      <c r="P97" s="177">
        <f t="shared" ca="1" si="27"/>
        <v>2.4899239137077558</v>
      </c>
      <c r="Q97" s="177">
        <f t="shared" ca="1" si="28"/>
        <v>0</v>
      </c>
      <c r="R97" s="178">
        <f t="shared" ca="1" si="29"/>
        <v>327.24999999999994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341.57</v>
      </c>
      <c r="C98" s="181">
        <f t="shared" ca="1" si="19"/>
        <v>254.81121999999996</v>
      </c>
      <c r="D98" s="182">
        <f t="shared" ca="1" si="19"/>
        <v>82.079271000000006</v>
      </c>
      <c r="E98" s="182">
        <f t="shared" ca="1" si="19"/>
        <v>4.6795090000000004</v>
      </c>
      <c r="F98" s="183">
        <f t="shared" ca="1" si="19"/>
        <v>0</v>
      </c>
      <c r="G98" s="184">
        <f t="shared" ca="1" si="16"/>
        <v>0</v>
      </c>
      <c r="H98" s="184">
        <f t="shared" ca="1" si="17"/>
        <v>327.25</v>
      </c>
      <c r="I98" s="185">
        <f t="shared" ca="1" si="20"/>
        <v>245.64</v>
      </c>
      <c r="J98" s="182">
        <f t="shared" ca="1" si="21"/>
        <v>79.13</v>
      </c>
      <c r="K98" s="182">
        <f t="shared" ca="1" si="22"/>
        <v>2.4900000000000002</v>
      </c>
      <c r="L98" s="182">
        <f t="shared" ca="1" si="23"/>
        <v>0</v>
      </c>
      <c r="M98" s="183">
        <f t="shared" ca="1" si="24"/>
        <v>327.26</v>
      </c>
      <c r="N98" s="181">
        <f t="shared" ca="1" si="25"/>
        <v>245.63249404143494</v>
      </c>
      <c r="O98" s="182">
        <f t="shared" ca="1" si="26"/>
        <v>79.127582044857292</v>
      </c>
      <c r="P98" s="182">
        <f t="shared" ca="1" si="27"/>
        <v>2.4899239137077558</v>
      </c>
      <c r="Q98" s="182">
        <f t="shared" ca="1" si="28"/>
        <v>0</v>
      </c>
      <c r="R98" s="183">
        <f t="shared" ca="1" si="29"/>
        <v>327.24999999999994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8.1976799999999947</v>
      </c>
      <c r="C99" s="57">
        <f t="shared" ref="C99:R99" ca="1" si="30">SUM(C3:C98)/4000</f>
        <v>6.1154692799999921</v>
      </c>
      <c r="D99" s="55">
        <f t="shared" ca="1" si="30"/>
        <v>1.969902503999996</v>
      </c>
      <c r="E99" s="55">
        <f t="shared" ca="1" si="30"/>
        <v>0.11230821599999993</v>
      </c>
      <c r="F99" s="56">
        <f t="shared" ca="1" si="30"/>
        <v>0</v>
      </c>
      <c r="G99" s="60">
        <f t="shared" ca="1" si="30"/>
        <v>0</v>
      </c>
      <c r="H99" s="60">
        <f t="shared" ca="1" si="30"/>
        <v>5.9902549999999994</v>
      </c>
      <c r="I99" s="168">
        <f t="shared" ca="1" si="30"/>
        <v>4.5684974999999968</v>
      </c>
      <c r="J99" s="55">
        <f t="shared" ca="1" si="30"/>
        <v>1.3618925000000019</v>
      </c>
      <c r="K99" s="55">
        <f t="shared" ca="1" si="30"/>
        <v>5.994000000000007E-2</v>
      </c>
      <c r="L99" s="55">
        <f t="shared" ca="1" si="30"/>
        <v>0</v>
      </c>
      <c r="M99" s="56">
        <f t="shared" ca="1" si="30"/>
        <v>5.9903299999999895</v>
      </c>
      <c r="N99" s="57">
        <f t="shared" ca="1" si="30"/>
        <v>4.5684424558709615</v>
      </c>
      <c r="O99" s="55">
        <f t="shared" ca="1" si="30"/>
        <v>1.3618731380284352</v>
      </c>
      <c r="P99" s="55">
        <f t="shared" ca="1" si="30"/>
        <v>5.993940610060005E-2</v>
      </c>
      <c r="Q99" s="55">
        <f t="shared" ca="1" si="30"/>
        <v>0</v>
      </c>
      <c r="R99" s="56">
        <f t="shared" ca="1" si="30"/>
        <v>5.9902549999999994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0</v>
      </c>
      <c r="L3" s="25">
        <f>BRPL_EOD!L3-BRPL_ISGS_exbus!L3</f>
        <v>0</v>
      </c>
      <c r="M3" s="25">
        <f>BRPL_EOD!M3-BRPL_ISGS_exbus!M3</f>
        <v>0</v>
      </c>
      <c r="N3" s="25">
        <f>BRPL_EOD!N3-BRPL_ISGS_exbus!N3</f>
        <v>0</v>
      </c>
      <c r="O3" s="25">
        <f>BRPL_EOD!O3-BRPL_ISGS_exbus!O3</f>
        <v>0</v>
      </c>
      <c r="P3" s="25">
        <f>BRPL_EOD!P3-BRPL_ISGS_exbus!P3</f>
        <v>0</v>
      </c>
      <c r="Q3" s="25">
        <f>BRPL_EOD!Q3-BRPL_ISGS_exbus!Q3</f>
        <v>-4.3917213528512633E-3</v>
      </c>
      <c r="R3" s="25">
        <f>BRPL_EOD!R3-BRPL_ISGS_exbus!R3</f>
        <v>0</v>
      </c>
      <c r="S3" s="25">
        <f>BRPL_EOD!S3-BRPL_ISGS_exbus!S3</f>
        <v>0</v>
      </c>
      <c r="T3" s="25">
        <f>BRPL_EOD!T3-BRPL_ISGS_exbus!T3</f>
        <v>0</v>
      </c>
      <c r="U3" s="25">
        <f>BRPL_EOD!U3-BRPL_ISGS_exbus!U3</f>
        <v>0</v>
      </c>
      <c r="V3" s="25">
        <f>BRPL_EOD!V3-BRPL_ISGS_exbus!V3</f>
        <v>0</v>
      </c>
      <c r="W3" s="25">
        <f>BRPL_EOD!W3-BRPL_ISGS_exbus!W3</f>
        <v>0</v>
      </c>
      <c r="X3" s="25">
        <f>BRPL_EOD!X3-BRPL_ISGS_exbus!X3</f>
        <v>-4.3917453655240024E-3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0</v>
      </c>
      <c r="L4" s="25">
        <f>BRPL_EOD!L4-BRPL_ISGS_exbus!L4</f>
        <v>0</v>
      </c>
      <c r="M4" s="25">
        <f>BRPL_EOD!M4-BRPL_ISGS_exbus!M4</f>
        <v>0</v>
      </c>
      <c r="N4" s="25">
        <f>BRPL_EOD!N4-BRPL_ISGS_exbus!N4</f>
        <v>0</v>
      </c>
      <c r="O4" s="25">
        <f>BRPL_EOD!O4-BRPL_ISGS_exbus!O4</f>
        <v>0</v>
      </c>
      <c r="P4" s="25">
        <f>BRPL_EOD!P4-BRPL_ISGS_exbus!P4</f>
        <v>0</v>
      </c>
      <c r="Q4" s="25">
        <f>BRPL_EOD!Q4-BRPL_ISGS_exbus!Q4</f>
        <v>-4.3917213528512633E-3</v>
      </c>
      <c r="R4" s="25">
        <f>BRPL_EOD!R4-BRPL_ISGS_exbus!R4</f>
        <v>0</v>
      </c>
      <c r="S4" s="25">
        <f>BRPL_EOD!S4-BRPL_ISGS_exbus!S4</f>
        <v>0</v>
      </c>
      <c r="T4" s="25">
        <f>BRPL_EOD!T4-BRPL_ISGS_exbus!T4</f>
        <v>0</v>
      </c>
      <c r="U4" s="25">
        <f>BRPL_EOD!U4-BRPL_ISGS_exbus!U4</f>
        <v>0</v>
      </c>
      <c r="V4" s="25">
        <f>BRPL_EOD!V4-BRPL_ISGS_exbus!V4</f>
        <v>0</v>
      </c>
      <c r="W4" s="25">
        <f>BRPL_EOD!W4-BRPL_ISGS_exbus!W4</f>
        <v>0</v>
      </c>
      <c r="X4" s="25">
        <f>BRPL_EOD!X4-BRPL_ISGS_exbus!X4</f>
        <v>-4.3917453655240024E-3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0</v>
      </c>
      <c r="L5" s="25">
        <f>BRPL_EOD!L5-BRPL_ISGS_exbus!L5</f>
        <v>0</v>
      </c>
      <c r="M5" s="25">
        <f>BRPL_EOD!M5-BRPL_ISGS_exbus!M5</f>
        <v>0</v>
      </c>
      <c r="N5" s="25">
        <f>BRPL_EOD!N5-BRPL_ISGS_exbus!N5</f>
        <v>0</v>
      </c>
      <c r="O5" s="25">
        <f>BRPL_EOD!O5-BRPL_ISGS_exbus!O5</f>
        <v>0</v>
      </c>
      <c r="P5" s="25">
        <f>BRPL_EOD!P5-BRPL_ISGS_exbus!P5</f>
        <v>0</v>
      </c>
      <c r="Q5" s="25">
        <f>BRPL_EOD!Q5-BRPL_ISGS_exbus!Q5</f>
        <v>-4.3917213528512633E-3</v>
      </c>
      <c r="R5" s="25">
        <f>BRPL_EOD!R5-BRPL_ISGS_exbus!R5</f>
        <v>0</v>
      </c>
      <c r="S5" s="25">
        <f>BRPL_EOD!S5-BRPL_ISGS_exbus!S5</f>
        <v>0</v>
      </c>
      <c r="T5" s="25">
        <f>BRPL_EOD!T5-BRPL_ISGS_exbus!T5</f>
        <v>0</v>
      </c>
      <c r="U5" s="25">
        <f>BRPL_EOD!U5-BRPL_ISGS_exbus!U5</f>
        <v>0</v>
      </c>
      <c r="V5" s="25">
        <f>BRPL_EOD!V5-BRPL_ISGS_exbus!V5</f>
        <v>0</v>
      </c>
      <c r="W5" s="25">
        <f>BRPL_EOD!W5-BRPL_ISGS_exbus!W5</f>
        <v>0</v>
      </c>
      <c r="X5" s="25">
        <f>BRPL_EOD!X5-BRPL_ISGS_exbus!X5</f>
        <v>-4.3917453655240024E-3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0</v>
      </c>
      <c r="L6" s="25">
        <f>BRPL_EOD!L6-BRPL_ISGS_exbus!L6</f>
        <v>0</v>
      </c>
      <c r="M6" s="25">
        <f>BRPL_EOD!M6-BRPL_ISGS_exbus!M6</f>
        <v>0</v>
      </c>
      <c r="N6" s="25">
        <f>BRPL_EOD!N6-BRPL_ISGS_exbus!N6</f>
        <v>0</v>
      </c>
      <c r="O6" s="25">
        <f>BRPL_EOD!O6-BRPL_ISGS_exbus!O6</f>
        <v>0</v>
      </c>
      <c r="P6" s="25">
        <f>BRPL_EOD!P6-BRPL_ISGS_exbus!P6</f>
        <v>0</v>
      </c>
      <c r="Q6" s="25">
        <f>BRPL_EOD!Q6-BRPL_ISGS_exbus!Q6</f>
        <v>-4.3917213528512633E-3</v>
      </c>
      <c r="R6" s="25">
        <f>BRPL_EOD!R6-BRPL_ISGS_exbus!R6</f>
        <v>0</v>
      </c>
      <c r="S6" s="25">
        <f>BRPL_EOD!S6-BRPL_ISGS_exbus!S6</f>
        <v>0</v>
      </c>
      <c r="T6" s="25">
        <f>BRPL_EOD!T6-BRPL_ISGS_exbus!T6</f>
        <v>0</v>
      </c>
      <c r="U6" s="25">
        <f>BRPL_EOD!U6-BRPL_ISGS_exbus!U6</f>
        <v>0</v>
      </c>
      <c r="V6" s="25">
        <f>BRPL_EOD!V6-BRPL_ISGS_exbus!V6</f>
        <v>0</v>
      </c>
      <c r="W6" s="25">
        <f>BRPL_EOD!W6-BRPL_ISGS_exbus!W6</f>
        <v>0</v>
      </c>
      <c r="X6" s="25">
        <f>BRPL_EOD!X6-BRPL_ISGS_exbus!X6</f>
        <v>-4.3917453655240024E-3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6.2482188002945804E-3</v>
      </c>
      <c r="L7" s="25">
        <f>BRPL_EOD!L7-BRPL_ISGS_exbus!L7</f>
        <v>0</v>
      </c>
      <c r="M7" s="25">
        <f>BRPL_EOD!M7-BRPL_ISGS_exbus!M7</f>
        <v>0</v>
      </c>
      <c r="N7" s="25">
        <f>BRPL_EOD!N7-BRPL_ISGS_exbus!N7</f>
        <v>0</v>
      </c>
      <c r="O7" s="25">
        <f>BRPL_EOD!O7-BRPL_ISGS_exbus!O7</f>
        <v>0</v>
      </c>
      <c r="P7" s="25">
        <f>BRPL_EOD!P7-BRPL_ISGS_exbus!P7</f>
        <v>0</v>
      </c>
      <c r="Q7" s="25">
        <f>BRPL_EOD!Q7-BRPL_ISGS_exbus!Q7</f>
        <v>-4.3917213528512633E-3</v>
      </c>
      <c r="R7" s="25">
        <f>BRPL_EOD!R7-BRPL_ISGS_exbus!R7</f>
        <v>0</v>
      </c>
      <c r="S7" s="25">
        <f>BRPL_EOD!S7-BRPL_ISGS_exbus!S7</f>
        <v>0</v>
      </c>
      <c r="T7" s="25">
        <f>BRPL_EOD!T7-BRPL_ISGS_exbus!T7</f>
        <v>0</v>
      </c>
      <c r="U7" s="25">
        <f>BRPL_EOD!U7-BRPL_ISGS_exbus!U7</f>
        <v>0</v>
      </c>
      <c r="V7" s="25">
        <f>BRPL_EOD!V7-BRPL_ISGS_exbus!V7</f>
        <v>0</v>
      </c>
      <c r="W7" s="25">
        <f>BRPL_EOD!W7-BRPL_ISGS_exbus!W7</f>
        <v>0</v>
      </c>
      <c r="X7" s="25">
        <f>BRPL_EOD!X7-BRPL_ISGS_exbus!X7</f>
        <v>-4.3917453655240024E-3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6.2482188002945804E-3</v>
      </c>
      <c r="L8" s="25">
        <f>BRPL_EOD!L8-BRPL_ISGS_exbus!L8</f>
        <v>0</v>
      </c>
      <c r="M8" s="25">
        <f>BRPL_EOD!M8-BRPL_ISGS_exbus!M8</f>
        <v>0</v>
      </c>
      <c r="N8" s="25">
        <f>BRPL_EOD!N8-BRPL_ISGS_exbus!N8</f>
        <v>0</v>
      </c>
      <c r="O8" s="25">
        <f>BRPL_EOD!O8-BRPL_ISGS_exbus!O8</f>
        <v>0</v>
      </c>
      <c r="P8" s="25">
        <f>BRPL_EOD!P8-BRPL_ISGS_exbus!P8</f>
        <v>0</v>
      </c>
      <c r="Q8" s="25">
        <f>BRPL_EOD!Q8-BRPL_ISGS_exbus!Q8</f>
        <v>-4.3917213528512633E-3</v>
      </c>
      <c r="R8" s="25">
        <f>BRPL_EOD!R8-BRPL_ISGS_exbus!R8</f>
        <v>0</v>
      </c>
      <c r="S8" s="25">
        <f>BRPL_EOD!S8-BRPL_ISGS_exbus!S8</f>
        <v>0</v>
      </c>
      <c r="T8" s="25">
        <f>BRPL_EOD!T8-BRPL_ISGS_exbus!T8</f>
        <v>0</v>
      </c>
      <c r="U8" s="25">
        <f>BRPL_EOD!U8-BRPL_ISGS_exbus!U8</f>
        <v>0</v>
      </c>
      <c r="V8" s="25">
        <f>BRPL_EOD!V8-BRPL_ISGS_exbus!V8</f>
        <v>0</v>
      </c>
      <c r="W8" s="25">
        <f>BRPL_EOD!W8-BRPL_ISGS_exbus!W8</f>
        <v>0</v>
      </c>
      <c r="X8" s="25">
        <f>BRPL_EOD!X8-BRPL_ISGS_exbus!X8</f>
        <v>-4.3917453655240024E-3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6.2482188002945804E-3</v>
      </c>
      <c r="L9" s="25">
        <f>BRPL_EOD!L9-BRPL_ISGS_exbus!L9</f>
        <v>0</v>
      </c>
      <c r="M9" s="25">
        <f>BRPL_EOD!M9-BRPL_ISGS_exbus!M9</f>
        <v>0</v>
      </c>
      <c r="N9" s="25">
        <f>BRPL_EOD!N9-BRPL_ISGS_exbus!N9</f>
        <v>0</v>
      </c>
      <c r="O9" s="25">
        <f>BRPL_EOD!O9-BRPL_ISGS_exbus!O9</f>
        <v>0</v>
      </c>
      <c r="P9" s="25">
        <f>BRPL_EOD!P9-BRPL_ISGS_exbus!P9</f>
        <v>0</v>
      </c>
      <c r="Q9" s="25">
        <f>BRPL_EOD!Q9-BRPL_ISGS_exbus!Q9</f>
        <v>-4.3917213528512633E-3</v>
      </c>
      <c r="R9" s="25">
        <f>BRPL_EOD!R9-BRPL_ISGS_exbus!R9</f>
        <v>0</v>
      </c>
      <c r="S9" s="25">
        <f>BRPL_EOD!S9-BRPL_ISGS_exbus!S9</f>
        <v>0</v>
      </c>
      <c r="T9" s="25">
        <f>BRPL_EOD!T9-BRPL_ISGS_exbus!T9</f>
        <v>0</v>
      </c>
      <c r="U9" s="25">
        <f>BRPL_EOD!U9-BRPL_ISGS_exbus!U9</f>
        <v>0</v>
      </c>
      <c r="V9" s="25">
        <f>BRPL_EOD!V9-BRPL_ISGS_exbus!V9</f>
        <v>0</v>
      </c>
      <c r="W9" s="25">
        <f>BRPL_EOD!W9-BRPL_ISGS_exbus!W9</f>
        <v>0</v>
      </c>
      <c r="X9" s="25">
        <f>BRPL_EOD!X9-BRPL_ISGS_exbus!X9</f>
        <v>-4.3917453655240024E-3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6.2482188002945804E-3</v>
      </c>
      <c r="L10" s="25">
        <f>BRPL_EOD!L10-BRPL_ISGS_exbus!L10</f>
        <v>0</v>
      </c>
      <c r="M10" s="25">
        <f>BRPL_EOD!M10-BRPL_ISGS_exbus!M10</f>
        <v>0</v>
      </c>
      <c r="N10" s="25">
        <f>BRPL_EOD!N10-BRPL_ISGS_exbus!N10</f>
        <v>0</v>
      </c>
      <c r="O10" s="25">
        <f>BRPL_EOD!O10-BRPL_ISGS_exbus!O10</f>
        <v>0</v>
      </c>
      <c r="P10" s="25">
        <f>BRPL_EOD!P10-BRPL_ISGS_exbus!P10</f>
        <v>0</v>
      </c>
      <c r="Q10" s="25">
        <f>BRPL_EOD!Q10-BRPL_ISGS_exbus!Q10</f>
        <v>-4.3917213528512633E-3</v>
      </c>
      <c r="R10" s="25">
        <f>BRPL_EOD!R10-BRPL_ISGS_exbus!R10</f>
        <v>0</v>
      </c>
      <c r="S10" s="25">
        <f>BRPL_EOD!S10-BRPL_ISGS_exbus!S10</f>
        <v>0</v>
      </c>
      <c r="T10" s="25">
        <f>BRPL_EOD!T10-BRPL_ISGS_exbus!T10</f>
        <v>0</v>
      </c>
      <c r="U10" s="25">
        <f>BRPL_EOD!U10-BRPL_ISGS_exbus!U10</f>
        <v>0</v>
      </c>
      <c r="V10" s="25">
        <f>BRPL_EOD!V10-BRPL_ISGS_exbus!V10</f>
        <v>0</v>
      </c>
      <c r="W10" s="25">
        <f>BRPL_EOD!W10-BRPL_ISGS_exbus!W10</f>
        <v>0</v>
      </c>
      <c r="X10" s="25">
        <f>BRPL_EOD!X10-BRPL_ISGS_exbus!X10</f>
        <v>-4.3917453655240024E-3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-7.4772403202700843E-3</v>
      </c>
      <c r="L11" s="25">
        <f>BRPL_EOD!L11-BRPL_ISGS_exbus!L11</f>
        <v>0</v>
      </c>
      <c r="M11" s="25">
        <f>BRPL_EOD!M11-BRPL_ISGS_exbus!M11</f>
        <v>0</v>
      </c>
      <c r="N11" s="25">
        <f>BRPL_EOD!N11-BRPL_ISGS_exbus!N11</f>
        <v>0</v>
      </c>
      <c r="O11" s="25">
        <f>BRPL_EOD!O11-BRPL_ISGS_exbus!O11</f>
        <v>0</v>
      </c>
      <c r="P11" s="25">
        <f>BRPL_EOD!P11-BRPL_ISGS_exbus!P11</f>
        <v>0</v>
      </c>
      <c r="Q11" s="25">
        <f>BRPL_EOD!Q11-BRPL_ISGS_exbus!Q11</f>
        <v>0</v>
      </c>
      <c r="R11" s="25">
        <f>BRPL_EOD!R11-BRPL_ISGS_exbus!R11</f>
        <v>-4.948993658672407E-3</v>
      </c>
      <c r="S11" s="25">
        <f>BRPL_EOD!S11-BRPL_ISGS_exbus!S11</f>
        <v>0</v>
      </c>
      <c r="T11" s="25">
        <f>BRPL_EOD!T11-BRPL_ISGS_exbus!T11</f>
        <v>0</v>
      </c>
      <c r="U11" s="25">
        <f>BRPL_EOD!U11-BRPL_ISGS_exbus!U11</f>
        <v>0</v>
      </c>
      <c r="V11" s="25">
        <f>BRPL_EOD!V11-BRPL_ISGS_exbus!V11</f>
        <v>0</v>
      </c>
      <c r="W11" s="25">
        <f>BRPL_EOD!W11-BRPL_ISGS_exbus!W11</f>
        <v>0</v>
      </c>
      <c r="X11" s="25">
        <f>BRPL_EOD!X11-BRPL_ISGS_exbus!X11</f>
        <v>-4.3917453655240024E-3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0</v>
      </c>
      <c r="L12" s="25">
        <f>BRPL_EOD!L12-BRPL_ISGS_exbus!L12</f>
        <v>0</v>
      </c>
      <c r="M12" s="25">
        <f>BRPL_EOD!M12-BRPL_ISGS_exbus!M12</f>
        <v>0</v>
      </c>
      <c r="N12" s="25">
        <f>BRPL_EOD!N12-BRPL_ISGS_exbus!N12</f>
        <v>0</v>
      </c>
      <c r="O12" s="25">
        <f>BRPL_EOD!O12-BRPL_ISGS_exbus!O12</f>
        <v>0</v>
      </c>
      <c r="P12" s="25">
        <f>BRPL_EOD!P12-BRPL_ISGS_exbus!P12</f>
        <v>0</v>
      </c>
      <c r="Q12" s="25">
        <f>BRPL_EOD!Q12-BRPL_ISGS_exbus!Q12</f>
        <v>0</v>
      </c>
      <c r="R12" s="25">
        <f>BRPL_EOD!R12-BRPL_ISGS_exbus!R12</f>
        <v>-4.948993658672407E-3</v>
      </c>
      <c r="S12" s="25">
        <f>BRPL_EOD!S12-BRPL_ISGS_exbus!S12</f>
        <v>0</v>
      </c>
      <c r="T12" s="25">
        <f>BRPL_EOD!T12-BRPL_ISGS_exbus!T12</f>
        <v>0</v>
      </c>
      <c r="U12" s="25">
        <f>BRPL_EOD!U12-BRPL_ISGS_exbus!U12</f>
        <v>0</v>
      </c>
      <c r="V12" s="25">
        <f>BRPL_EOD!V12-BRPL_ISGS_exbus!V12</f>
        <v>0</v>
      </c>
      <c r="W12" s="25">
        <f>BRPL_EOD!W12-BRPL_ISGS_exbus!W12</f>
        <v>0</v>
      </c>
      <c r="X12" s="25">
        <f>BRPL_EOD!X12-BRPL_ISGS_exbus!X12</f>
        <v>-4.3917453655240024E-3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0</v>
      </c>
      <c r="L13" s="25">
        <f>BRPL_EOD!L13-BRPL_ISGS_exbus!L13</f>
        <v>0</v>
      </c>
      <c r="M13" s="25">
        <f>BRPL_EOD!M13-BRPL_ISGS_exbus!M13</f>
        <v>0</v>
      </c>
      <c r="N13" s="25">
        <f>BRPL_EOD!N13-BRPL_ISGS_exbus!N13</f>
        <v>0</v>
      </c>
      <c r="O13" s="25">
        <f>BRPL_EOD!O13-BRPL_ISGS_exbus!O13</f>
        <v>0</v>
      </c>
      <c r="P13" s="25">
        <f>BRPL_EOD!P13-BRPL_ISGS_exbus!P13</f>
        <v>0</v>
      </c>
      <c r="Q13" s="25">
        <f>BRPL_EOD!Q13-BRPL_ISGS_exbus!Q13</f>
        <v>0</v>
      </c>
      <c r="R13" s="25">
        <f>BRPL_EOD!R13-BRPL_ISGS_exbus!R13</f>
        <v>-4.4385964912283526E-3</v>
      </c>
      <c r="S13" s="25">
        <f>BRPL_EOD!S13-BRPL_ISGS_exbus!S13</f>
        <v>0</v>
      </c>
      <c r="T13" s="25">
        <f>BRPL_EOD!T13-BRPL_ISGS_exbus!T13</f>
        <v>0</v>
      </c>
      <c r="U13" s="25">
        <f>BRPL_EOD!U13-BRPL_ISGS_exbus!U13</f>
        <v>0</v>
      </c>
      <c r="V13" s="25">
        <f>BRPL_EOD!V13-BRPL_ISGS_exbus!V13</f>
        <v>0</v>
      </c>
      <c r="W13" s="25">
        <f>BRPL_EOD!W13-BRPL_ISGS_exbus!W13</f>
        <v>0</v>
      </c>
      <c r="X13" s="25">
        <f>BRPL_EOD!X13-BRPL_ISGS_exbus!X13</f>
        <v>-4.3917453655240024E-3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0</v>
      </c>
      <c r="L14" s="25">
        <f>BRPL_EOD!L14-BRPL_ISGS_exbus!L14</f>
        <v>0</v>
      </c>
      <c r="M14" s="25">
        <f>BRPL_EOD!M14-BRPL_ISGS_exbus!M14</f>
        <v>0</v>
      </c>
      <c r="N14" s="25">
        <f>BRPL_EOD!N14-BRPL_ISGS_exbus!N14</f>
        <v>0</v>
      </c>
      <c r="O14" s="25">
        <f>BRPL_EOD!O14-BRPL_ISGS_exbus!O14</f>
        <v>0</v>
      </c>
      <c r="P14" s="25">
        <f>BRPL_EOD!P14-BRPL_ISGS_exbus!P14</f>
        <v>0</v>
      </c>
      <c r="Q14" s="25">
        <f>BRPL_EOD!Q14-BRPL_ISGS_exbus!Q14</f>
        <v>0</v>
      </c>
      <c r="R14" s="25">
        <f>BRPL_EOD!R14-BRPL_ISGS_exbus!R14</f>
        <v>-4.4385964912283526E-3</v>
      </c>
      <c r="S14" s="25">
        <f>BRPL_EOD!S14-BRPL_ISGS_exbus!S14</f>
        <v>0</v>
      </c>
      <c r="T14" s="25">
        <f>BRPL_EOD!T14-BRPL_ISGS_exbus!T14</f>
        <v>0</v>
      </c>
      <c r="U14" s="25">
        <f>BRPL_EOD!U14-BRPL_ISGS_exbus!U14</f>
        <v>0</v>
      </c>
      <c r="V14" s="25">
        <f>BRPL_EOD!V14-BRPL_ISGS_exbus!V14</f>
        <v>0</v>
      </c>
      <c r="W14" s="25">
        <f>BRPL_EOD!W14-BRPL_ISGS_exbus!W14</f>
        <v>-4.9947478991612115E-3</v>
      </c>
      <c r="X14" s="25">
        <f>BRPL_EOD!X14-BRPL_ISGS_exbus!X14</f>
        <v>-4.3917453655240024E-3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0</v>
      </c>
      <c r="L15" s="25">
        <f>BRPL_EOD!L15-BRPL_ISGS_exbus!L15</f>
        <v>0</v>
      </c>
      <c r="M15" s="25">
        <f>BRPL_EOD!M15-BRPL_ISGS_exbus!M15</f>
        <v>0</v>
      </c>
      <c r="N15" s="25">
        <f>BRPL_EOD!N15-BRPL_ISGS_exbus!N15</f>
        <v>0</v>
      </c>
      <c r="O15" s="25">
        <f>BRPL_EOD!O15-BRPL_ISGS_exbus!O15</f>
        <v>0</v>
      </c>
      <c r="P15" s="25">
        <f>BRPL_EOD!P15-BRPL_ISGS_exbus!P15</f>
        <v>0</v>
      </c>
      <c r="Q15" s="25">
        <f>BRPL_EOD!Q15-BRPL_ISGS_exbus!Q15</f>
        <v>0</v>
      </c>
      <c r="R15" s="25">
        <f>BRPL_EOD!R15-BRPL_ISGS_exbus!R15</f>
        <v>-4.4385964912283526E-3</v>
      </c>
      <c r="S15" s="25">
        <f>BRPL_EOD!S15-BRPL_ISGS_exbus!S15</f>
        <v>0</v>
      </c>
      <c r="T15" s="25">
        <f>BRPL_EOD!T15-BRPL_ISGS_exbus!T15</f>
        <v>0</v>
      </c>
      <c r="U15" s="25">
        <f>BRPL_EOD!U15-BRPL_ISGS_exbus!U15</f>
        <v>0</v>
      </c>
      <c r="V15" s="25">
        <f>BRPL_EOD!V15-BRPL_ISGS_exbus!V15</f>
        <v>0</v>
      </c>
      <c r="W15" s="25">
        <f>BRPL_EOD!W15-BRPL_ISGS_exbus!W15</f>
        <v>-4.9947478991612115E-3</v>
      </c>
      <c r="X15" s="25">
        <f>BRPL_EOD!X15-BRPL_ISGS_exbus!X15</f>
        <v>-4.3917453655240024E-3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0</v>
      </c>
      <c r="L16" s="25">
        <f>BRPL_EOD!L16-BRPL_ISGS_exbus!L16</f>
        <v>0</v>
      </c>
      <c r="M16" s="25">
        <f>BRPL_EOD!M16-BRPL_ISGS_exbus!M16</f>
        <v>0</v>
      </c>
      <c r="N16" s="25">
        <f>BRPL_EOD!N16-BRPL_ISGS_exbus!N16</f>
        <v>0</v>
      </c>
      <c r="O16" s="25">
        <f>BRPL_EOD!O16-BRPL_ISGS_exbus!O16</f>
        <v>0</v>
      </c>
      <c r="P16" s="25">
        <f>BRPL_EOD!P16-BRPL_ISGS_exbus!P16</f>
        <v>0</v>
      </c>
      <c r="Q16" s="25">
        <f>BRPL_EOD!Q16-BRPL_ISGS_exbus!Q16</f>
        <v>0</v>
      </c>
      <c r="R16" s="25">
        <f>BRPL_EOD!R16-BRPL_ISGS_exbus!R16</f>
        <v>-4.4385964912283526E-3</v>
      </c>
      <c r="S16" s="25">
        <f>BRPL_EOD!S16-BRPL_ISGS_exbus!S16</f>
        <v>0</v>
      </c>
      <c r="T16" s="25">
        <f>BRPL_EOD!T16-BRPL_ISGS_exbus!T16</f>
        <v>0</v>
      </c>
      <c r="U16" s="25">
        <f>BRPL_EOD!U16-BRPL_ISGS_exbus!U16</f>
        <v>0</v>
      </c>
      <c r="V16" s="25">
        <f>BRPL_EOD!V16-BRPL_ISGS_exbus!V16</f>
        <v>0</v>
      </c>
      <c r="W16" s="25">
        <f>BRPL_EOD!W16-BRPL_ISGS_exbus!W16</f>
        <v>-4.9947478991612115E-3</v>
      </c>
      <c r="X16" s="25">
        <f>BRPL_EOD!X16-BRPL_ISGS_exbus!X16</f>
        <v>-4.3917453655240024E-3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0</v>
      </c>
      <c r="L17" s="25">
        <f>BRPL_EOD!L17-BRPL_ISGS_exbus!L17</f>
        <v>0</v>
      </c>
      <c r="M17" s="25">
        <f>BRPL_EOD!M17-BRPL_ISGS_exbus!M17</f>
        <v>0</v>
      </c>
      <c r="N17" s="25">
        <f>BRPL_EOD!N17-BRPL_ISGS_exbus!N17</f>
        <v>0</v>
      </c>
      <c r="O17" s="25">
        <f>BRPL_EOD!O17-BRPL_ISGS_exbus!O17</f>
        <v>0</v>
      </c>
      <c r="P17" s="25">
        <f>BRPL_EOD!P17-BRPL_ISGS_exbus!P17</f>
        <v>0</v>
      </c>
      <c r="Q17" s="25">
        <f>BRPL_EOD!Q17-BRPL_ISGS_exbus!Q17</f>
        <v>0</v>
      </c>
      <c r="R17" s="25">
        <f>BRPL_EOD!R17-BRPL_ISGS_exbus!R17</f>
        <v>-4.4385964912283526E-3</v>
      </c>
      <c r="S17" s="25">
        <f>BRPL_EOD!S17-BRPL_ISGS_exbus!S17</f>
        <v>0</v>
      </c>
      <c r="T17" s="25">
        <f>BRPL_EOD!T17-BRPL_ISGS_exbus!T17</f>
        <v>0</v>
      </c>
      <c r="U17" s="25">
        <f>BRPL_EOD!U17-BRPL_ISGS_exbus!U17</f>
        <v>0</v>
      </c>
      <c r="V17" s="25">
        <f>BRPL_EOD!V17-BRPL_ISGS_exbus!V17</f>
        <v>0</v>
      </c>
      <c r="W17" s="25">
        <f>BRPL_EOD!W17-BRPL_ISGS_exbus!W17</f>
        <v>-4.9947478991612115E-3</v>
      </c>
      <c r="X17" s="25">
        <f>BRPL_EOD!X17-BRPL_ISGS_exbus!X17</f>
        <v>-4.3917453655240024E-3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0</v>
      </c>
      <c r="L18" s="25">
        <f>BRPL_EOD!L18-BRPL_ISGS_exbus!L18</f>
        <v>0</v>
      </c>
      <c r="M18" s="25">
        <f>BRPL_EOD!M18-BRPL_ISGS_exbus!M18</f>
        <v>0</v>
      </c>
      <c r="N18" s="25">
        <f>BRPL_EOD!N18-BRPL_ISGS_exbus!N18</f>
        <v>0</v>
      </c>
      <c r="O18" s="25">
        <f>BRPL_EOD!O18-BRPL_ISGS_exbus!O18</f>
        <v>0</v>
      </c>
      <c r="P18" s="25">
        <f>BRPL_EOD!P18-BRPL_ISGS_exbus!P18</f>
        <v>0</v>
      </c>
      <c r="Q18" s="25">
        <f>BRPL_EOD!Q18-BRPL_ISGS_exbus!Q18</f>
        <v>0</v>
      </c>
      <c r="R18" s="25">
        <f>BRPL_EOD!R18-BRPL_ISGS_exbus!R18</f>
        <v>-4.4385964912283526E-3</v>
      </c>
      <c r="S18" s="25">
        <f>BRPL_EOD!S18-BRPL_ISGS_exbus!S18</f>
        <v>0</v>
      </c>
      <c r="T18" s="25">
        <f>BRPL_EOD!T18-BRPL_ISGS_exbus!T18</f>
        <v>0</v>
      </c>
      <c r="U18" s="25">
        <f>BRPL_EOD!U18-BRPL_ISGS_exbus!U18</f>
        <v>0</v>
      </c>
      <c r="V18" s="25">
        <f>BRPL_EOD!V18-BRPL_ISGS_exbus!V18</f>
        <v>0</v>
      </c>
      <c r="W18" s="25">
        <f>BRPL_EOD!W18-BRPL_ISGS_exbus!W18</f>
        <v>-4.9947478991612115E-3</v>
      </c>
      <c r="X18" s="25">
        <f>BRPL_EOD!X18-BRPL_ISGS_exbus!X18</f>
        <v>-4.3917453655240024E-3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0</v>
      </c>
      <c r="L19" s="25">
        <f>BRPL_EOD!L19-BRPL_ISGS_exbus!L19</f>
        <v>0</v>
      </c>
      <c r="M19" s="25">
        <f>BRPL_EOD!M19-BRPL_ISGS_exbus!M19</f>
        <v>0</v>
      </c>
      <c r="N19" s="25">
        <f>BRPL_EOD!N19-BRPL_ISGS_exbus!N19</f>
        <v>0</v>
      </c>
      <c r="O19" s="25">
        <f>BRPL_EOD!O19-BRPL_ISGS_exbus!O19</f>
        <v>0</v>
      </c>
      <c r="P19" s="25">
        <f>BRPL_EOD!P19-BRPL_ISGS_exbus!P19</f>
        <v>0</v>
      </c>
      <c r="Q19" s="25">
        <f>BRPL_EOD!Q19-BRPL_ISGS_exbus!Q19</f>
        <v>0</v>
      </c>
      <c r="R19" s="25">
        <f>BRPL_EOD!R19-BRPL_ISGS_exbus!R19</f>
        <v>-4.4385964912283526E-3</v>
      </c>
      <c r="S19" s="25">
        <f>BRPL_EOD!S19-BRPL_ISGS_exbus!S19</f>
        <v>0</v>
      </c>
      <c r="T19" s="25">
        <f>BRPL_EOD!T19-BRPL_ISGS_exbus!T19</f>
        <v>0</v>
      </c>
      <c r="U19" s="25">
        <f>BRPL_EOD!U19-BRPL_ISGS_exbus!U19</f>
        <v>0</v>
      </c>
      <c r="V19" s="25">
        <f>BRPL_EOD!V19-BRPL_ISGS_exbus!V19</f>
        <v>0</v>
      </c>
      <c r="W19" s="25">
        <f>BRPL_EOD!W19-BRPL_ISGS_exbus!W19</f>
        <v>-4.9947478991612115E-3</v>
      </c>
      <c r="X19" s="25">
        <f>BRPL_EOD!X19-BRPL_ISGS_exbus!X19</f>
        <v>-4.3917453655240024E-3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0</v>
      </c>
      <c r="L20" s="25">
        <f>BRPL_EOD!L20-BRPL_ISGS_exbus!L20</f>
        <v>0</v>
      </c>
      <c r="M20" s="25">
        <f>BRPL_EOD!M20-BRPL_ISGS_exbus!M20</f>
        <v>0</v>
      </c>
      <c r="N20" s="25">
        <f>BRPL_EOD!N20-BRPL_ISGS_exbus!N20</f>
        <v>0</v>
      </c>
      <c r="O20" s="25">
        <f>BRPL_EOD!O20-BRPL_ISGS_exbus!O20</f>
        <v>0</v>
      </c>
      <c r="P20" s="25">
        <f>BRPL_EOD!P20-BRPL_ISGS_exbus!P20</f>
        <v>0</v>
      </c>
      <c r="Q20" s="25">
        <f>BRPL_EOD!Q20-BRPL_ISGS_exbus!Q20</f>
        <v>0</v>
      </c>
      <c r="R20" s="25">
        <f>BRPL_EOD!R20-BRPL_ISGS_exbus!R20</f>
        <v>-4.4385964912283526E-3</v>
      </c>
      <c r="S20" s="25">
        <f>BRPL_EOD!S20-BRPL_ISGS_exbus!S20</f>
        <v>0</v>
      </c>
      <c r="T20" s="25">
        <f>BRPL_EOD!T20-BRPL_ISGS_exbus!T20</f>
        <v>0</v>
      </c>
      <c r="U20" s="25">
        <f>BRPL_EOD!U20-BRPL_ISGS_exbus!U20</f>
        <v>0</v>
      </c>
      <c r="V20" s="25">
        <f>BRPL_EOD!V20-BRPL_ISGS_exbus!V20</f>
        <v>0</v>
      </c>
      <c r="W20" s="25">
        <f>BRPL_EOD!W20-BRPL_ISGS_exbus!W20</f>
        <v>-4.9947478991612115E-3</v>
      </c>
      <c r="X20" s="25">
        <f>BRPL_EOD!X20-BRPL_ISGS_exbus!X20</f>
        <v>-4.3917453655240024E-3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0</v>
      </c>
      <c r="L21" s="25">
        <f>BRPL_EOD!L21-BRPL_ISGS_exbus!L21</f>
        <v>0</v>
      </c>
      <c r="M21" s="25">
        <f>BRPL_EOD!M21-BRPL_ISGS_exbus!M21</f>
        <v>0</v>
      </c>
      <c r="N21" s="25">
        <f>BRPL_EOD!N21-BRPL_ISGS_exbus!N21</f>
        <v>0</v>
      </c>
      <c r="O21" s="25">
        <f>BRPL_EOD!O21-BRPL_ISGS_exbus!O21</f>
        <v>0</v>
      </c>
      <c r="P21" s="25">
        <f>BRPL_EOD!P21-BRPL_ISGS_exbus!P21</f>
        <v>0</v>
      </c>
      <c r="Q21" s="25">
        <f>BRPL_EOD!Q21-BRPL_ISGS_exbus!Q21</f>
        <v>0</v>
      </c>
      <c r="R21" s="25">
        <f>BRPL_EOD!R21-BRPL_ISGS_exbus!R21</f>
        <v>-4.4385964912283526E-3</v>
      </c>
      <c r="S21" s="25">
        <f>BRPL_EOD!S21-BRPL_ISGS_exbus!S21</f>
        <v>0</v>
      </c>
      <c r="T21" s="25">
        <f>BRPL_EOD!T21-BRPL_ISGS_exbus!T21</f>
        <v>0</v>
      </c>
      <c r="U21" s="25">
        <f>BRPL_EOD!U21-BRPL_ISGS_exbus!U21</f>
        <v>0</v>
      </c>
      <c r="V21" s="25">
        <f>BRPL_EOD!V21-BRPL_ISGS_exbus!V21</f>
        <v>0</v>
      </c>
      <c r="W21" s="25">
        <f>BRPL_EOD!W21-BRPL_ISGS_exbus!W21</f>
        <v>-4.9947478991612115E-3</v>
      </c>
      <c r="X21" s="25">
        <f>BRPL_EOD!X21-BRPL_ISGS_exbus!X21</f>
        <v>-4.3917453655240024E-3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0</v>
      </c>
      <c r="L22" s="25">
        <f>BRPL_EOD!L22-BRPL_ISGS_exbus!L22</f>
        <v>0</v>
      </c>
      <c r="M22" s="25">
        <f>BRPL_EOD!M22-BRPL_ISGS_exbus!M22</f>
        <v>0</v>
      </c>
      <c r="N22" s="25">
        <f>BRPL_EOD!N22-BRPL_ISGS_exbus!N22</f>
        <v>0</v>
      </c>
      <c r="O22" s="25">
        <f>BRPL_EOD!O22-BRPL_ISGS_exbus!O22</f>
        <v>0</v>
      </c>
      <c r="P22" s="25">
        <f>BRPL_EOD!P22-BRPL_ISGS_exbus!P22</f>
        <v>0</v>
      </c>
      <c r="Q22" s="25">
        <f>BRPL_EOD!Q22-BRPL_ISGS_exbus!Q22</f>
        <v>0</v>
      </c>
      <c r="R22" s="25">
        <f>BRPL_EOD!R22-BRPL_ISGS_exbus!R22</f>
        <v>-4.4385964912283526E-3</v>
      </c>
      <c r="S22" s="25">
        <f>BRPL_EOD!S22-BRPL_ISGS_exbus!S22</f>
        <v>0</v>
      </c>
      <c r="T22" s="25">
        <f>BRPL_EOD!T22-BRPL_ISGS_exbus!T22</f>
        <v>0</v>
      </c>
      <c r="U22" s="25">
        <f>BRPL_EOD!U22-BRPL_ISGS_exbus!U22</f>
        <v>0</v>
      </c>
      <c r="V22" s="25">
        <f>BRPL_EOD!V22-BRPL_ISGS_exbus!V22</f>
        <v>0</v>
      </c>
      <c r="W22" s="25">
        <f>BRPL_EOD!W22-BRPL_ISGS_exbus!W22</f>
        <v>-4.9947478991612115E-3</v>
      </c>
      <c r="X22" s="25">
        <f>BRPL_EOD!X22-BRPL_ISGS_exbus!X22</f>
        <v>-4.3917453655240024E-3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0</v>
      </c>
      <c r="L23" s="25">
        <f>BRPL_EOD!L23-BRPL_ISGS_exbus!L23</f>
        <v>0</v>
      </c>
      <c r="M23" s="25">
        <f>BRPL_EOD!M23-BRPL_ISGS_exbus!M23</f>
        <v>0</v>
      </c>
      <c r="N23" s="25">
        <f>BRPL_EOD!N23-BRPL_ISGS_exbus!N23</f>
        <v>0</v>
      </c>
      <c r="O23" s="25">
        <f>BRPL_EOD!O23-BRPL_ISGS_exbus!O23</f>
        <v>0</v>
      </c>
      <c r="P23" s="25">
        <f>BRPL_EOD!P23-BRPL_ISGS_exbus!P23</f>
        <v>0</v>
      </c>
      <c r="Q23" s="25">
        <f>BRPL_EOD!Q23-BRPL_ISGS_exbus!Q23</f>
        <v>0</v>
      </c>
      <c r="R23" s="25">
        <f>BRPL_EOD!R23-BRPL_ISGS_exbus!R23</f>
        <v>-4.4385964912283526E-3</v>
      </c>
      <c r="S23" s="25">
        <f>BRPL_EOD!S23-BRPL_ISGS_exbus!S23</f>
        <v>0</v>
      </c>
      <c r="T23" s="25">
        <f>BRPL_EOD!T23-BRPL_ISGS_exbus!T23</f>
        <v>0</v>
      </c>
      <c r="U23" s="25">
        <f>BRPL_EOD!U23-BRPL_ISGS_exbus!U23</f>
        <v>0</v>
      </c>
      <c r="V23" s="25">
        <f>BRPL_EOD!V23-BRPL_ISGS_exbus!V23</f>
        <v>0</v>
      </c>
      <c r="W23" s="25">
        <f>BRPL_EOD!W23-BRPL_ISGS_exbus!W23</f>
        <v>-4.9947478991612115E-3</v>
      </c>
      <c r="X23" s="25">
        <f>BRPL_EOD!X23-BRPL_ISGS_exbus!X23</f>
        <v>-4.3917453655240024E-3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0</v>
      </c>
      <c r="L24" s="25">
        <f>BRPL_EOD!L24-BRPL_ISGS_exbus!L24</f>
        <v>0</v>
      </c>
      <c r="M24" s="25">
        <f>BRPL_EOD!M24-BRPL_ISGS_exbus!M24</f>
        <v>0</v>
      </c>
      <c r="N24" s="25">
        <f>BRPL_EOD!N24-BRPL_ISGS_exbus!N24</f>
        <v>0</v>
      </c>
      <c r="O24" s="25">
        <f>BRPL_EOD!O24-BRPL_ISGS_exbus!O24</f>
        <v>0</v>
      </c>
      <c r="P24" s="25">
        <f>BRPL_EOD!P24-BRPL_ISGS_exbus!P24</f>
        <v>0</v>
      </c>
      <c r="Q24" s="25">
        <f>BRPL_EOD!Q24-BRPL_ISGS_exbus!Q24</f>
        <v>0</v>
      </c>
      <c r="R24" s="25">
        <f>BRPL_EOD!R24-BRPL_ISGS_exbus!R24</f>
        <v>-4.4385964912283526E-3</v>
      </c>
      <c r="S24" s="25">
        <f>BRPL_EOD!S24-BRPL_ISGS_exbus!S24</f>
        <v>0</v>
      </c>
      <c r="T24" s="25">
        <f>BRPL_EOD!T24-BRPL_ISGS_exbus!T24</f>
        <v>0</v>
      </c>
      <c r="U24" s="25">
        <f>BRPL_EOD!U24-BRPL_ISGS_exbus!U24</f>
        <v>0</v>
      </c>
      <c r="V24" s="25">
        <f>BRPL_EOD!V24-BRPL_ISGS_exbus!V24</f>
        <v>0</v>
      </c>
      <c r="W24" s="25">
        <f>BRPL_EOD!W24-BRPL_ISGS_exbus!W24</f>
        <v>-4.9947478991612115E-3</v>
      </c>
      <c r="X24" s="25">
        <f>BRPL_EOD!X24-BRPL_ISGS_exbus!X24</f>
        <v>-4.3917453655240024E-3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0</v>
      </c>
      <c r="L25" s="25">
        <f>BRPL_EOD!L25-BRPL_ISGS_exbus!L25</f>
        <v>0</v>
      </c>
      <c r="M25" s="25">
        <f>BRPL_EOD!M25-BRPL_ISGS_exbus!M25</f>
        <v>0</v>
      </c>
      <c r="N25" s="25">
        <f>BRPL_EOD!N25-BRPL_ISGS_exbus!N25</f>
        <v>0</v>
      </c>
      <c r="O25" s="25">
        <f>BRPL_EOD!O25-BRPL_ISGS_exbus!O25</f>
        <v>0</v>
      </c>
      <c r="P25" s="25">
        <f>BRPL_EOD!P25-BRPL_ISGS_exbus!P25</f>
        <v>0</v>
      </c>
      <c r="Q25" s="25">
        <f>BRPL_EOD!Q25-BRPL_ISGS_exbus!Q25</f>
        <v>0</v>
      </c>
      <c r="R25" s="25">
        <f>BRPL_EOD!R25-BRPL_ISGS_exbus!R25</f>
        <v>-4.4385964912283526E-3</v>
      </c>
      <c r="S25" s="25">
        <f>BRPL_EOD!S25-BRPL_ISGS_exbus!S25</f>
        <v>0</v>
      </c>
      <c r="T25" s="25">
        <f>BRPL_EOD!T25-BRPL_ISGS_exbus!T25</f>
        <v>0</v>
      </c>
      <c r="U25" s="25">
        <f>BRPL_EOD!U25-BRPL_ISGS_exbus!U25</f>
        <v>0</v>
      </c>
      <c r="V25" s="25">
        <f>BRPL_EOD!V25-BRPL_ISGS_exbus!V25</f>
        <v>0</v>
      </c>
      <c r="W25" s="25">
        <f>BRPL_EOD!W25-BRPL_ISGS_exbus!W25</f>
        <v>-4.9947478991612115E-3</v>
      </c>
      <c r="X25" s="25">
        <f>BRPL_EOD!X25-BRPL_ISGS_exbus!X25</f>
        <v>-4.3917453655240024E-3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0</v>
      </c>
      <c r="L26" s="25">
        <f>BRPL_EOD!L26-BRPL_ISGS_exbus!L26</f>
        <v>0</v>
      </c>
      <c r="M26" s="25">
        <f>BRPL_EOD!M26-BRPL_ISGS_exbus!M26</f>
        <v>0</v>
      </c>
      <c r="N26" s="25">
        <f>BRPL_EOD!N26-BRPL_ISGS_exbus!N26</f>
        <v>0</v>
      </c>
      <c r="O26" s="25">
        <f>BRPL_EOD!O26-BRPL_ISGS_exbus!O26</f>
        <v>0</v>
      </c>
      <c r="P26" s="25">
        <f>BRPL_EOD!P26-BRPL_ISGS_exbus!P26</f>
        <v>0</v>
      </c>
      <c r="Q26" s="25">
        <f>BRPL_EOD!Q26-BRPL_ISGS_exbus!Q26</f>
        <v>0</v>
      </c>
      <c r="R26" s="25">
        <f>BRPL_EOD!R26-BRPL_ISGS_exbus!R26</f>
        <v>-4.4385964912283526E-3</v>
      </c>
      <c r="S26" s="25">
        <f>BRPL_EOD!S26-BRPL_ISGS_exbus!S26</f>
        <v>0</v>
      </c>
      <c r="T26" s="25">
        <f>BRPL_EOD!T26-BRPL_ISGS_exbus!T26</f>
        <v>0</v>
      </c>
      <c r="U26" s="25">
        <f>BRPL_EOD!U26-BRPL_ISGS_exbus!U26</f>
        <v>0</v>
      </c>
      <c r="V26" s="25">
        <f>BRPL_EOD!V26-BRPL_ISGS_exbus!V26</f>
        <v>0</v>
      </c>
      <c r="W26" s="25">
        <f>BRPL_EOD!W26-BRPL_ISGS_exbus!W26</f>
        <v>-4.9947478991612115E-3</v>
      </c>
      <c r="X26" s="25">
        <f>BRPL_EOD!X26-BRPL_ISGS_exbus!X26</f>
        <v>-4.3917453655240024E-3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0</v>
      </c>
      <c r="L27" s="25">
        <f>BRPL_EOD!L27-BRPL_ISGS_exbus!L27</f>
        <v>0</v>
      </c>
      <c r="M27" s="25">
        <f>BRPL_EOD!M27-BRPL_ISGS_exbus!M27</f>
        <v>0</v>
      </c>
      <c r="N27" s="25">
        <f>BRPL_EOD!N27-BRPL_ISGS_exbus!N27</f>
        <v>0</v>
      </c>
      <c r="O27" s="25">
        <f>BRPL_EOD!O27-BRPL_ISGS_exbus!O27</f>
        <v>0</v>
      </c>
      <c r="P27" s="25">
        <f>BRPL_EOD!P27-BRPL_ISGS_exbus!P27</f>
        <v>0</v>
      </c>
      <c r="Q27" s="25">
        <f>BRPL_EOD!Q27-BRPL_ISGS_exbus!Q27</f>
        <v>0</v>
      </c>
      <c r="R27" s="25">
        <f>BRPL_EOD!R27-BRPL_ISGS_exbus!R27</f>
        <v>-4.4385964912283526E-3</v>
      </c>
      <c r="S27" s="25">
        <f>BRPL_EOD!S27-BRPL_ISGS_exbus!S27</f>
        <v>0</v>
      </c>
      <c r="T27" s="25">
        <f>BRPL_EOD!T27-BRPL_ISGS_exbus!T27</f>
        <v>0</v>
      </c>
      <c r="U27" s="25">
        <f>BRPL_EOD!U27-BRPL_ISGS_exbus!U27</f>
        <v>0</v>
      </c>
      <c r="V27" s="25">
        <f>BRPL_EOD!V27-BRPL_ISGS_exbus!V27</f>
        <v>0</v>
      </c>
      <c r="W27" s="25">
        <f>BRPL_EOD!W27-BRPL_ISGS_exbus!W27</f>
        <v>-4.9947478991612115E-3</v>
      </c>
      <c r="X27" s="25">
        <f>BRPL_EOD!X27-BRPL_ISGS_exbus!X27</f>
        <v>-4.3917453655240024E-3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0</v>
      </c>
      <c r="L28" s="25">
        <f>BRPL_EOD!L28-BRPL_ISGS_exbus!L28</f>
        <v>0</v>
      </c>
      <c r="M28" s="25">
        <f>BRPL_EOD!M28-BRPL_ISGS_exbus!M28</f>
        <v>0</v>
      </c>
      <c r="N28" s="25">
        <f>BRPL_EOD!N28-BRPL_ISGS_exbus!N28</f>
        <v>0</v>
      </c>
      <c r="O28" s="25">
        <f>BRPL_EOD!O28-BRPL_ISGS_exbus!O28</f>
        <v>0</v>
      </c>
      <c r="P28" s="25">
        <f>BRPL_EOD!P28-BRPL_ISGS_exbus!P28</f>
        <v>0</v>
      </c>
      <c r="Q28" s="25">
        <f>BRPL_EOD!Q28-BRPL_ISGS_exbus!Q28</f>
        <v>0</v>
      </c>
      <c r="R28" s="25">
        <f>BRPL_EOD!R28-BRPL_ISGS_exbus!R28</f>
        <v>-4.4385964912283526E-3</v>
      </c>
      <c r="S28" s="25">
        <f>BRPL_EOD!S28-BRPL_ISGS_exbus!S28</f>
        <v>0</v>
      </c>
      <c r="T28" s="25">
        <f>BRPL_EOD!T28-BRPL_ISGS_exbus!T28</f>
        <v>0</v>
      </c>
      <c r="U28" s="25">
        <f>BRPL_EOD!U28-BRPL_ISGS_exbus!U28</f>
        <v>0</v>
      </c>
      <c r="V28" s="25">
        <f>BRPL_EOD!V28-BRPL_ISGS_exbus!V28</f>
        <v>0</v>
      </c>
      <c r="W28" s="25">
        <f>BRPL_EOD!W28-BRPL_ISGS_exbus!W28</f>
        <v>-4.9947478991612115E-3</v>
      </c>
      <c r="X28" s="25">
        <f>BRPL_EOD!X28-BRPL_ISGS_exbus!X28</f>
        <v>-4.3917453655240024E-3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0</v>
      </c>
      <c r="L29" s="25">
        <f>BRPL_EOD!L29-BRPL_ISGS_exbus!L29</f>
        <v>0</v>
      </c>
      <c r="M29" s="25">
        <f>BRPL_EOD!M29-BRPL_ISGS_exbus!M29</f>
        <v>0</v>
      </c>
      <c r="N29" s="25">
        <f>BRPL_EOD!N29-BRPL_ISGS_exbus!N29</f>
        <v>0</v>
      </c>
      <c r="O29" s="25">
        <f>BRPL_EOD!O29-BRPL_ISGS_exbus!O29</f>
        <v>0</v>
      </c>
      <c r="P29" s="25">
        <f>BRPL_EOD!P29-BRPL_ISGS_exbus!P29</f>
        <v>0</v>
      </c>
      <c r="Q29" s="25">
        <f>BRPL_EOD!Q29-BRPL_ISGS_exbus!Q29</f>
        <v>0</v>
      </c>
      <c r="R29" s="25">
        <f>BRPL_EOD!R29-BRPL_ISGS_exbus!R29</f>
        <v>-4.4385964912283526E-3</v>
      </c>
      <c r="S29" s="25">
        <f>BRPL_EOD!S29-BRPL_ISGS_exbus!S29</f>
        <v>0</v>
      </c>
      <c r="T29" s="25">
        <f>BRPL_EOD!T29-BRPL_ISGS_exbus!T29</f>
        <v>0</v>
      </c>
      <c r="U29" s="25">
        <f>BRPL_EOD!U29-BRPL_ISGS_exbus!U29</f>
        <v>0</v>
      </c>
      <c r="V29" s="25">
        <f>BRPL_EOD!V29-BRPL_ISGS_exbus!V29</f>
        <v>0</v>
      </c>
      <c r="W29" s="25">
        <f>BRPL_EOD!W29-BRPL_ISGS_exbus!W29</f>
        <v>-4.9947478991612115E-3</v>
      </c>
      <c r="X29" s="25">
        <f>BRPL_EOD!X29-BRPL_ISGS_exbus!X29</f>
        <v>-4.3917453655240024E-3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0</v>
      </c>
      <c r="L30" s="25">
        <f>BRPL_EOD!L30-BRPL_ISGS_exbus!L30</f>
        <v>0</v>
      </c>
      <c r="M30" s="25">
        <f>BRPL_EOD!M30-BRPL_ISGS_exbus!M30</f>
        <v>0</v>
      </c>
      <c r="N30" s="25">
        <f>BRPL_EOD!N30-BRPL_ISGS_exbus!N30</f>
        <v>0</v>
      </c>
      <c r="O30" s="25">
        <f>BRPL_EOD!O30-BRPL_ISGS_exbus!O30</f>
        <v>0</v>
      </c>
      <c r="P30" s="25">
        <f>BRPL_EOD!P30-BRPL_ISGS_exbus!P30</f>
        <v>0</v>
      </c>
      <c r="Q30" s="25">
        <f>BRPL_EOD!Q30-BRPL_ISGS_exbus!Q30</f>
        <v>0</v>
      </c>
      <c r="R30" s="25">
        <f>BRPL_EOD!R30-BRPL_ISGS_exbus!R30</f>
        <v>-4.4385964912283526E-3</v>
      </c>
      <c r="S30" s="25">
        <f>BRPL_EOD!S30-BRPL_ISGS_exbus!S30</f>
        <v>0</v>
      </c>
      <c r="T30" s="25">
        <f>BRPL_EOD!T30-BRPL_ISGS_exbus!T30</f>
        <v>0</v>
      </c>
      <c r="U30" s="25">
        <f>BRPL_EOD!U30-BRPL_ISGS_exbus!U30</f>
        <v>0</v>
      </c>
      <c r="V30" s="25">
        <f>BRPL_EOD!V30-BRPL_ISGS_exbus!V30</f>
        <v>0</v>
      </c>
      <c r="W30" s="25">
        <f>BRPL_EOD!W30-BRPL_ISGS_exbus!W30</f>
        <v>-4.9947478991612115E-3</v>
      </c>
      <c r="X30" s="25">
        <f>BRPL_EOD!X30-BRPL_ISGS_exbus!X30</f>
        <v>-4.3917453655240024E-3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0</v>
      </c>
      <c r="L31" s="25">
        <f>BRPL_EOD!L31-BRPL_ISGS_exbus!L31</f>
        <v>0</v>
      </c>
      <c r="M31" s="25">
        <f>BRPL_EOD!M31-BRPL_ISGS_exbus!M31</f>
        <v>0</v>
      </c>
      <c r="N31" s="25">
        <f>BRPL_EOD!N31-BRPL_ISGS_exbus!N31</f>
        <v>0</v>
      </c>
      <c r="O31" s="25">
        <f>BRPL_EOD!O31-BRPL_ISGS_exbus!O31</f>
        <v>0</v>
      </c>
      <c r="P31" s="25">
        <f>BRPL_EOD!P31-BRPL_ISGS_exbus!P31</f>
        <v>0</v>
      </c>
      <c r="Q31" s="25">
        <f>BRPL_EOD!Q31-BRPL_ISGS_exbus!Q31</f>
        <v>0</v>
      </c>
      <c r="R31" s="25">
        <f>BRPL_EOD!R31-BRPL_ISGS_exbus!R31</f>
        <v>-4.4385964912283526E-3</v>
      </c>
      <c r="S31" s="25">
        <f>BRPL_EOD!S31-BRPL_ISGS_exbus!S31</f>
        <v>0</v>
      </c>
      <c r="T31" s="25">
        <f>BRPL_EOD!T31-BRPL_ISGS_exbus!T31</f>
        <v>0</v>
      </c>
      <c r="U31" s="25">
        <f>BRPL_EOD!U31-BRPL_ISGS_exbus!U31</f>
        <v>0</v>
      </c>
      <c r="V31" s="25">
        <f>BRPL_EOD!V31-BRPL_ISGS_exbus!V31</f>
        <v>0</v>
      </c>
      <c r="W31" s="25">
        <f>BRPL_EOD!W31-BRPL_ISGS_exbus!W31</f>
        <v>-4.9947478991612115E-3</v>
      </c>
      <c r="X31" s="25">
        <f>BRPL_EOD!X31-BRPL_ISGS_exbus!X31</f>
        <v>-4.3917453655240024E-3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0</v>
      </c>
      <c r="L32" s="25">
        <f>BRPL_EOD!L32-BRPL_ISGS_exbus!L32</f>
        <v>0</v>
      </c>
      <c r="M32" s="25">
        <f>BRPL_EOD!M32-BRPL_ISGS_exbus!M32</f>
        <v>0</v>
      </c>
      <c r="N32" s="25">
        <f>BRPL_EOD!N32-BRPL_ISGS_exbus!N32</f>
        <v>0</v>
      </c>
      <c r="O32" s="25">
        <f>BRPL_EOD!O32-BRPL_ISGS_exbus!O32</f>
        <v>0</v>
      </c>
      <c r="P32" s="25">
        <f>BRPL_EOD!P32-BRPL_ISGS_exbus!P32</f>
        <v>0</v>
      </c>
      <c r="Q32" s="25">
        <f>BRPL_EOD!Q32-BRPL_ISGS_exbus!Q32</f>
        <v>0</v>
      </c>
      <c r="R32" s="25">
        <f>BRPL_EOD!R32-BRPL_ISGS_exbus!R32</f>
        <v>-4.4385964912283526E-3</v>
      </c>
      <c r="S32" s="25">
        <f>BRPL_EOD!S32-BRPL_ISGS_exbus!S32</f>
        <v>0</v>
      </c>
      <c r="T32" s="25">
        <f>BRPL_EOD!T32-BRPL_ISGS_exbus!T32</f>
        <v>0</v>
      </c>
      <c r="U32" s="25">
        <f>BRPL_EOD!U32-BRPL_ISGS_exbus!U32</f>
        <v>0</v>
      </c>
      <c r="V32" s="25">
        <f>BRPL_EOD!V32-BRPL_ISGS_exbus!V32</f>
        <v>0</v>
      </c>
      <c r="W32" s="25">
        <f>BRPL_EOD!W32-BRPL_ISGS_exbus!W32</f>
        <v>-4.9947478991612115E-3</v>
      </c>
      <c r="X32" s="25">
        <f>BRPL_EOD!X32-BRPL_ISGS_exbus!X32</f>
        <v>-4.3917453655240024E-3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0</v>
      </c>
      <c r="L33" s="25">
        <f>BRPL_EOD!L33-BRPL_ISGS_exbus!L33</f>
        <v>0</v>
      </c>
      <c r="M33" s="25">
        <f>BRPL_EOD!M33-BRPL_ISGS_exbus!M33</f>
        <v>0</v>
      </c>
      <c r="N33" s="25">
        <f>BRPL_EOD!N33-BRPL_ISGS_exbus!N33</f>
        <v>0</v>
      </c>
      <c r="O33" s="25">
        <f>BRPL_EOD!O33-BRPL_ISGS_exbus!O33</f>
        <v>0</v>
      </c>
      <c r="P33" s="25">
        <f>BRPL_EOD!P33-BRPL_ISGS_exbus!P33</f>
        <v>0</v>
      </c>
      <c r="Q33" s="25">
        <f>BRPL_EOD!Q33-BRPL_ISGS_exbus!Q33</f>
        <v>0</v>
      </c>
      <c r="R33" s="25">
        <f>BRPL_EOD!R33-BRPL_ISGS_exbus!R33</f>
        <v>-4.4385964912283526E-3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0</v>
      </c>
      <c r="V33" s="25">
        <f>BRPL_EOD!V33-BRPL_ISGS_exbus!V33</f>
        <v>0</v>
      </c>
      <c r="W33" s="25">
        <f>BRPL_EOD!W33-BRPL_ISGS_exbus!W33</f>
        <v>-4.9947478991612115E-3</v>
      </c>
      <c r="X33" s="25">
        <f>BRPL_EOD!X33-BRPL_ISGS_exbus!X33</f>
        <v>-4.3917453655240024E-3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0</v>
      </c>
      <c r="L34" s="25">
        <f>BRPL_EOD!L34-BRPL_ISGS_exbus!L34</f>
        <v>0</v>
      </c>
      <c r="M34" s="25">
        <f>BRPL_EOD!M34-BRPL_ISGS_exbus!M34</f>
        <v>0</v>
      </c>
      <c r="N34" s="25">
        <f>BRPL_EOD!N34-BRPL_ISGS_exbus!N34</f>
        <v>0</v>
      </c>
      <c r="O34" s="25">
        <f>BRPL_EOD!O34-BRPL_ISGS_exbus!O34</f>
        <v>0</v>
      </c>
      <c r="P34" s="25">
        <f>BRPL_EOD!P34-BRPL_ISGS_exbus!P34</f>
        <v>0</v>
      </c>
      <c r="Q34" s="25">
        <f>BRPL_EOD!Q34-BRPL_ISGS_exbus!Q34</f>
        <v>0</v>
      </c>
      <c r="R34" s="25">
        <f>BRPL_EOD!R34-BRPL_ISGS_exbus!R34</f>
        <v>-4.4385964912283526E-3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0</v>
      </c>
      <c r="V34" s="25">
        <f>BRPL_EOD!V34-BRPL_ISGS_exbus!V34</f>
        <v>0</v>
      </c>
      <c r="W34" s="25">
        <f>BRPL_EOD!W34-BRPL_ISGS_exbus!W34</f>
        <v>-4.9947478991612115E-3</v>
      </c>
      <c r="X34" s="25">
        <f>BRPL_EOD!X34-BRPL_ISGS_exbus!X34</f>
        <v>-4.3917453655240024E-3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0</v>
      </c>
      <c r="L35" s="25">
        <f>BRPL_EOD!L35-BRPL_ISGS_exbus!L35</f>
        <v>0</v>
      </c>
      <c r="M35" s="25">
        <f>BRPL_EOD!M35-BRPL_ISGS_exbus!M35</f>
        <v>0</v>
      </c>
      <c r="N35" s="25">
        <f>BRPL_EOD!N35-BRPL_ISGS_exbus!N35</f>
        <v>0</v>
      </c>
      <c r="O35" s="25">
        <f>BRPL_EOD!O35-BRPL_ISGS_exbus!O35</f>
        <v>0</v>
      </c>
      <c r="P35" s="25">
        <f>BRPL_EOD!P35-BRPL_ISGS_exbus!P35</f>
        <v>0</v>
      </c>
      <c r="Q35" s="25">
        <f>BRPL_EOD!Q35-BRPL_ISGS_exbus!Q35</f>
        <v>0</v>
      </c>
      <c r="R35" s="25">
        <f>BRPL_EOD!R35-BRPL_ISGS_exbus!R35</f>
        <v>-4.4385964912283526E-3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0</v>
      </c>
      <c r="V35" s="25">
        <f>BRPL_EOD!V35-BRPL_ISGS_exbus!V35</f>
        <v>0</v>
      </c>
      <c r="W35" s="25">
        <f>BRPL_EOD!W35-BRPL_ISGS_exbus!W35</f>
        <v>-4.9947478991612115E-3</v>
      </c>
      <c r="X35" s="25">
        <f>BRPL_EOD!X35-BRPL_ISGS_exbus!X35</f>
        <v>-4.3917453655240024E-3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0</v>
      </c>
      <c r="L36" s="25">
        <f>BRPL_EOD!L36-BRPL_ISGS_exbus!L36</f>
        <v>0</v>
      </c>
      <c r="M36" s="25">
        <f>BRPL_EOD!M36-BRPL_ISGS_exbus!M36</f>
        <v>0</v>
      </c>
      <c r="N36" s="25">
        <f>BRPL_EOD!N36-BRPL_ISGS_exbus!N36</f>
        <v>0</v>
      </c>
      <c r="O36" s="25">
        <f>BRPL_EOD!O36-BRPL_ISGS_exbus!O36</f>
        <v>0</v>
      </c>
      <c r="P36" s="25">
        <f>BRPL_EOD!P36-BRPL_ISGS_exbus!P36</f>
        <v>0</v>
      </c>
      <c r="Q36" s="25">
        <f>BRPL_EOD!Q36-BRPL_ISGS_exbus!Q36</f>
        <v>0</v>
      </c>
      <c r="R36" s="25">
        <f>BRPL_EOD!R36-BRPL_ISGS_exbus!R36</f>
        <v>-4.4385964912283526E-3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0</v>
      </c>
      <c r="V36" s="25">
        <f>BRPL_EOD!V36-BRPL_ISGS_exbus!V36</f>
        <v>-5.6115107913665696E-3</v>
      </c>
      <c r="W36" s="25">
        <f>BRPL_EOD!W36-BRPL_ISGS_exbus!W36</f>
        <v>-4.9947478991612115E-3</v>
      </c>
      <c r="X36" s="25">
        <f>BRPL_EOD!X36-BRPL_ISGS_exbus!X36</f>
        <v>-4.3917453655240024E-3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0</v>
      </c>
      <c r="L37" s="25">
        <f>BRPL_EOD!L37-BRPL_ISGS_exbus!L37</f>
        <v>0</v>
      </c>
      <c r="M37" s="25">
        <f>BRPL_EOD!M37-BRPL_ISGS_exbus!M37</f>
        <v>0</v>
      </c>
      <c r="N37" s="25">
        <f>BRPL_EOD!N37-BRPL_ISGS_exbus!N37</f>
        <v>0</v>
      </c>
      <c r="O37" s="25">
        <f>BRPL_EOD!O37-BRPL_ISGS_exbus!O37</f>
        <v>0</v>
      </c>
      <c r="P37" s="25">
        <f>BRPL_EOD!P37-BRPL_ISGS_exbus!P37</f>
        <v>0</v>
      </c>
      <c r="Q37" s="25">
        <f>BRPL_EOD!Q37-BRPL_ISGS_exbus!Q37</f>
        <v>0</v>
      </c>
      <c r="R37" s="25">
        <f>BRPL_EOD!R37-BRPL_ISGS_exbus!R37</f>
        <v>-4.4385964912283526E-3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0</v>
      </c>
      <c r="V37" s="25">
        <f>BRPL_EOD!V37-BRPL_ISGS_exbus!V37</f>
        <v>0</v>
      </c>
      <c r="W37" s="25">
        <f>BRPL_EOD!W37-BRPL_ISGS_exbus!W37</f>
        <v>-4.9947478991612115E-3</v>
      </c>
      <c r="X37" s="25">
        <f>BRPL_EOD!X37-BRPL_ISGS_exbus!X37</f>
        <v>-4.3917453655240024E-3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0</v>
      </c>
      <c r="L38" s="25">
        <f>BRPL_EOD!L38-BRPL_ISGS_exbus!L38</f>
        <v>0</v>
      </c>
      <c r="M38" s="25">
        <f>BRPL_EOD!M38-BRPL_ISGS_exbus!M38</f>
        <v>0</v>
      </c>
      <c r="N38" s="25">
        <f>BRPL_EOD!N38-BRPL_ISGS_exbus!N38</f>
        <v>0</v>
      </c>
      <c r="O38" s="25">
        <f>BRPL_EOD!O38-BRPL_ISGS_exbus!O38</f>
        <v>0</v>
      </c>
      <c r="P38" s="25">
        <f>BRPL_EOD!P38-BRPL_ISGS_exbus!P38</f>
        <v>0</v>
      </c>
      <c r="Q38" s="25">
        <f>BRPL_EOD!Q38-BRPL_ISGS_exbus!Q38</f>
        <v>0</v>
      </c>
      <c r="R38" s="25">
        <f>BRPL_EOD!R38-BRPL_ISGS_exbus!R38</f>
        <v>-4.4385964912283526E-3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0</v>
      </c>
      <c r="V38" s="25">
        <f>BRPL_EOD!V38-BRPL_ISGS_exbus!V38</f>
        <v>0</v>
      </c>
      <c r="W38" s="25">
        <f>BRPL_EOD!W38-BRPL_ISGS_exbus!W38</f>
        <v>-4.9947478991612115E-3</v>
      </c>
      <c r="X38" s="25">
        <f>BRPL_EOD!X38-BRPL_ISGS_exbus!X38</f>
        <v>-4.3917453655240024E-3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0</v>
      </c>
      <c r="L39" s="25">
        <f>BRPL_EOD!L39-BRPL_ISGS_exbus!L39</f>
        <v>0</v>
      </c>
      <c r="M39" s="25">
        <f>BRPL_EOD!M39-BRPL_ISGS_exbus!M39</f>
        <v>0</v>
      </c>
      <c r="N39" s="25">
        <f>BRPL_EOD!N39-BRPL_ISGS_exbus!N39</f>
        <v>0</v>
      </c>
      <c r="O39" s="25">
        <f>BRPL_EOD!O39-BRPL_ISGS_exbus!O39</f>
        <v>0</v>
      </c>
      <c r="P39" s="25">
        <f>BRPL_EOD!P39-BRPL_ISGS_exbus!P39</f>
        <v>0</v>
      </c>
      <c r="Q39" s="25">
        <f>BRPL_EOD!Q39-BRPL_ISGS_exbus!Q39</f>
        <v>-5.8271935699938382E-3</v>
      </c>
      <c r="R39" s="25">
        <f>BRPL_EOD!R39-BRPL_ISGS_exbus!R39</f>
        <v>-5.8602677113945845E-3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0</v>
      </c>
      <c r="V39" s="25">
        <f>BRPL_EOD!V39-BRPL_ISGS_exbus!V39</f>
        <v>0</v>
      </c>
      <c r="W39" s="25">
        <f>BRPL_EOD!W39-BRPL_ISGS_exbus!W39</f>
        <v>0</v>
      </c>
      <c r="X39" s="25">
        <f>BRPL_EOD!X39-BRPL_ISGS_exbus!X39</f>
        <v>-4.3917453655240024E-3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0</v>
      </c>
      <c r="L40" s="25">
        <f>BRPL_EOD!L40-BRPL_ISGS_exbus!L40</f>
        <v>0</v>
      </c>
      <c r="M40" s="25">
        <f>BRPL_EOD!M40-BRPL_ISGS_exbus!M40</f>
        <v>0</v>
      </c>
      <c r="N40" s="25">
        <f>BRPL_EOD!N40-BRPL_ISGS_exbus!N40</f>
        <v>0</v>
      </c>
      <c r="O40" s="25">
        <f>BRPL_EOD!O40-BRPL_ISGS_exbus!O40</f>
        <v>0</v>
      </c>
      <c r="P40" s="25">
        <f>BRPL_EOD!P40-BRPL_ISGS_exbus!P40</f>
        <v>0</v>
      </c>
      <c r="Q40" s="25">
        <f>BRPL_EOD!Q40-BRPL_ISGS_exbus!Q40</f>
        <v>-5.8271935699938382E-3</v>
      </c>
      <c r="R40" s="25">
        <f>BRPL_EOD!R40-BRPL_ISGS_exbus!R40</f>
        <v>-5.8602677113945845E-3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1.4833226427199975E-3</v>
      </c>
      <c r="V40" s="25">
        <f>BRPL_EOD!V40-BRPL_ISGS_exbus!V40</f>
        <v>0</v>
      </c>
      <c r="W40" s="25">
        <f>BRPL_EOD!W40-BRPL_ISGS_exbus!W40</f>
        <v>0</v>
      </c>
      <c r="X40" s="25">
        <f>BRPL_EOD!X40-BRPL_ISGS_exbus!X40</f>
        <v>-4.3917453655240024E-3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0</v>
      </c>
      <c r="L41" s="25">
        <f>BRPL_EOD!L41-BRPL_ISGS_exbus!L41</f>
        <v>0</v>
      </c>
      <c r="M41" s="25">
        <f>BRPL_EOD!M41-BRPL_ISGS_exbus!M41</f>
        <v>0</v>
      </c>
      <c r="N41" s="25">
        <f>BRPL_EOD!N41-BRPL_ISGS_exbus!N41</f>
        <v>0</v>
      </c>
      <c r="O41" s="25">
        <f>BRPL_EOD!O41-BRPL_ISGS_exbus!O41</f>
        <v>0</v>
      </c>
      <c r="P41" s="25">
        <f>BRPL_EOD!P41-BRPL_ISGS_exbus!P41</f>
        <v>0</v>
      </c>
      <c r="Q41" s="25">
        <f>BRPL_EOD!Q41-BRPL_ISGS_exbus!Q41</f>
        <v>-4.3917213528512633E-3</v>
      </c>
      <c r="R41" s="25">
        <f>BRPL_EOD!R41-BRPL_ISGS_exbus!R41</f>
        <v>0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1.4833226427199975E-3</v>
      </c>
      <c r="V41" s="25">
        <f>BRPL_EOD!V41-BRPL_ISGS_exbus!V41</f>
        <v>-4.8168789808915591E-3</v>
      </c>
      <c r="W41" s="25">
        <f>BRPL_EOD!W41-BRPL_ISGS_exbus!W41</f>
        <v>0</v>
      </c>
      <c r="X41" s="25">
        <f>BRPL_EOD!X41-BRPL_ISGS_exbus!X41</f>
        <v>-4.3917453655240024E-3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0</v>
      </c>
      <c r="L42" s="25">
        <f>BRPL_EOD!L42-BRPL_ISGS_exbus!L42</f>
        <v>0</v>
      </c>
      <c r="M42" s="25">
        <f>BRPL_EOD!M42-BRPL_ISGS_exbus!M42</f>
        <v>0</v>
      </c>
      <c r="N42" s="25">
        <f>BRPL_EOD!N42-BRPL_ISGS_exbus!N42</f>
        <v>0</v>
      </c>
      <c r="O42" s="25">
        <f>BRPL_EOD!O42-BRPL_ISGS_exbus!O42</f>
        <v>0</v>
      </c>
      <c r="P42" s="25">
        <f>BRPL_EOD!P42-BRPL_ISGS_exbus!P42</f>
        <v>0</v>
      </c>
      <c r="Q42" s="25">
        <f>BRPL_EOD!Q42-BRPL_ISGS_exbus!Q42</f>
        <v>-5.0966608084355158E-3</v>
      </c>
      <c r="R42" s="25">
        <f>BRPL_EOD!R42-BRPL_ISGS_exbus!R42</f>
        <v>0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1.4833226427199975E-3</v>
      </c>
      <c r="V42" s="25">
        <f>BRPL_EOD!V42-BRPL_ISGS_exbus!V42</f>
        <v>0</v>
      </c>
      <c r="W42" s="25">
        <f>BRPL_EOD!W42-BRPL_ISGS_exbus!W42</f>
        <v>0</v>
      </c>
      <c r="X42" s="25">
        <f>BRPL_EOD!X42-BRPL_ISGS_exbus!X42</f>
        <v>-4.3917453655240024E-3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0</v>
      </c>
      <c r="L43" s="25">
        <f>BRPL_EOD!L43-BRPL_ISGS_exbus!L43</f>
        <v>0</v>
      </c>
      <c r="M43" s="25">
        <f>BRPL_EOD!M43-BRPL_ISGS_exbus!M43</f>
        <v>0</v>
      </c>
      <c r="N43" s="25">
        <f>BRPL_EOD!N43-BRPL_ISGS_exbus!N43</f>
        <v>0</v>
      </c>
      <c r="O43" s="25">
        <f>BRPL_EOD!O43-BRPL_ISGS_exbus!O43</f>
        <v>0</v>
      </c>
      <c r="P43" s="25">
        <f>BRPL_EOD!P43-BRPL_ISGS_exbus!P43</f>
        <v>0</v>
      </c>
      <c r="Q43" s="25">
        <f>BRPL_EOD!Q43-BRPL_ISGS_exbus!Q43</f>
        <v>-5.8271935699938382E-3</v>
      </c>
      <c r="R43" s="25">
        <f>BRPL_EOD!R43-BRPL_ISGS_exbus!R43</f>
        <v>0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1.4833226427199975E-3</v>
      </c>
      <c r="V43" s="25">
        <f>BRPL_EOD!V43-BRPL_ISGS_exbus!V43</f>
        <v>0</v>
      </c>
      <c r="W43" s="25">
        <f>BRPL_EOD!W43-BRPL_ISGS_exbus!W43</f>
        <v>0</v>
      </c>
      <c r="X43" s="25">
        <f>BRPL_EOD!X43-BRPL_ISGS_exbus!X43</f>
        <v>-4.3917453655240024E-3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0</v>
      </c>
      <c r="L44" s="25">
        <f>BRPL_EOD!L44-BRPL_ISGS_exbus!L44</f>
        <v>0</v>
      </c>
      <c r="M44" s="25">
        <f>BRPL_EOD!M44-BRPL_ISGS_exbus!M44</f>
        <v>0</v>
      </c>
      <c r="N44" s="25">
        <f>BRPL_EOD!N44-BRPL_ISGS_exbus!N44</f>
        <v>0</v>
      </c>
      <c r="O44" s="25">
        <f>BRPL_EOD!O44-BRPL_ISGS_exbus!O44</f>
        <v>0</v>
      </c>
      <c r="P44" s="25">
        <f>BRPL_EOD!P44-BRPL_ISGS_exbus!P44</f>
        <v>0</v>
      </c>
      <c r="Q44" s="25">
        <f>BRPL_EOD!Q44-BRPL_ISGS_exbus!Q44</f>
        <v>-5.8271935699938382E-3</v>
      </c>
      <c r="R44" s="25">
        <f>BRPL_EOD!R44-BRPL_ISGS_exbus!R44</f>
        <v>0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1.4833226427199975E-3</v>
      </c>
      <c r="V44" s="25">
        <f>BRPL_EOD!V44-BRPL_ISGS_exbus!V44</f>
        <v>-4.6899224806198347E-3</v>
      </c>
      <c r="W44" s="25">
        <f>BRPL_EOD!W44-BRPL_ISGS_exbus!W44</f>
        <v>0</v>
      </c>
      <c r="X44" s="25">
        <f>BRPL_EOD!X44-BRPL_ISGS_exbus!X44</f>
        <v>-4.3917453655240024E-3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0</v>
      </c>
      <c r="L45" s="25">
        <f>BRPL_EOD!L45-BRPL_ISGS_exbus!L45</f>
        <v>0</v>
      </c>
      <c r="M45" s="25">
        <f>BRPL_EOD!M45-BRPL_ISGS_exbus!M45</f>
        <v>0</v>
      </c>
      <c r="N45" s="25">
        <f>BRPL_EOD!N45-BRPL_ISGS_exbus!N45</f>
        <v>0</v>
      </c>
      <c r="O45" s="25">
        <f>BRPL_EOD!O45-BRPL_ISGS_exbus!O45</f>
        <v>0</v>
      </c>
      <c r="P45" s="25">
        <f>BRPL_EOD!P45-BRPL_ISGS_exbus!P45</f>
        <v>0</v>
      </c>
      <c r="Q45" s="25">
        <f>BRPL_EOD!Q45-BRPL_ISGS_exbus!Q45</f>
        <v>-5.8271935699938382E-3</v>
      </c>
      <c r="R45" s="25">
        <f>BRPL_EOD!R45-BRPL_ISGS_exbus!R45</f>
        <v>0</v>
      </c>
      <c r="S45" s="25">
        <f>BRPL_EOD!S45-BRPL_ISGS_exbus!S45</f>
        <v>0</v>
      </c>
      <c r="T45" s="25">
        <f>BRPL_EOD!T45-BRPL_ISGS_exbus!T45</f>
        <v>0</v>
      </c>
      <c r="U45" s="25">
        <f>BRPL_EOD!U45-BRPL_ISGS_exbus!U45</f>
        <v>1.4833226427199975E-3</v>
      </c>
      <c r="V45" s="25">
        <f>BRPL_EOD!V45-BRPL_ISGS_exbus!V45</f>
        <v>-4.6324655436444928E-3</v>
      </c>
      <c r="W45" s="25">
        <f>BRPL_EOD!W45-BRPL_ISGS_exbus!W45</f>
        <v>0</v>
      </c>
      <c r="X45" s="25">
        <f>BRPL_EOD!X45-BRPL_ISGS_exbus!X45</f>
        <v>-4.3917453655240024E-3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0</v>
      </c>
      <c r="L46" s="25">
        <f>BRPL_EOD!L46-BRPL_ISGS_exbus!L46</f>
        <v>0</v>
      </c>
      <c r="M46" s="25">
        <f>BRPL_EOD!M46-BRPL_ISGS_exbus!M46</f>
        <v>0</v>
      </c>
      <c r="N46" s="25">
        <f>BRPL_EOD!N46-BRPL_ISGS_exbus!N46</f>
        <v>0</v>
      </c>
      <c r="O46" s="25">
        <f>BRPL_EOD!O46-BRPL_ISGS_exbus!O46</f>
        <v>0</v>
      </c>
      <c r="P46" s="25">
        <f>BRPL_EOD!P46-BRPL_ISGS_exbus!P46</f>
        <v>0</v>
      </c>
      <c r="Q46" s="25">
        <f>BRPL_EOD!Q46-BRPL_ISGS_exbus!Q46</f>
        <v>-5.8271935699938382E-3</v>
      </c>
      <c r="R46" s="25">
        <f>BRPL_EOD!R46-BRPL_ISGS_exbus!R46</f>
        <v>0</v>
      </c>
      <c r="S46" s="25">
        <f>BRPL_EOD!S46-BRPL_ISGS_exbus!S46</f>
        <v>0</v>
      </c>
      <c r="T46" s="25">
        <f>BRPL_EOD!T46-BRPL_ISGS_exbus!T46</f>
        <v>0</v>
      </c>
      <c r="U46" s="25">
        <f>BRPL_EOD!U46-BRPL_ISGS_exbus!U46</f>
        <v>1.4833226427199975E-3</v>
      </c>
      <c r="V46" s="25">
        <f>BRPL_EOD!V46-BRPL_ISGS_exbus!V46</f>
        <v>-5.368234250221704E-3</v>
      </c>
      <c r="W46" s="25">
        <f>BRPL_EOD!W46-BRPL_ISGS_exbus!W46</f>
        <v>0</v>
      </c>
      <c r="X46" s="25">
        <f>BRPL_EOD!X46-BRPL_ISGS_exbus!X46</f>
        <v>-4.3917453655240024E-3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0</v>
      </c>
      <c r="L47" s="25">
        <f>BRPL_EOD!L47-BRPL_ISGS_exbus!L47</f>
        <v>0</v>
      </c>
      <c r="M47" s="25">
        <f>BRPL_EOD!M47-BRPL_ISGS_exbus!M47</f>
        <v>0</v>
      </c>
      <c r="N47" s="25">
        <f>BRPL_EOD!N47-BRPL_ISGS_exbus!N47</f>
        <v>0</v>
      </c>
      <c r="O47" s="25">
        <f>BRPL_EOD!O47-BRPL_ISGS_exbus!O47</f>
        <v>0</v>
      </c>
      <c r="P47" s="25">
        <f>BRPL_EOD!P47-BRPL_ISGS_exbus!P47</f>
        <v>0</v>
      </c>
      <c r="Q47" s="25">
        <f>BRPL_EOD!Q47-BRPL_ISGS_exbus!Q47</f>
        <v>5.7796947577966051E-3</v>
      </c>
      <c r="R47" s="25">
        <f>BRPL_EOD!R47-BRPL_ISGS_exbus!R47</f>
        <v>0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1.4833226427199975E-3</v>
      </c>
      <c r="V47" s="25">
        <f>BRPL_EOD!V47-BRPL_ISGS_exbus!V47</f>
        <v>-4.9147034930960842E-3</v>
      </c>
      <c r="W47" s="25">
        <f>BRPL_EOD!W47-BRPL_ISGS_exbus!W47</f>
        <v>-4.9947478991612115E-3</v>
      </c>
      <c r="X47" s="25">
        <f>BRPL_EOD!X47-BRPL_ISGS_exbus!X47</f>
        <v>0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0</v>
      </c>
      <c r="L48" s="25">
        <f>BRPL_EOD!L48-BRPL_ISGS_exbus!L48</f>
        <v>0</v>
      </c>
      <c r="M48" s="25">
        <f>BRPL_EOD!M48-BRPL_ISGS_exbus!M48</f>
        <v>0</v>
      </c>
      <c r="N48" s="25">
        <f>BRPL_EOD!N48-BRPL_ISGS_exbus!N48</f>
        <v>0</v>
      </c>
      <c r="O48" s="25">
        <f>BRPL_EOD!O48-BRPL_ISGS_exbus!O48</f>
        <v>0</v>
      </c>
      <c r="P48" s="25">
        <f>BRPL_EOD!P48-BRPL_ISGS_exbus!P48</f>
        <v>0</v>
      </c>
      <c r="Q48" s="25">
        <f>BRPL_EOD!Q48-BRPL_ISGS_exbus!Q48</f>
        <v>5.7796947577966051E-3</v>
      </c>
      <c r="R48" s="25">
        <f>BRPL_EOD!R48-BRPL_ISGS_exbus!R48</f>
        <v>0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1.4833226427199975E-3</v>
      </c>
      <c r="V48" s="25">
        <f>BRPL_EOD!V48-BRPL_ISGS_exbus!V48</f>
        <v>-4.9147034930960842E-3</v>
      </c>
      <c r="W48" s="25">
        <f>BRPL_EOD!W48-BRPL_ISGS_exbus!W48</f>
        <v>-4.9947478991612115E-3</v>
      </c>
      <c r="X48" s="25">
        <f>BRPL_EOD!X48-BRPL_ISGS_exbus!X48</f>
        <v>0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0</v>
      </c>
      <c r="L49" s="25">
        <f>BRPL_EOD!L49-BRPL_ISGS_exbus!L49</f>
        <v>0</v>
      </c>
      <c r="M49" s="25">
        <f>BRPL_EOD!M49-BRPL_ISGS_exbus!M49</f>
        <v>0</v>
      </c>
      <c r="N49" s="25">
        <f>BRPL_EOD!N49-BRPL_ISGS_exbus!N49</f>
        <v>0</v>
      </c>
      <c r="O49" s="25">
        <f>BRPL_EOD!O49-BRPL_ISGS_exbus!O49</f>
        <v>0</v>
      </c>
      <c r="P49" s="25">
        <f>BRPL_EOD!P49-BRPL_ISGS_exbus!P49</f>
        <v>0</v>
      </c>
      <c r="Q49" s="25">
        <f>BRPL_EOD!Q49-BRPL_ISGS_exbus!Q49</f>
        <v>5.7796947577966051E-3</v>
      </c>
      <c r="R49" s="25">
        <f>BRPL_EOD!R49-BRPL_ISGS_exbus!R49</f>
        <v>0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1.4833226427199975E-3</v>
      </c>
      <c r="V49" s="25">
        <f>BRPL_EOD!V49-BRPL_ISGS_exbus!V49</f>
        <v>-4.9147034930960842E-3</v>
      </c>
      <c r="W49" s="25">
        <f>BRPL_EOD!W49-BRPL_ISGS_exbus!W49</f>
        <v>-4.9947478991612115E-3</v>
      </c>
      <c r="X49" s="25">
        <f>BRPL_EOD!X49-BRPL_ISGS_exbus!X49</f>
        <v>0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0</v>
      </c>
      <c r="L50" s="25">
        <f>BRPL_EOD!L50-BRPL_ISGS_exbus!L50</f>
        <v>0</v>
      </c>
      <c r="M50" s="25">
        <f>BRPL_EOD!M50-BRPL_ISGS_exbus!M50</f>
        <v>0</v>
      </c>
      <c r="N50" s="25">
        <f>BRPL_EOD!N50-BRPL_ISGS_exbus!N50</f>
        <v>0</v>
      </c>
      <c r="O50" s="25">
        <f>BRPL_EOD!O50-BRPL_ISGS_exbus!O50</f>
        <v>0</v>
      </c>
      <c r="P50" s="25">
        <f>BRPL_EOD!P50-BRPL_ISGS_exbus!P50</f>
        <v>0</v>
      </c>
      <c r="Q50" s="25">
        <f>BRPL_EOD!Q50-BRPL_ISGS_exbus!Q50</f>
        <v>5.7796947577966051E-3</v>
      </c>
      <c r="R50" s="25">
        <f>BRPL_EOD!R50-BRPL_ISGS_exbus!R50</f>
        <v>0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1.4833226427199975E-3</v>
      </c>
      <c r="V50" s="25">
        <f>BRPL_EOD!V50-BRPL_ISGS_exbus!V50</f>
        <v>-4.9147034930960842E-3</v>
      </c>
      <c r="W50" s="25">
        <f>BRPL_EOD!W50-BRPL_ISGS_exbus!W50</f>
        <v>0</v>
      </c>
      <c r="X50" s="25">
        <f>BRPL_EOD!X50-BRPL_ISGS_exbus!X50</f>
        <v>0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0</v>
      </c>
      <c r="L51" s="25">
        <f>BRPL_EOD!L51-BRPL_ISGS_exbus!L51</f>
        <v>0</v>
      </c>
      <c r="M51" s="25">
        <f>BRPL_EOD!M51-BRPL_ISGS_exbus!M51</f>
        <v>0</v>
      </c>
      <c r="N51" s="25">
        <f>BRPL_EOD!N51-BRPL_ISGS_exbus!N51</f>
        <v>0</v>
      </c>
      <c r="O51" s="25">
        <f>BRPL_EOD!O51-BRPL_ISGS_exbus!O51</f>
        <v>0</v>
      </c>
      <c r="P51" s="25">
        <f>BRPL_EOD!P51-BRPL_ISGS_exbus!P51</f>
        <v>0</v>
      </c>
      <c r="Q51" s="25">
        <f>BRPL_EOD!Q51-BRPL_ISGS_exbus!Q51</f>
        <v>5.7796947577966051E-3</v>
      </c>
      <c r="R51" s="25">
        <f>BRPL_EOD!R51-BRPL_ISGS_exbus!R51</f>
        <v>0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1.4833226427199975E-3</v>
      </c>
      <c r="V51" s="25">
        <f>BRPL_EOD!V51-BRPL_ISGS_exbus!V51</f>
        <v>-4.9147034930960842E-3</v>
      </c>
      <c r="W51" s="25">
        <f>BRPL_EOD!W51-BRPL_ISGS_exbus!W51</f>
        <v>0</v>
      </c>
      <c r="X51" s="25">
        <f>BRPL_EOD!X51-BRPL_ISGS_exbus!X51</f>
        <v>0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0</v>
      </c>
      <c r="L52" s="25">
        <f>BRPL_EOD!L52-BRPL_ISGS_exbus!L52</f>
        <v>0</v>
      </c>
      <c r="M52" s="25">
        <f>BRPL_EOD!M52-BRPL_ISGS_exbus!M52</f>
        <v>0</v>
      </c>
      <c r="N52" s="25">
        <f>BRPL_EOD!N52-BRPL_ISGS_exbus!N52</f>
        <v>0</v>
      </c>
      <c r="O52" s="25">
        <f>BRPL_EOD!O52-BRPL_ISGS_exbus!O52</f>
        <v>0</v>
      </c>
      <c r="P52" s="25">
        <f>BRPL_EOD!P52-BRPL_ISGS_exbus!P52</f>
        <v>0</v>
      </c>
      <c r="Q52" s="25">
        <f>BRPL_EOD!Q52-BRPL_ISGS_exbus!Q52</f>
        <v>5.7796947577966051E-3</v>
      </c>
      <c r="R52" s="25">
        <f>BRPL_EOD!R52-BRPL_ISGS_exbus!R52</f>
        <v>0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1.4833226427199975E-3</v>
      </c>
      <c r="V52" s="25">
        <f>BRPL_EOD!V52-BRPL_ISGS_exbus!V52</f>
        <v>-4.9147034930960842E-3</v>
      </c>
      <c r="W52" s="25">
        <f>BRPL_EOD!W52-BRPL_ISGS_exbus!W52</f>
        <v>0</v>
      </c>
      <c r="X52" s="25">
        <f>BRPL_EOD!X52-BRPL_ISGS_exbus!X52</f>
        <v>0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0</v>
      </c>
      <c r="L53" s="25">
        <f>BRPL_EOD!L53-BRPL_ISGS_exbus!L53</f>
        <v>0</v>
      </c>
      <c r="M53" s="25">
        <f>BRPL_EOD!M53-BRPL_ISGS_exbus!M53</f>
        <v>0</v>
      </c>
      <c r="N53" s="25">
        <f>BRPL_EOD!N53-BRPL_ISGS_exbus!N53</f>
        <v>0</v>
      </c>
      <c r="O53" s="25">
        <f>BRPL_EOD!O53-BRPL_ISGS_exbus!O53</f>
        <v>0</v>
      </c>
      <c r="P53" s="25">
        <f>BRPL_EOD!P53-BRPL_ISGS_exbus!P53</f>
        <v>0</v>
      </c>
      <c r="Q53" s="25">
        <f>BRPL_EOD!Q53-BRPL_ISGS_exbus!Q53</f>
        <v>5.7796947577966051E-3</v>
      </c>
      <c r="R53" s="25">
        <f>BRPL_EOD!R53-BRPL_ISGS_exbus!R53</f>
        <v>0</v>
      </c>
      <c r="S53" s="25">
        <f>BRPL_EOD!S53-BRPL_ISGS_exbus!S53</f>
        <v>0</v>
      </c>
      <c r="T53" s="25">
        <f>BRPL_EOD!T53-BRPL_ISGS_exbus!T53</f>
        <v>0</v>
      </c>
      <c r="U53" s="25">
        <f>BRPL_EOD!U53-BRPL_ISGS_exbus!U53</f>
        <v>1.4833226427199975E-3</v>
      </c>
      <c r="V53" s="25">
        <f>BRPL_EOD!V53-BRPL_ISGS_exbus!V53</f>
        <v>-4.9147034930960842E-3</v>
      </c>
      <c r="W53" s="25">
        <f>BRPL_EOD!W53-BRPL_ISGS_exbus!W53</f>
        <v>0</v>
      </c>
      <c r="X53" s="25">
        <f>BRPL_EOD!X53-BRPL_ISGS_exbus!X53</f>
        <v>0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0</v>
      </c>
      <c r="L54" s="25">
        <f>BRPL_EOD!L54-BRPL_ISGS_exbus!L54</f>
        <v>0</v>
      </c>
      <c r="M54" s="25">
        <f>BRPL_EOD!M54-BRPL_ISGS_exbus!M54</f>
        <v>0</v>
      </c>
      <c r="N54" s="25">
        <f>BRPL_EOD!N54-BRPL_ISGS_exbus!N54</f>
        <v>0</v>
      </c>
      <c r="O54" s="25">
        <f>BRPL_EOD!O54-BRPL_ISGS_exbus!O54</f>
        <v>0</v>
      </c>
      <c r="P54" s="25">
        <f>BRPL_EOD!P54-BRPL_ISGS_exbus!P54</f>
        <v>0</v>
      </c>
      <c r="Q54" s="25">
        <f>BRPL_EOD!Q54-BRPL_ISGS_exbus!Q54</f>
        <v>5.7796947577966051E-3</v>
      </c>
      <c r="R54" s="25">
        <f>BRPL_EOD!R54-BRPL_ISGS_exbus!R54</f>
        <v>0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1.4833226427199975E-3</v>
      </c>
      <c r="V54" s="25">
        <f>BRPL_EOD!V54-BRPL_ISGS_exbus!V54</f>
        <v>-4.9147034930960842E-3</v>
      </c>
      <c r="W54" s="25">
        <f>BRPL_EOD!W54-BRPL_ISGS_exbus!W54</f>
        <v>0</v>
      </c>
      <c r="X54" s="25">
        <f>BRPL_EOD!X54-BRPL_ISGS_exbus!X54</f>
        <v>0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0</v>
      </c>
      <c r="L55" s="25">
        <f>BRPL_EOD!L55-BRPL_ISGS_exbus!L55</f>
        <v>0</v>
      </c>
      <c r="M55" s="25">
        <f>BRPL_EOD!M55-BRPL_ISGS_exbus!M55</f>
        <v>0</v>
      </c>
      <c r="N55" s="25">
        <f>BRPL_EOD!N55-BRPL_ISGS_exbus!N55</f>
        <v>0</v>
      </c>
      <c r="O55" s="25">
        <f>BRPL_EOD!O55-BRPL_ISGS_exbus!O55</f>
        <v>0</v>
      </c>
      <c r="P55" s="25">
        <f>BRPL_EOD!P55-BRPL_ISGS_exbus!P55</f>
        <v>0</v>
      </c>
      <c r="Q55" s="25">
        <f>BRPL_EOD!Q55-BRPL_ISGS_exbus!Q55</f>
        <v>5.7796947577966051E-3</v>
      </c>
      <c r="R55" s="25">
        <f>BRPL_EOD!R55-BRPL_ISGS_exbus!R55</f>
        <v>0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1.4833226427199975E-3</v>
      </c>
      <c r="V55" s="25">
        <f>BRPL_EOD!V55-BRPL_ISGS_exbus!V55</f>
        <v>-4.9147034930960842E-3</v>
      </c>
      <c r="W55" s="25">
        <f>BRPL_EOD!W55-BRPL_ISGS_exbus!W55</f>
        <v>0</v>
      </c>
      <c r="X55" s="25">
        <f>BRPL_EOD!X55-BRPL_ISGS_exbus!X55</f>
        <v>0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0</v>
      </c>
      <c r="L56" s="25">
        <f>BRPL_EOD!L56-BRPL_ISGS_exbus!L56</f>
        <v>0</v>
      </c>
      <c r="M56" s="25">
        <f>BRPL_EOD!M56-BRPL_ISGS_exbus!M56</f>
        <v>0</v>
      </c>
      <c r="N56" s="25">
        <f>BRPL_EOD!N56-BRPL_ISGS_exbus!N56</f>
        <v>0</v>
      </c>
      <c r="O56" s="25">
        <f>BRPL_EOD!O56-BRPL_ISGS_exbus!O56</f>
        <v>0</v>
      </c>
      <c r="P56" s="25">
        <f>BRPL_EOD!P56-BRPL_ISGS_exbus!P56</f>
        <v>0</v>
      </c>
      <c r="Q56" s="25">
        <f>BRPL_EOD!Q56-BRPL_ISGS_exbus!Q56</f>
        <v>5.7796947577966051E-3</v>
      </c>
      <c r="R56" s="25">
        <f>BRPL_EOD!R56-BRPL_ISGS_exbus!R56</f>
        <v>0</v>
      </c>
      <c r="S56" s="25">
        <f>BRPL_EOD!S56-BRPL_ISGS_exbus!S56</f>
        <v>0</v>
      </c>
      <c r="T56" s="25">
        <f>BRPL_EOD!T56-BRPL_ISGS_exbus!T56</f>
        <v>0</v>
      </c>
      <c r="U56" s="25">
        <f>BRPL_EOD!U56-BRPL_ISGS_exbus!U56</f>
        <v>1.4833226427199975E-3</v>
      </c>
      <c r="V56" s="25">
        <f>BRPL_EOD!V56-BRPL_ISGS_exbus!V56</f>
        <v>-4.9147034930960842E-3</v>
      </c>
      <c r="W56" s="25">
        <f>BRPL_EOD!W56-BRPL_ISGS_exbus!W56</f>
        <v>0</v>
      </c>
      <c r="X56" s="25">
        <f>BRPL_EOD!X56-BRPL_ISGS_exbus!X56</f>
        <v>0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0</v>
      </c>
      <c r="L57" s="25">
        <f>BRPL_EOD!L57-BRPL_ISGS_exbus!L57</f>
        <v>0</v>
      </c>
      <c r="M57" s="25">
        <f>BRPL_EOD!M57-BRPL_ISGS_exbus!M57</f>
        <v>0</v>
      </c>
      <c r="N57" s="25">
        <f>BRPL_EOD!N57-BRPL_ISGS_exbus!N57</f>
        <v>0</v>
      </c>
      <c r="O57" s="25">
        <f>BRPL_EOD!O57-BRPL_ISGS_exbus!O57</f>
        <v>0</v>
      </c>
      <c r="P57" s="25">
        <f>BRPL_EOD!P57-BRPL_ISGS_exbus!P57</f>
        <v>0</v>
      </c>
      <c r="Q57" s="25">
        <f>BRPL_EOD!Q57-BRPL_ISGS_exbus!Q57</f>
        <v>5.7796947577966051E-3</v>
      </c>
      <c r="R57" s="25">
        <f>BRPL_EOD!R57-BRPL_ISGS_exbus!R57</f>
        <v>0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1.4833226427199975E-3</v>
      </c>
      <c r="V57" s="25">
        <f>BRPL_EOD!V57-BRPL_ISGS_exbus!V57</f>
        <v>-5.8460517584606464E-3</v>
      </c>
      <c r="W57" s="25">
        <f>BRPL_EOD!W57-BRPL_ISGS_exbus!W57</f>
        <v>-4.9947478991612115E-3</v>
      </c>
      <c r="X57" s="25">
        <f>BRPL_EOD!X57-BRPL_ISGS_exbus!X57</f>
        <v>0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0</v>
      </c>
      <c r="L58" s="25">
        <f>BRPL_EOD!L58-BRPL_ISGS_exbus!L58</f>
        <v>0</v>
      </c>
      <c r="M58" s="25">
        <f>BRPL_EOD!M58-BRPL_ISGS_exbus!M58</f>
        <v>0</v>
      </c>
      <c r="N58" s="25">
        <f>BRPL_EOD!N58-BRPL_ISGS_exbus!N58</f>
        <v>0</v>
      </c>
      <c r="O58" s="25">
        <f>BRPL_EOD!O58-BRPL_ISGS_exbus!O58</f>
        <v>0</v>
      </c>
      <c r="P58" s="25">
        <f>BRPL_EOD!P58-BRPL_ISGS_exbus!P58</f>
        <v>0</v>
      </c>
      <c r="Q58" s="25">
        <f>BRPL_EOD!Q58-BRPL_ISGS_exbus!Q58</f>
        <v>5.7796947577966051E-3</v>
      </c>
      <c r="R58" s="25">
        <f>BRPL_EOD!R58-BRPL_ISGS_exbus!R58</f>
        <v>0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1.4833226427199975E-3</v>
      </c>
      <c r="V58" s="25">
        <f>BRPL_EOD!V58-BRPL_ISGS_exbus!V58</f>
        <v>-5.8460517584606464E-3</v>
      </c>
      <c r="W58" s="25">
        <f>BRPL_EOD!W58-BRPL_ISGS_exbus!W58</f>
        <v>-4.9947478991612115E-3</v>
      </c>
      <c r="X58" s="25">
        <f>BRPL_EOD!X58-BRPL_ISGS_exbus!X58</f>
        <v>0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0</v>
      </c>
      <c r="L59" s="25">
        <f>BRPL_EOD!L59-BRPL_ISGS_exbus!L59</f>
        <v>0</v>
      </c>
      <c r="M59" s="25">
        <f>BRPL_EOD!M59-BRPL_ISGS_exbus!M59</f>
        <v>0</v>
      </c>
      <c r="N59" s="25">
        <f>BRPL_EOD!N59-BRPL_ISGS_exbus!N59</f>
        <v>0</v>
      </c>
      <c r="O59" s="25">
        <f>BRPL_EOD!O59-BRPL_ISGS_exbus!O59</f>
        <v>0</v>
      </c>
      <c r="P59" s="25">
        <f>BRPL_EOD!P59-BRPL_ISGS_exbus!P59</f>
        <v>0</v>
      </c>
      <c r="Q59" s="25">
        <f>BRPL_EOD!Q59-BRPL_ISGS_exbus!Q59</f>
        <v>0</v>
      </c>
      <c r="R59" s="25">
        <f>BRPL_EOD!R59-BRPL_ISGS_exbus!R59</f>
        <v>0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1.4833226427199975E-3</v>
      </c>
      <c r="V59" s="25">
        <f>BRPL_EOD!V59-BRPL_ISGS_exbus!V59</f>
        <v>-5.8460517584606464E-3</v>
      </c>
      <c r="W59" s="25">
        <f>BRPL_EOD!W59-BRPL_ISGS_exbus!W59</f>
        <v>-4.9947478991612115E-3</v>
      </c>
      <c r="X59" s="25">
        <f>BRPL_EOD!X59-BRPL_ISGS_exbus!X59</f>
        <v>0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0</v>
      </c>
      <c r="L60" s="25">
        <f>BRPL_EOD!L60-BRPL_ISGS_exbus!L60</f>
        <v>0</v>
      </c>
      <c r="M60" s="25">
        <f>BRPL_EOD!M60-BRPL_ISGS_exbus!M60</f>
        <v>0</v>
      </c>
      <c r="N60" s="25">
        <f>BRPL_EOD!N60-BRPL_ISGS_exbus!N60</f>
        <v>0</v>
      </c>
      <c r="O60" s="25">
        <f>BRPL_EOD!O60-BRPL_ISGS_exbus!O60</f>
        <v>0</v>
      </c>
      <c r="P60" s="25">
        <f>BRPL_EOD!P60-BRPL_ISGS_exbus!P60</f>
        <v>0</v>
      </c>
      <c r="Q60" s="25">
        <f>BRPL_EOD!Q60-BRPL_ISGS_exbus!Q60</f>
        <v>0</v>
      </c>
      <c r="R60" s="25">
        <f>BRPL_EOD!R60-BRPL_ISGS_exbus!R60</f>
        <v>0</v>
      </c>
      <c r="S60" s="25">
        <f>BRPL_EOD!S60-BRPL_ISGS_exbus!S60</f>
        <v>0</v>
      </c>
      <c r="T60" s="25">
        <f>BRPL_EOD!T60-BRPL_ISGS_exbus!T60</f>
        <v>0</v>
      </c>
      <c r="U60" s="25">
        <f>BRPL_EOD!U60-BRPL_ISGS_exbus!U60</f>
        <v>1.4833226427199975E-3</v>
      </c>
      <c r="V60" s="25">
        <f>BRPL_EOD!V60-BRPL_ISGS_exbus!V60</f>
        <v>-5.8460517584606464E-3</v>
      </c>
      <c r="W60" s="25">
        <f>BRPL_EOD!W60-BRPL_ISGS_exbus!W60</f>
        <v>-4.9947478991612115E-3</v>
      </c>
      <c r="X60" s="25">
        <f>BRPL_EOD!X60-BRPL_ISGS_exbus!X60</f>
        <v>0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0</v>
      </c>
      <c r="L61" s="25">
        <f>BRPL_EOD!L61-BRPL_ISGS_exbus!L61</f>
        <v>0</v>
      </c>
      <c r="M61" s="25">
        <f>BRPL_EOD!M61-BRPL_ISGS_exbus!M61</f>
        <v>0</v>
      </c>
      <c r="N61" s="25">
        <f>BRPL_EOD!N61-BRPL_ISGS_exbus!N61</f>
        <v>0</v>
      </c>
      <c r="O61" s="25">
        <f>BRPL_EOD!O61-BRPL_ISGS_exbus!O61</f>
        <v>0</v>
      </c>
      <c r="P61" s="25">
        <f>BRPL_EOD!P61-BRPL_ISGS_exbus!P61</f>
        <v>0</v>
      </c>
      <c r="Q61" s="25">
        <f>BRPL_EOD!Q61-BRPL_ISGS_exbus!Q61</f>
        <v>0</v>
      </c>
      <c r="R61" s="25">
        <f>BRPL_EOD!R61-BRPL_ISGS_exbus!R61</f>
        <v>0</v>
      </c>
      <c r="S61" s="25">
        <f>BRPL_EOD!S61-BRPL_ISGS_exbus!S61</f>
        <v>0</v>
      </c>
      <c r="T61" s="25">
        <f>BRPL_EOD!T61-BRPL_ISGS_exbus!T61</f>
        <v>0</v>
      </c>
      <c r="U61" s="25">
        <f>BRPL_EOD!U61-BRPL_ISGS_exbus!U61</f>
        <v>1.4833226427199975E-3</v>
      </c>
      <c r="V61" s="25">
        <f>BRPL_EOD!V61-BRPL_ISGS_exbus!V61</f>
        <v>0</v>
      </c>
      <c r="W61" s="25">
        <f>BRPL_EOD!W61-BRPL_ISGS_exbus!W61</f>
        <v>0</v>
      </c>
      <c r="X61" s="25">
        <f>BRPL_EOD!X61-BRPL_ISGS_exbus!X61</f>
        <v>-4.3917453655240024E-3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0</v>
      </c>
      <c r="L62" s="25">
        <f>BRPL_EOD!L62-BRPL_ISGS_exbus!L62</f>
        <v>0</v>
      </c>
      <c r="M62" s="25">
        <f>BRPL_EOD!M62-BRPL_ISGS_exbus!M62</f>
        <v>0</v>
      </c>
      <c r="N62" s="25">
        <f>BRPL_EOD!N62-BRPL_ISGS_exbus!N62</f>
        <v>0</v>
      </c>
      <c r="O62" s="25">
        <f>BRPL_EOD!O62-BRPL_ISGS_exbus!O62</f>
        <v>0</v>
      </c>
      <c r="P62" s="25">
        <f>BRPL_EOD!P62-BRPL_ISGS_exbus!P62</f>
        <v>0</v>
      </c>
      <c r="Q62" s="25">
        <f>BRPL_EOD!Q62-BRPL_ISGS_exbus!Q62</f>
        <v>0</v>
      </c>
      <c r="R62" s="25">
        <f>BRPL_EOD!R62-BRPL_ISGS_exbus!R62</f>
        <v>0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1.4833226427199975E-3</v>
      </c>
      <c r="V62" s="25">
        <f>BRPL_EOD!V62-BRPL_ISGS_exbus!V62</f>
        <v>0</v>
      </c>
      <c r="W62" s="25">
        <f>BRPL_EOD!W62-BRPL_ISGS_exbus!W62</f>
        <v>0</v>
      </c>
      <c r="X62" s="25">
        <f>BRPL_EOD!X62-BRPL_ISGS_exbus!X62</f>
        <v>-4.3917453655240024E-3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0</v>
      </c>
      <c r="L63" s="25">
        <f>BRPL_EOD!L63-BRPL_ISGS_exbus!L63</f>
        <v>0</v>
      </c>
      <c r="M63" s="25">
        <f>BRPL_EOD!M63-BRPL_ISGS_exbus!M63</f>
        <v>0</v>
      </c>
      <c r="N63" s="25">
        <f>BRPL_EOD!N63-BRPL_ISGS_exbus!N63</f>
        <v>0</v>
      </c>
      <c r="O63" s="25">
        <f>BRPL_EOD!O63-BRPL_ISGS_exbus!O63</f>
        <v>0</v>
      </c>
      <c r="P63" s="25">
        <f>BRPL_EOD!P63-BRPL_ISGS_exbus!P63</f>
        <v>0</v>
      </c>
      <c r="Q63" s="25">
        <f>BRPL_EOD!Q63-BRPL_ISGS_exbus!Q63</f>
        <v>0</v>
      </c>
      <c r="R63" s="25">
        <f>BRPL_EOD!R63-BRPL_ISGS_exbus!R63</f>
        <v>0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1.4833226427199975E-3</v>
      </c>
      <c r="V63" s="25">
        <f>BRPL_EOD!V63-BRPL_ISGS_exbus!V63</f>
        <v>0</v>
      </c>
      <c r="W63" s="25">
        <f>BRPL_EOD!W63-BRPL_ISGS_exbus!W63</f>
        <v>0</v>
      </c>
      <c r="X63" s="25">
        <f>BRPL_EOD!X63-BRPL_ISGS_exbus!X63</f>
        <v>-4.3917453655240024E-3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0</v>
      </c>
      <c r="L64" s="25">
        <f>BRPL_EOD!L64-BRPL_ISGS_exbus!L64</f>
        <v>0</v>
      </c>
      <c r="M64" s="25">
        <f>BRPL_EOD!M64-BRPL_ISGS_exbus!M64</f>
        <v>0</v>
      </c>
      <c r="N64" s="25">
        <f>BRPL_EOD!N64-BRPL_ISGS_exbus!N64</f>
        <v>0</v>
      </c>
      <c r="O64" s="25">
        <f>BRPL_EOD!O64-BRPL_ISGS_exbus!O64</f>
        <v>0</v>
      </c>
      <c r="P64" s="25">
        <f>BRPL_EOD!P64-BRPL_ISGS_exbus!P64</f>
        <v>0</v>
      </c>
      <c r="Q64" s="25">
        <f>BRPL_EOD!Q64-BRPL_ISGS_exbus!Q64</f>
        <v>0</v>
      </c>
      <c r="R64" s="25">
        <f>BRPL_EOD!R64-BRPL_ISGS_exbus!R64</f>
        <v>-4.948993658672407E-3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1.4833226427199975E-3</v>
      </c>
      <c r="V64" s="25">
        <f>BRPL_EOD!V64-BRPL_ISGS_exbus!V64</f>
        <v>0</v>
      </c>
      <c r="W64" s="25">
        <f>BRPL_EOD!W64-BRPL_ISGS_exbus!W64</f>
        <v>0</v>
      </c>
      <c r="X64" s="25">
        <f>BRPL_EOD!X64-BRPL_ISGS_exbus!X64</f>
        <v>-4.3917453655240024E-3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0</v>
      </c>
      <c r="L65" s="25">
        <f>BRPL_EOD!L65-BRPL_ISGS_exbus!L65</f>
        <v>0</v>
      </c>
      <c r="M65" s="25">
        <f>BRPL_EOD!M65-BRPL_ISGS_exbus!M65</f>
        <v>0</v>
      </c>
      <c r="N65" s="25">
        <f>BRPL_EOD!N65-BRPL_ISGS_exbus!N65</f>
        <v>0</v>
      </c>
      <c r="O65" s="25">
        <f>BRPL_EOD!O65-BRPL_ISGS_exbus!O65</f>
        <v>0</v>
      </c>
      <c r="P65" s="25">
        <f>BRPL_EOD!P65-BRPL_ISGS_exbus!P65</f>
        <v>0</v>
      </c>
      <c r="Q65" s="25">
        <f>BRPL_EOD!Q65-BRPL_ISGS_exbus!Q65</f>
        <v>0</v>
      </c>
      <c r="R65" s="25">
        <f>BRPL_EOD!R65-BRPL_ISGS_exbus!R65</f>
        <v>-4.948993658672407E-3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1.4833226427199975E-3</v>
      </c>
      <c r="V65" s="25">
        <f>BRPL_EOD!V65-BRPL_ISGS_exbus!V65</f>
        <v>0</v>
      </c>
      <c r="W65" s="25">
        <f>BRPL_EOD!W65-BRPL_ISGS_exbus!W65</f>
        <v>0</v>
      </c>
      <c r="X65" s="25">
        <f>BRPL_EOD!X65-BRPL_ISGS_exbus!X65</f>
        <v>-4.3917453655240024E-3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0</v>
      </c>
      <c r="L66" s="25">
        <f>BRPL_EOD!L66-BRPL_ISGS_exbus!L66</f>
        <v>0</v>
      </c>
      <c r="M66" s="25">
        <f>BRPL_EOD!M66-BRPL_ISGS_exbus!M66</f>
        <v>0</v>
      </c>
      <c r="N66" s="25">
        <f>BRPL_EOD!N66-BRPL_ISGS_exbus!N66</f>
        <v>0</v>
      </c>
      <c r="O66" s="25">
        <f>BRPL_EOD!O66-BRPL_ISGS_exbus!O66</f>
        <v>0</v>
      </c>
      <c r="P66" s="25">
        <f>BRPL_EOD!P66-BRPL_ISGS_exbus!P66</f>
        <v>0</v>
      </c>
      <c r="Q66" s="25">
        <f>BRPL_EOD!Q66-BRPL_ISGS_exbus!Q66</f>
        <v>0</v>
      </c>
      <c r="R66" s="25">
        <f>BRPL_EOD!R66-BRPL_ISGS_exbus!R66</f>
        <v>-4.948993658672407E-3</v>
      </c>
      <c r="S66" s="25">
        <f>BRPL_EOD!S66-BRPL_ISGS_exbus!S66</f>
        <v>0</v>
      </c>
      <c r="T66" s="25">
        <f>BRPL_EOD!T66-BRPL_ISGS_exbus!T66</f>
        <v>0</v>
      </c>
      <c r="U66" s="25">
        <f>BRPL_EOD!U66-BRPL_ISGS_exbus!U66</f>
        <v>1.4833226427199975E-3</v>
      </c>
      <c r="V66" s="25">
        <f>BRPL_EOD!V66-BRPL_ISGS_exbus!V66</f>
        <v>0</v>
      </c>
      <c r="W66" s="25">
        <f>BRPL_EOD!W66-BRPL_ISGS_exbus!W66</f>
        <v>0</v>
      </c>
      <c r="X66" s="25">
        <f>BRPL_EOD!X66-BRPL_ISGS_exbus!X66</f>
        <v>-4.3917453655240024E-3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0</v>
      </c>
      <c r="L67" s="25">
        <f>BRPL_EOD!L67-BRPL_ISGS_exbus!L67</f>
        <v>0</v>
      </c>
      <c r="M67" s="25">
        <f>BRPL_EOD!M67-BRPL_ISGS_exbus!M67</f>
        <v>0</v>
      </c>
      <c r="N67" s="25">
        <f>BRPL_EOD!N67-BRPL_ISGS_exbus!N67</f>
        <v>0</v>
      </c>
      <c r="O67" s="25">
        <f>BRPL_EOD!O67-BRPL_ISGS_exbus!O67</f>
        <v>0</v>
      </c>
      <c r="P67" s="25">
        <f>BRPL_EOD!P67-BRPL_ISGS_exbus!P67</f>
        <v>0</v>
      </c>
      <c r="Q67" s="25">
        <f>BRPL_EOD!Q67-BRPL_ISGS_exbus!Q67</f>
        <v>0</v>
      </c>
      <c r="R67" s="25">
        <f>BRPL_EOD!R67-BRPL_ISGS_exbus!R67</f>
        <v>-4.948993658672407E-3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1.4833226427199975E-3</v>
      </c>
      <c r="V67" s="25">
        <f>BRPL_EOD!V67-BRPL_ISGS_exbus!V67</f>
        <v>0</v>
      </c>
      <c r="W67" s="25">
        <f>BRPL_EOD!W67-BRPL_ISGS_exbus!W67</f>
        <v>0</v>
      </c>
      <c r="X67" s="25">
        <f>BRPL_EOD!X67-BRPL_ISGS_exbus!X67</f>
        <v>-4.3917453655240024E-3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0</v>
      </c>
      <c r="L68" s="25">
        <f>BRPL_EOD!L68-BRPL_ISGS_exbus!L68</f>
        <v>0</v>
      </c>
      <c r="M68" s="25">
        <f>BRPL_EOD!M68-BRPL_ISGS_exbus!M68</f>
        <v>0</v>
      </c>
      <c r="N68" s="25">
        <f>BRPL_EOD!N68-BRPL_ISGS_exbus!N68</f>
        <v>0</v>
      </c>
      <c r="O68" s="25">
        <f>BRPL_EOD!O68-BRPL_ISGS_exbus!O68</f>
        <v>0</v>
      </c>
      <c r="P68" s="25">
        <f>BRPL_EOD!P68-BRPL_ISGS_exbus!P68</f>
        <v>0</v>
      </c>
      <c r="Q68" s="25">
        <f>BRPL_EOD!Q68-BRPL_ISGS_exbus!Q68</f>
        <v>-4.3917213528512633E-3</v>
      </c>
      <c r="R68" s="25">
        <f>BRPL_EOD!R68-BRPL_ISGS_exbus!R68</f>
        <v>0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1.4833226427199975E-3</v>
      </c>
      <c r="V68" s="25">
        <f>BRPL_EOD!V68-BRPL_ISGS_exbus!V68</f>
        <v>0</v>
      </c>
      <c r="W68" s="25">
        <f>BRPL_EOD!W68-BRPL_ISGS_exbus!W68</f>
        <v>0</v>
      </c>
      <c r="X68" s="25">
        <f>BRPL_EOD!X68-BRPL_ISGS_exbus!X68</f>
        <v>-4.3917453655240024E-3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0</v>
      </c>
      <c r="L69" s="25">
        <f>BRPL_EOD!L69-BRPL_ISGS_exbus!L69</f>
        <v>0</v>
      </c>
      <c r="M69" s="25">
        <f>BRPL_EOD!M69-BRPL_ISGS_exbus!M69</f>
        <v>0</v>
      </c>
      <c r="N69" s="25">
        <f>BRPL_EOD!N69-BRPL_ISGS_exbus!N69</f>
        <v>0</v>
      </c>
      <c r="O69" s="25">
        <f>BRPL_EOD!O69-BRPL_ISGS_exbus!O69</f>
        <v>0</v>
      </c>
      <c r="P69" s="25">
        <f>BRPL_EOD!P69-BRPL_ISGS_exbus!P69</f>
        <v>0</v>
      </c>
      <c r="Q69" s="25">
        <f>BRPL_EOD!Q69-BRPL_ISGS_exbus!Q69</f>
        <v>-4.3917213528512633E-3</v>
      </c>
      <c r="R69" s="25">
        <f>BRPL_EOD!R69-BRPL_ISGS_exbus!R69</f>
        <v>0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1.4833226427199975E-3</v>
      </c>
      <c r="V69" s="25">
        <f>BRPL_EOD!V69-BRPL_ISGS_exbus!V69</f>
        <v>0</v>
      </c>
      <c r="W69" s="25">
        <f>BRPL_EOD!W69-BRPL_ISGS_exbus!W69</f>
        <v>0</v>
      </c>
      <c r="X69" s="25">
        <f>BRPL_EOD!X69-BRPL_ISGS_exbus!X69</f>
        <v>-4.3917453655240024E-3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0</v>
      </c>
      <c r="L70" s="25">
        <f>BRPL_EOD!L70-BRPL_ISGS_exbus!L70</f>
        <v>0</v>
      </c>
      <c r="M70" s="25">
        <f>BRPL_EOD!M70-BRPL_ISGS_exbus!M70</f>
        <v>0</v>
      </c>
      <c r="N70" s="25">
        <f>BRPL_EOD!N70-BRPL_ISGS_exbus!N70</f>
        <v>0</v>
      </c>
      <c r="O70" s="25">
        <f>BRPL_EOD!O70-BRPL_ISGS_exbus!O70</f>
        <v>0</v>
      </c>
      <c r="P70" s="25">
        <f>BRPL_EOD!P70-BRPL_ISGS_exbus!P70</f>
        <v>0</v>
      </c>
      <c r="Q70" s="25">
        <f>BRPL_EOD!Q70-BRPL_ISGS_exbus!Q70</f>
        <v>-4.3917213528512633E-3</v>
      </c>
      <c r="R70" s="25">
        <f>BRPL_EOD!R70-BRPL_ISGS_exbus!R70</f>
        <v>0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1.4833226427199975E-3</v>
      </c>
      <c r="V70" s="25">
        <f>BRPL_EOD!V70-BRPL_ISGS_exbus!V70</f>
        <v>0</v>
      </c>
      <c r="W70" s="25">
        <f>BRPL_EOD!W70-BRPL_ISGS_exbus!W70</f>
        <v>0</v>
      </c>
      <c r="X70" s="25">
        <f>BRPL_EOD!X70-BRPL_ISGS_exbus!X70</f>
        <v>-4.3917453655240024E-3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0</v>
      </c>
      <c r="L71" s="25">
        <f>BRPL_EOD!L71-BRPL_ISGS_exbus!L71</f>
        <v>0</v>
      </c>
      <c r="M71" s="25">
        <f>BRPL_EOD!M71-BRPL_ISGS_exbus!M71</f>
        <v>0</v>
      </c>
      <c r="N71" s="25">
        <f>BRPL_EOD!N71-BRPL_ISGS_exbus!N71</f>
        <v>0</v>
      </c>
      <c r="O71" s="25">
        <f>BRPL_EOD!O71-BRPL_ISGS_exbus!O71</f>
        <v>0</v>
      </c>
      <c r="P71" s="25">
        <f>BRPL_EOD!P71-BRPL_ISGS_exbus!P71</f>
        <v>0</v>
      </c>
      <c r="Q71" s="25">
        <f>BRPL_EOD!Q71-BRPL_ISGS_exbus!Q71</f>
        <v>-4.3917213528512633E-3</v>
      </c>
      <c r="R71" s="25">
        <f>BRPL_EOD!R71-BRPL_ISGS_exbus!R71</f>
        <v>0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1.4833226427199975E-3</v>
      </c>
      <c r="V71" s="25">
        <f>BRPL_EOD!V71-BRPL_ISGS_exbus!V71</f>
        <v>0</v>
      </c>
      <c r="W71" s="25">
        <f>BRPL_EOD!W71-BRPL_ISGS_exbus!W71</f>
        <v>0</v>
      </c>
      <c r="X71" s="25">
        <f>BRPL_EOD!X71-BRPL_ISGS_exbus!X71</f>
        <v>-4.3917453655240024E-3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7.5059585650478766E-3</v>
      </c>
      <c r="L72" s="25">
        <f>BRPL_EOD!L72-BRPL_ISGS_exbus!L72</f>
        <v>0</v>
      </c>
      <c r="M72" s="25">
        <f>BRPL_EOD!M72-BRPL_ISGS_exbus!M72</f>
        <v>0</v>
      </c>
      <c r="N72" s="25">
        <f>BRPL_EOD!N72-BRPL_ISGS_exbus!N72</f>
        <v>0</v>
      </c>
      <c r="O72" s="25">
        <f>BRPL_EOD!O72-BRPL_ISGS_exbus!O72</f>
        <v>0</v>
      </c>
      <c r="P72" s="25">
        <f>BRPL_EOD!P72-BRPL_ISGS_exbus!P72</f>
        <v>0</v>
      </c>
      <c r="Q72" s="25">
        <f>BRPL_EOD!Q72-BRPL_ISGS_exbus!Q72</f>
        <v>-4.3917213528512633E-3</v>
      </c>
      <c r="R72" s="25">
        <f>BRPL_EOD!R72-BRPL_ISGS_exbus!R72</f>
        <v>0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1.4833226427199975E-3</v>
      </c>
      <c r="V72" s="25">
        <f>BRPL_EOD!V72-BRPL_ISGS_exbus!V72</f>
        <v>0</v>
      </c>
      <c r="W72" s="25">
        <f>BRPL_EOD!W72-BRPL_ISGS_exbus!W72</f>
        <v>0</v>
      </c>
      <c r="X72" s="25">
        <f>BRPL_EOD!X72-BRPL_ISGS_exbus!X72</f>
        <v>-4.3917453655240024E-3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7.5059585650478766E-3</v>
      </c>
      <c r="L73" s="25">
        <f>BRPL_EOD!L73-BRPL_ISGS_exbus!L73</f>
        <v>0</v>
      </c>
      <c r="M73" s="25">
        <f>BRPL_EOD!M73-BRPL_ISGS_exbus!M73</f>
        <v>0</v>
      </c>
      <c r="N73" s="25">
        <f>BRPL_EOD!N73-BRPL_ISGS_exbus!N73</f>
        <v>0</v>
      </c>
      <c r="O73" s="25">
        <f>BRPL_EOD!O73-BRPL_ISGS_exbus!O73</f>
        <v>0</v>
      </c>
      <c r="P73" s="25">
        <f>BRPL_EOD!P73-BRPL_ISGS_exbus!P73</f>
        <v>0</v>
      </c>
      <c r="Q73" s="25">
        <f>BRPL_EOD!Q73-BRPL_ISGS_exbus!Q73</f>
        <v>-4.3917213528512633E-3</v>
      </c>
      <c r="R73" s="25">
        <f>BRPL_EOD!R73-BRPL_ISGS_exbus!R73</f>
        <v>0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1.4833226427199975E-3</v>
      </c>
      <c r="V73" s="25">
        <f>BRPL_EOD!V73-BRPL_ISGS_exbus!V73</f>
        <v>0</v>
      </c>
      <c r="W73" s="25">
        <f>BRPL_EOD!W73-BRPL_ISGS_exbus!W73</f>
        <v>0</v>
      </c>
      <c r="X73" s="25">
        <f>BRPL_EOD!X73-BRPL_ISGS_exbus!X73</f>
        <v>-4.3917453655240024E-3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7.5059585650478766E-3</v>
      </c>
      <c r="L74" s="25">
        <f>BRPL_EOD!L74-BRPL_ISGS_exbus!L74</f>
        <v>0</v>
      </c>
      <c r="M74" s="25">
        <f>BRPL_EOD!M74-BRPL_ISGS_exbus!M74</f>
        <v>0</v>
      </c>
      <c r="N74" s="25">
        <f>BRPL_EOD!N74-BRPL_ISGS_exbus!N74</f>
        <v>0</v>
      </c>
      <c r="O74" s="25">
        <f>BRPL_EOD!O74-BRPL_ISGS_exbus!O74</f>
        <v>0</v>
      </c>
      <c r="P74" s="25">
        <f>BRPL_EOD!P74-BRPL_ISGS_exbus!P74</f>
        <v>0</v>
      </c>
      <c r="Q74" s="25">
        <f>BRPL_EOD!Q74-BRPL_ISGS_exbus!Q74</f>
        <v>-4.3917213528512633E-3</v>
      </c>
      <c r="R74" s="25">
        <f>BRPL_EOD!R74-BRPL_ISGS_exbus!R74</f>
        <v>0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1.4833226427199975E-3</v>
      </c>
      <c r="V74" s="25">
        <f>BRPL_EOD!V74-BRPL_ISGS_exbus!V74</f>
        <v>0</v>
      </c>
      <c r="W74" s="25">
        <f>BRPL_EOD!W74-BRPL_ISGS_exbus!W74</f>
        <v>0</v>
      </c>
      <c r="X74" s="25">
        <f>BRPL_EOD!X74-BRPL_ISGS_exbus!X74</f>
        <v>-4.3917453655240024E-3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7.5059585650478766E-3</v>
      </c>
      <c r="L75" s="25">
        <f>BRPL_EOD!L75-BRPL_ISGS_exbus!L75</f>
        <v>0</v>
      </c>
      <c r="M75" s="25">
        <f>BRPL_EOD!M75-BRPL_ISGS_exbus!M75</f>
        <v>0</v>
      </c>
      <c r="N75" s="25">
        <f>BRPL_EOD!N75-BRPL_ISGS_exbus!N75</f>
        <v>0</v>
      </c>
      <c r="O75" s="25">
        <f>BRPL_EOD!O75-BRPL_ISGS_exbus!O75</f>
        <v>0</v>
      </c>
      <c r="P75" s="25">
        <f>BRPL_EOD!P75-BRPL_ISGS_exbus!P75</f>
        <v>0</v>
      </c>
      <c r="Q75" s="25">
        <f>BRPL_EOD!Q75-BRPL_ISGS_exbus!Q75</f>
        <v>-4.3917213528512633E-3</v>
      </c>
      <c r="R75" s="25">
        <f>BRPL_EOD!R75-BRPL_ISGS_exbus!R75</f>
        <v>0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1.4833226427199975E-3</v>
      </c>
      <c r="V75" s="25">
        <f>BRPL_EOD!V75-BRPL_ISGS_exbus!V75</f>
        <v>0</v>
      </c>
      <c r="W75" s="25">
        <f>BRPL_EOD!W75-BRPL_ISGS_exbus!W75</f>
        <v>0</v>
      </c>
      <c r="X75" s="25">
        <f>BRPL_EOD!X75-BRPL_ISGS_exbus!X75</f>
        <v>-4.3917453655240024E-3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7.5059585650478766E-3</v>
      </c>
      <c r="L76" s="25">
        <f>BRPL_EOD!L76-BRPL_ISGS_exbus!L76</f>
        <v>0</v>
      </c>
      <c r="M76" s="25">
        <f>BRPL_EOD!M76-BRPL_ISGS_exbus!M76</f>
        <v>0</v>
      </c>
      <c r="N76" s="25">
        <f>BRPL_EOD!N76-BRPL_ISGS_exbus!N76</f>
        <v>0</v>
      </c>
      <c r="O76" s="25">
        <f>BRPL_EOD!O76-BRPL_ISGS_exbus!O76</f>
        <v>0</v>
      </c>
      <c r="P76" s="25">
        <f>BRPL_EOD!P76-BRPL_ISGS_exbus!P76</f>
        <v>0</v>
      </c>
      <c r="Q76" s="25">
        <f>BRPL_EOD!Q76-BRPL_ISGS_exbus!Q76</f>
        <v>-4.3917213528512633E-3</v>
      </c>
      <c r="R76" s="25">
        <f>BRPL_EOD!R76-BRPL_ISGS_exbus!R76</f>
        <v>0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1.4833226427199975E-3</v>
      </c>
      <c r="V76" s="25">
        <f>BRPL_EOD!V76-BRPL_ISGS_exbus!V76</f>
        <v>0</v>
      </c>
      <c r="W76" s="25">
        <f>BRPL_EOD!W76-BRPL_ISGS_exbus!W76</f>
        <v>0</v>
      </c>
      <c r="X76" s="25">
        <f>BRPL_EOD!X76-BRPL_ISGS_exbus!X76</f>
        <v>-4.3917453655240024E-3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7.5059585650478766E-3</v>
      </c>
      <c r="L77" s="25">
        <f>BRPL_EOD!L77-BRPL_ISGS_exbus!L77</f>
        <v>0</v>
      </c>
      <c r="M77" s="25">
        <f>BRPL_EOD!M77-BRPL_ISGS_exbus!M77</f>
        <v>0</v>
      </c>
      <c r="N77" s="25">
        <f>BRPL_EOD!N77-BRPL_ISGS_exbus!N77</f>
        <v>0</v>
      </c>
      <c r="O77" s="25">
        <f>BRPL_EOD!O77-BRPL_ISGS_exbus!O77</f>
        <v>0</v>
      </c>
      <c r="P77" s="25">
        <f>BRPL_EOD!P77-BRPL_ISGS_exbus!P77</f>
        <v>0</v>
      </c>
      <c r="Q77" s="25">
        <f>BRPL_EOD!Q77-BRPL_ISGS_exbus!Q77</f>
        <v>-4.3917213528512633E-3</v>
      </c>
      <c r="R77" s="25">
        <f>BRPL_EOD!R77-BRPL_ISGS_exbus!R77</f>
        <v>0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1.4833226427199975E-3</v>
      </c>
      <c r="V77" s="25">
        <f>BRPL_EOD!V77-BRPL_ISGS_exbus!V77</f>
        <v>0</v>
      </c>
      <c r="W77" s="25">
        <f>BRPL_EOD!W77-BRPL_ISGS_exbus!W77</f>
        <v>0</v>
      </c>
      <c r="X77" s="25">
        <f>BRPL_EOD!X77-BRPL_ISGS_exbus!X77</f>
        <v>-4.3917453655240024E-3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7.5059585650478766E-3</v>
      </c>
      <c r="L78" s="25">
        <f>BRPL_EOD!L78-BRPL_ISGS_exbus!L78</f>
        <v>0</v>
      </c>
      <c r="M78" s="25">
        <f>BRPL_EOD!M78-BRPL_ISGS_exbus!M78</f>
        <v>0</v>
      </c>
      <c r="N78" s="25">
        <f>BRPL_EOD!N78-BRPL_ISGS_exbus!N78</f>
        <v>0</v>
      </c>
      <c r="O78" s="25">
        <f>BRPL_EOD!O78-BRPL_ISGS_exbus!O78</f>
        <v>0</v>
      </c>
      <c r="P78" s="25">
        <f>BRPL_EOD!P78-BRPL_ISGS_exbus!P78</f>
        <v>0</v>
      </c>
      <c r="Q78" s="25">
        <f>BRPL_EOD!Q78-BRPL_ISGS_exbus!Q78</f>
        <v>-4.3917213528512633E-3</v>
      </c>
      <c r="R78" s="25">
        <f>BRPL_EOD!R78-BRPL_ISGS_exbus!R78</f>
        <v>0</v>
      </c>
      <c r="S78" s="25">
        <f>BRPL_EOD!S78-BRPL_ISGS_exbus!S78</f>
        <v>0</v>
      </c>
      <c r="T78" s="25">
        <f>BRPL_EOD!T78-BRPL_ISGS_exbus!T78</f>
        <v>0</v>
      </c>
      <c r="U78" s="25">
        <f>BRPL_EOD!U78-BRPL_ISGS_exbus!U78</f>
        <v>1.4833226427199975E-3</v>
      </c>
      <c r="V78" s="25">
        <f>BRPL_EOD!V78-BRPL_ISGS_exbus!V78</f>
        <v>0</v>
      </c>
      <c r="W78" s="25">
        <f>BRPL_EOD!W78-BRPL_ISGS_exbus!W78</f>
        <v>0</v>
      </c>
      <c r="X78" s="25">
        <f>BRPL_EOD!X78-BRPL_ISGS_exbus!X78</f>
        <v>-4.3917453655240024E-3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7.5059585650478766E-3</v>
      </c>
      <c r="L79" s="25">
        <f>BRPL_EOD!L79-BRPL_ISGS_exbus!L79</f>
        <v>0</v>
      </c>
      <c r="M79" s="25">
        <f>BRPL_EOD!M79-BRPL_ISGS_exbus!M79</f>
        <v>0</v>
      </c>
      <c r="N79" s="25">
        <f>BRPL_EOD!N79-BRPL_ISGS_exbus!N79</f>
        <v>0</v>
      </c>
      <c r="O79" s="25">
        <f>BRPL_EOD!O79-BRPL_ISGS_exbus!O79</f>
        <v>0</v>
      </c>
      <c r="P79" s="25">
        <f>BRPL_EOD!P79-BRPL_ISGS_exbus!P79</f>
        <v>0</v>
      </c>
      <c r="Q79" s="25">
        <f>BRPL_EOD!Q79-BRPL_ISGS_exbus!Q79</f>
        <v>-4.3917213528512633E-3</v>
      </c>
      <c r="R79" s="25">
        <f>BRPL_EOD!R79-BRPL_ISGS_exbus!R79</f>
        <v>0</v>
      </c>
      <c r="S79" s="25">
        <f>BRPL_EOD!S79-BRPL_ISGS_exbus!S79</f>
        <v>0</v>
      </c>
      <c r="T79" s="25">
        <f>BRPL_EOD!T79-BRPL_ISGS_exbus!T79</f>
        <v>0</v>
      </c>
      <c r="U79" s="25">
        <f>BRPL_EOD!U79-BRPL_ISGS_exbus!U79</f>
        <v>1.4833226427199975E-3</v>
      </c>
      <c r="V79" s="25">
        <f>BRPL_EOD!V79-BRPL_ISGS_exbus!V79</f>
        <v>0</v>
      </c>
      <c r="W79" s="25">
        <f>BRPL_EOD!W79-BRPL_ISGS_exbus!W79</f>
        <v>-4.3922462941843321E-3</v>
      </c>
      <c r="X79" s="25">
        <f>BRPL_EOD!X79-BRPL_ISGS_exbus!X79</f>
        <v>-4.3917453655240024E-3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7.5059585650478766E-3</v>
      </c>
      <c r="L80" s="25">
        <f>BRPL_EOD!L80-BRPL_ISGS_exbus!L80</f>
        <v>0</v>
      </c>
      <c r="M80" s="25">
        <f>BRPL_EOD!M80-BRPL_ISGS_exbus!M80</f>
        <v>0</v>
      </c>
      <c r="N80" s="25">
        <f>BRPL_EOD!N80-BRPL_ISGS_exbus!N80</f>
        <v>0</v>
      </c>
      <c r="O80" s="25">
        <f>BRPL_EOD!O80-BRPL_ISGS_exbus!O80</f>
        <v>0</v>
      </c>
      <c r="P80" s="25">
        <f>BRPL_EOD!P80-BRPL_ISGS_exbus!P80</f>
        <v>0</v>
      </c>
      <c r="Q80" s="25">
        <f>BRPL_EOD!Q80-BRPL_ISGS_exbus!Q80</f>
        <v>-4.3917213528512633E-3</v>
      </c>
      <c r="R80" s="25">
        <f>BRPL_EOD!R80-BRPL_ISGS_exbus!R80</f>
        <v>0</v>
      </c>
      <c r="S80" s="25">
        <f>BRPL_EOD!S80-BRPL_ISGS_exbus!S80</f>
        <v>0</v>
      </c>
      <c r="T80" s="25">
        <f>BRPL_EOD!T80-BRPL_ISGS_exbus!T80</f>
        <v>0</v>
      </c>
      <c r="U80" s="25">
        <f>BRPL_EOD!U80-BRPL_ISGS_exbus!U80</f>
        <v>1.4833226427199975E-3</v>
      </c>
      <c r="V80" s="25">
        <f>BRPL_EOD!V80-BRPL_ISGS_exbus!V80</f>
        <v>0</v>
      </c>
      <c r="W80" s="25">
        <f>BRPL_EOD!W80-BRPL_ISGS_exbus!W80</f>
        <v>0</v>
      </c>
      <c r="X80" s="25">
        <f>BRPL_EOD!X80-BRPL_ISGS_exbus!X80</f>
        <v>-4.3917453655240024E-3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7.5059585650478766E-3</v>
      </c>
      <c r="L81" s="25">
        <f>BRPL_EOD!L81-BRPL_ISGS_exbus!L81</f>
        <v>0</v>
      </c>
      <c r="M81" s="25">
        <f>BRPL_EOD!M81-BRPL_ISGS_exbus!M81</f>
        <v>0</v>
      </c>
      <c r="N81" s="25">
        <f>BRPL_EOD!N81-BRPL_ISGS_exbus!N81</f>
        <v>0</v>
      </c>
      <c r="O81" s="25">
        <f>BRPL_EOD!O81-BRPL_ISGS_exbus!O81</f>
        <v>0</v>
      </c>
      <c r="P81" s="25">
        <f>BRPL_EOD!P81-BRPL_ISGS_exbus!P81</f>
        <v>0</v>
      </c>
      <c r="Q81" s="25">
        <f>BRPL_EOD!Q81-BRPL_ISGS_exbus!Q81</f>
        <v>-4.3917213528512633E-3</v>
      </c>
      <c r="R81" s="25">
        <f>BRPL_EOD!R81-BRPL_ISGS_exbus!R81</f>
        <v>0</v>
      </c>
      <c r="S81" s="25">
        <f>BRPL_EOD!S81-BRPL_ISGS_exbus!S81</f>
        <v>0</v>
      </c>
      <c r="T81" s="25">
        <f>BRPL_EOD!T81-BRPL_ISGS_exbus!T81</f>
        <v>0</v>
      </c>
      <c r="U81" s="25">
        <f>BRPL_EOD!U81-BRPL_ISGS_exbus!U81</f>
        <v>1.4833226427199975E-3</v>
      </c>
      <c r="V81" s="25">
        <f>BRPL_EOD!V81-BRPL_ISGS_exbus!V81</f>
        <v>0</v>
      </c>
      <c r="W81" s="25">
        <f>BRPL_EOD!W81-BRPL_ISGS_exbus!W81</f>
        <v>0</v>
      </c>
      <c r="X81" s="25">
        <f>BRPL_EOD!X81-BRPL_ISGS_exbus!X81</f>
        <v>-4.3917453655240024E-3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7.5059585650478766E-3</v>
      </c>
      <c r="L82" s="25">
        <f>BRPL_EOD!L82-BRPL_ISGS_exbus!L82</f>
        <v>0</v>
      </c>
      <c r="M82" s="25">
        <f>BRPL_EOD!M82-BRPL_ISGS_exbus!M82</f>
        <v>0</v>
      </c>
      <c r="N82" s="25">
        <f>BRPL_EOD!N82-BRPL_ISGS_exbus!N82</f>
        <v>0</v>
      </c>
      <c r="O82" s="25">
        <f>BRPL_EOD!O82-BRPL_ISGS_exbus!O82</f>
        <v>0</v>
      </c>
      <c r="P82" s="25">
        <f>BRPL_EOD!P82-BRPL_ISGS_exbus!P82</f>
        <v>0</v>
      </c>
      <c r="Q82" s="25">
        <f>BRPL_EOD!Q82-BRPL_ISGS_exbus!Q82</f>
        <v>-4.3917213528512633E-3</v>
      </c>
      <c r="R82" s="25">
        <f>BRPL_EOD!R82-BRPL_ISGS_exbus!R82</f>
        <v>0</v>
      </c>
      <c r="S82" s="25">
        <f>BRPL_EOD!S82-BRPL_ISGS_exbus!S82</f>
        <v>0</v>
      </c>
      <c r="T82" s="25">
        <f>BRPL_EOD!T82-BRPL_ISGS_exbus!T82</f>
        <v>0</v>
      </c>
      <c r="U82" s="25">
        <f>BRPL_EOD!U82-BRPL_ISGS_exbus!U82</f>
        <v>1.4833226427199975E-3</v>
      </c>
      <c r="V82" s="25">
        <f>BRPL_EOD!V82-BRPL_ISGS_exbus!V82</f>
        <v>0</v>
      </c>
      <c r="W82" s="25">
        <f>BRPL_EOD!W82-BRPL_ISGS_exbus!W82</f>
        <v>0</v>
      </c>
      <c r="X82" s="25">
        <f>BRPL_EOD!X82-BRPL_ISGS_exbus!X82</f>
        <v>-4.3917453655240024E-3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7.5059585650478766E-3</v>
      </c>
      <c r="L83" s="25">
        <f>BRPL_EOD!L83-BRPL_ISGS_exbus!L83</f>
        <v>0</v>
      </c>
      <c r="M83" s="25">
        <f>BRPL_EOD!M83-BRPL_ISGS_exbus!M83</f>
        <v>0</v>
      </c>
      <c r="N83" s="25">
        <f>BRPL_EOD!N83-BRPL_ISGS_exbus!N83</f>
        <v>0</v>
      </c>
      <c r="O83" s="25">
        <f>BRPL_EOD!O83-BRPL_ISGS_exbus!O83</f>
        <v>0</v>
      </c>
      <c r="P83" s="25">
        <f>BRPL_EOD!P83-BRPL_ISGS_exbus!P83</f>
        <v>0</v>
      </c>
      <c r="Q83" s="25">
        <f>BRPL_EOD!Q83-BRPL_ISGS_exbus!Q83</f>
        <v>-4.3917213528512633E-3</v>
      </c>
      <c r="R83" s="25">
        <f>BRPL_EOD!R83-BRPL_ISGS_exbus!R83</f>
        <v>0</v>
      </c>
      <c r="S83" s="25">
        <f>BRPL_EOD!S83-BRPL_ISGS_exbus!S83</f>
        <v>0</v>
      </c>
      <c r="T83" s="25">
        <f>BRPL_EOD!T83-BRPL_ISGS_exbus!T83</f>
        <v>0</v>
      </c>
      <c r="U83" s="25">
        <f>BRPL_EOD!U83-BRPL_ISGS_exbus!U83</f>
        <v>-1.4832360488412633E-3</v>
      </c>
      <c r="V83" s="25">
        <f>BRPL_EOD!V83-BRPL_ISGS_exbus!V83</f>
        <v>0</v>
      </c>
      <c r="W83" s="25">
        <f>BRPL_EOD!W83-BRPL_ISGS_exbus!W83</f>
        <v>0</v>
      </c>
      <c r="X83" s="25">
        <f>BRPL_EOD!X83-BRPL_ISGS_exbus!X83</f>
        <v>-4.3917453655240024E-3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7.5059585650478766E-3</v>
      </c>
      <c r="L84" s="25">
        <f>BRPL_EOD!L84-BRPL_ISGS_exbus!L84</f>
        <v>0</v>
      </c>
      <c r="M84" s="25">
        <f>BRPL_EOD!M84-BRPL_ISGS_exbus!M84</f>
        <v>0</v>
      </c>
      <c r="N84" s="25">
        <f>BRPL_EOD!N84-BRPL_ISGS_exbus!N84</f>
        <v>0</v>
      </c>
      <c r="O84" s="25">
        <f>BRPL_EOD!O84-BRPL_ISGS_exbus!O84</f>
        <v>0</v>
      </c>
      <c r="P84" s="25">
        <f>BRPL_EOD!P84-BRPL_ISGS_exbus!P84</f>
        <v>0</v>
      </c>
      <c r="Q84" s="25">
        <f>BRPL_EOD!Q84-BRPL_ISGS_exbus!Q84</f>
        <v>-4.3917213528512633E-3</v>
      </c>
      <c r="R84" s="25">
        <f>BRPL_EOD!R84-BRPL_ISGS_exbus!R84</f>
        <v>0</v>
      </c>
      <c r="S84" s="25">
        <f>BRPL_EOD!S84-BRPL_ISGS_exbus!S84</f>
        <v>0</v>
      </c>
      <c r="T84" s="25">
        <f>BRPL_EOD!T84-BRPL_ISGS_exbus!T84</f>
        <v>0</v>
      </c>
      <c r="U84" s="25">
        <f>BRPL_EOD!U84-BRPL_ISGS_exbus!U84</f>
        <v>0</v>
      </c>
      <c r="V84" s="25">
        <f>BRPL_EOD!V84-BRPL_ISGS_exbus!V84</f>
        <v>0</v>
      </c>
      <c r="W84" s="25">
        <f>BRPL_EOD!W84-BRPL_ISGS_exbus!W84</f>
        <v>0</v>
      </c>
      <c r="X84" s="25">
        <f>BRPL_EOD!X84-BRPL_ISGS_exbus!X84</f>
        <v>-4.3917453655240024E-3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7.5059585650478766E-3</v>
      </c>
      <c r="L85" s="25">
        <f>BRPL_EOD!L85-BRPL_ISGS_exbus!L85</f>
        <v>0</v>
      </c>
      <c r="M85" s="25">
        <f>BRPL_EOD!M85-BRPL_ISGS_exbus!M85</f>
        <v>0</v>
      </c>
      <c r="N85" s="25">
        <f>BRPL_EOD!N85-BRPL_ISGS_exbus!N85</f>
        <v>0</v>
      </c>
      <c r="O85" s="25">
        <f>BRPL_EOD!O85-BRPL_ISGS_exbus!O85</f>
        <v>0</v>
      </c>
      <c r="P85" s="25">
        <f>BRPL_EOD!P85-BRPL_ISGS_exbus!P85</f>
        <v>0</v>
      </c>
      <c r="Q85" s="25">
        <f>BRPL_EOD!Q85-BRPL_ISGS_exbus!Q85</f>
        <v>-4.3917213528512633E-3</v>
      </c>
      <c r="R85" s="25">
        <f>BRPL_EOD!R85-BRPL_ISGS_exbus!R85</f>
        <v>0</v>
      </c>
      <c r="S85" s="25">
        <f>BRPL_EOD!S85-BRPL_ISGS_exbus!S85</f>
        <v>0</v>
      </c>
      <c r="T85" s="25">
        <f>BRPL_EOD!T85-BRPL_ISGS_exbus!T85</f>
        <v>0</v>
      </c>
      <c r="U85" s="25">
        <f>BRPL_EOD!U85-BRPL_ISGS_exbus!U85</f>
        <v>0</v>
      </c>
      <c r="V85" s="25">
        <f>BRPL_EOD!V85-BRPL_ISGS_exbus!V85</f>
        <v>0</v>
      </c>
      <c r="W85" s="25">
        <f>BRPL_EOD!W85-BRPL_ISGS_exbus!W85</f>
        <v>0</v>
      </c>
      <c r="X85" s="25">
        <f>BRPL_EOD!X85-BRPL_ISGS_exbus!X85</f>
        <v>-4.3917453655240024E-3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7.5059585650478766E-3</v>
      </c>
      <c r="L86" s="25">
        <f>BRPL_EOD!L86-BRPL_ISGS_exbus!L86</f>
        <v>0</v>
      </c>
      <c r="M86" s="25">
        <f>BRPL_EOD!M86-BRPL_ISGS_exbus!M86</f>
        <v>0</v>
      </c>
      <c r="N86" s="25">
        <f>BRPL_EOD!N86-BRPL_ISGS_exbus!N86</f>
        <v>0</v>
      </c>
      <c r="O86" s="25">
        <f>BRPL_EOD!O86-BRPL_ISGS_exbus!O86</f>
        <v>0</v>
      </c>
      <c r="P86" s="25">
        <f>BRPL_EOD!P86-BRPL_ISGS_exbus!P86</f>
        <v>0</v>
      </c>
      <c r="Q86" s="25">
        <f>BRPL_EOD!Q86-BRPL_ISGS_exbus!Q86</f>
        <v>-4.3917213528512633E-3</v>
      </c>
      <c r="R86" s="25">
        <f>BRPL_EOD!R86-BRPL_ISGS_exbus!R86</f>
        <v>0</v>
      </c>
      <c r="S86" s="25">
        <f>BRPL_EOD!S86-BRPL_ISGS_exbus!S86</f>
        <v>0</v>
      </c>
      <c r="T86" s="25">
        <f>BRPL_EOD!T86-BRPL_ISGS_exbus!T86</f>
        <v>0</v>
      </c>
      <c r="U86" s="25">
        <f>BRPL_EOD!U86-BRPL_ISGS_exbus!U86</f>
        <v>0</v>
      </c>
      <c r="V86" s="25">
        <f>BRPL_EOD!V86-BRPL_ISGS_exbus!V86</f>
        <v>0</v>
      </c>
      <c r="W86" s="25">
        <f>BRPL_EOD!W86-BRPL_ISGS_exbus!W86</f>
        <v>0</v>
      </c>
      <c r="X86" s="25">
        <f>BRPL_EOD!X86-BRPL_ISGS_exbus!X86</f>
        <v>-4.3917453655240024E-3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7.5059585650478766E-3</v>
      </c>
      <c r="L87" s="25">
        <f>BRPL_EOD!L87-BRPL_ISGS_exbus!L87</f>
        <v>0</v>
      </c>
      <c r="M87" s="25">
        <f>BRPL_EOD!M87-BRPL_ISGS_exbus!M87</f>
        <v>0</v>
      </c>
      <c r="N87" s="25">
        <f>BRPL_EOD!N87-BRPL_ISGS_exbus!N87</f>
        <v>0</v>
      </c>
      <c r="O87" s="25">
        <f>BRPL_EOD!O87-BRPL_ISGS_exbus!O87</f>
        <v>0</v>
      </c>
      <c r="P87" s="25">
        <f>BRPL_EOD!P87-BRPL_ISGS_exbus!P87</f>
        <v>0</v>
      </c>
      <c r="Q87" s="25">
        <f>BRPL_EOD!Q87-BRPL_ISGS_exbus!Q87</f>
        <v>-4.3917213528512633E-3</v>
      </c>
      <c r="R87" s="25">
        <f>BRPL_EOD!R87-BRPL_ISGS_exbus!R87</f>
        <v>0</v>
      </c>
      <c r="S87" s="25">
        <f>BRPL_EOD!S87-BRPL_ISGS_exbus!S87</f>
        <v>0</v>
      </c>
      <c r="T87" s="25">
        <f>BRPL_EOD!T87-BRPL_ISGS_exbus!T87</f>
        <v>0</v>
      </c>
      <c r="U87" s="25">
        <f>BRPL_EOD!U87-BRPL_ISGS_exbus!U87</f>
        <v>0</v>
      </c>
      <c r="V87" s="25">
        <f>BRPL_EOD!V87-BRPL_ISGS_exbus!V87</f>
        <v>0</v>
      </c>
      <c r="W87" s="25">
        <f>BRPL_EOD!W87-BRPL_ISGS_exbus!W87</f>
        <v>0</v>
      </c>
      <c r="X87" s="25">
        <f>BRPL_EOD!X87-BRPL_ISGS_exbus!X87</f>
        <v>-4.3917453655240024E-3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7.5059585650478766E-3</v>
      </c>
      <c r="L88" s="25">
        <f>BRPL_EOD!L88-BRPL_ISGS_exbus!L88</f>
        <v>0</v>
      </c>
      <c r="M88" s="25">
        <f>BRPL_EOD!M88-BRPL_ISGS_exbus!M88</f>
        <v>0</v>
      </c>
      <c r="N88" s="25">
        <f>BRPL_EOD!N88-BRPL_ISGS_exbus!N88</f>
        <v>0</v>
      </c>
      <c r="O88" s="25">
        <f>BRPL_EOD!O88-BRPL_ISGS_exbus!O88</f>
        <v>0</v>
      </c>
      <c r="P88" s="25">
        <f>BRPL_EOD!P88-BRPL_ISGS_exbus!P88</f>
        <v>0</v>
      </c>
      <c r="Q88" s="25">
        <f>BRPL_EOD!Q88-BRPL_ISGS_exbus!Q88</f>
        <v>-4.3917213528512633E-3</v>
      </c>
      <c r="R88" s="25">
        <f>BRPL_EOD!R88-BRPL_ISGS_exbus!R88</f>
        <v>0</v>
      </c>
      <c r="S88" s="25">
        <f>BRPL_EOD!S88-BRPL_ISGS_exbus!S88</f>
        <v>0</v>
      </c>
      <c r="T88" s="25">
        <f>BRPL_EOD!T88-BRPL_ISGS_exbus!T88</f>
        <v>0</v>
      </c>
      <c r="U88" s="25">
        <f>BRPL_EOD!U88-BRPL_ISGS_exbus!U88</f>
        <v>0</v>
      </c>
      <c r="V88" s="25">
        <f>BRPL_EOD!V88-BRPL_ISGS_exbus!V88</f>
        <v>0</v>
      </c>
      <c r="W88" s="25">
        <f>BRPL_EOD!W88-BRPL_ISGS_exbus!W88</f>
        <v>0</v>
      </c>
      <c r="X88" s="25">
        <f>BRPL_EOD!X88-BRPL_ISGS_exbus!X88</f>
        <v>-4.3917453655240024E-3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7.5059585650478766E-3</v>
      </c>
      <c r="L89" s="25">
        <f>BRPL_EOD!L89-BRPL_ISGS_exbus!L89</f>
        <v>0</v>
      </c>
      <c r="M89" s="25">
        <f>BRPL_EOD!M89-BRPL_ISGS_exbus!M89</f>
        <v>0</v>
      </c>
      <c r="N89" s="25">
        <f>BRPL_EOD!N89-BRPL_ISGS_exbus!N89</f>
        <v>0</v>
      </c>
      <c r="O89" s="25">
        <f>BRPL_EOD!O89-BRPL_ISGS_exbus!O89</f>
        <v>0</v>
      </c>
      <c r="P89" s="25">
        <f>BRPL_EOD!P89-BRPL_ISGS_exbus!P89</f>
        <v>0</v>
      </c>
      <c r="Q89" s="25">
        <f>BRPL_EOD!Q89-BRPL_ISGS_exbus!Q89</f>
        <v>-4.3917213528512633E-3</v>
      </c>
      <c r="R89" s="25">
        <f>BRPL_EOD!R89-BRPL_ISGS_exbus!R89</f>
        <v>0</v>
      </c>
      <c r="S89" s="25">
        <f>BRPL_EOD!S89-BRPL_ISGS_exbus!S89</f>
        <v>0</v>
      </c>
      <c r="T89" s="25">
        <f>BRPL_EOD!T89-BRPL_ISGS_exbus!T89</f>
        <v>0</v>
      </c>
      <c r="U89" s="25">
        <f>BRPL_EOD!U89-BRPL_ISGS_exbus!U89</f>
        <v>0</v>
      </c>
      <c r="V89" s="25">
        <f>BRPL_EOD!V89-BRPL_ISGS_exbus!V89</f>
        <v>0</v>
      </c>
      <c r="W89" s="25">
        <f>BRPL_EOD!W89-BRPL_ISGS_exbus!W89</f>
        <v>0</v>
      </c>
      <c r="X89" s="25">
        <f>BRPL_EOD!X89-BRPL_ISGS_exbus!X89</f>
        <v>-4.3917453655240024E-3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7.5059585650478766E-3</v>
      </c>
      <c r="L90" s="25">
        <f>BRPL_EOD!L90-BRPL_ISGS_exbus!L90</f>
        <v>0</v>
      </c>
      <c r="M90" s="25">
        <f>BRPL_EOD!M90-BRPL_ISGS_exbus!M90</f>
        <v>0</v>
      </c>
      <c r="N90" s="25">
        <f>BRPL_EOD!N90-BRPL_ISGS_exbus!N90</f>
        <v>0</v>
      </c>
      <c r="O90" s="25">
        <f>BRPL_EOD!O90-BRPL_ISGS_exbus!O90</f>
        <v>0</v>
      </c>
      <c r="P90" s="25">
        <f>BRPL_EOD!P90-BRPL_ISGS_exbus!P90</f>
        <v>0</v>
      </c>
      <c r="Q90" s="25">
        <f>BRPL_EOD!Q90-BRPL_ISGS_exbus!Q90</f>
        <v>-4.3917213528512633E-3</v>
      </c>
      <c r="R90" s="25">
        <f>BRPL_EOD!R90-BRPL_ISGS_exbus!R90</f>
        <v>0</v>
      </c>
      <c r="S90" s="25">
        <f>BRPL_EOD!S90-BRPL_ISGS_exbus!S90</f>
        <v>0</v>
      </c>
      <c r="T90" s="25">
        <f>BRPL_EOD!T90-BRPL_ISGS_exbus!T90</f>
        <v>0</v>
      </c>
      <c r="U90" s="25">
        <f>BRPL_EOD!U90-BRPL_ISGS_exbus!U90</f>
        <v>0</v>
      </c>
      <c r="V90" s="25">
        <f>BRPL_EOD!V90-BRPL_ISGS_exbus!V90</f>
        <v>0</v>
      </c>
      <c r="W90" s="25">
        <f>BRPL_EOD!W90-BRPL_ISGS_exbus!W90</f>
        <v>0</v>
      </c>
      <c r="X90" s="25">
        <f>BRPL_EOD!X90-BRPL_ISGS_exbus!X90</f>
        <v>-4.3917453655240024E-3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7.5059585650478766E-3</v>
      </c>
      <c r="L91" s="25">
        <f>BRPL_EOD!L91-BRPL_ISGS_exbus!L91</f>
        <v>0</v>
      </c>
      <c r="M91" s="25">
        <f>BRPL_EOD!M91-BRPL_ISGS_exbus!M91</f>
        <v>0</v>
      </c>
      <c r="N91" s="25">
        <f>BRPL_EOD!N91-BRPL_ISGS_exbus!N91</f>
        <v>0</v>
      </c>
      <c r="O91" s="25">
        <f>BRPL_EOD!O91-BRPL_ISGS_exbus!O91</f>
        <v>0</v>
      </c>
      <c r="P91" s="25">
        <f>BRPL_EOD!P91-BRPL_ISGS_exbus!P91</f>
        <v>0</v>
      </c>
      <c r="Q91" s="25">
        <f>BRPL_EOD!Q91-BRPL_ISGS_exbus!Q91</f>
        <v>-4.3917213528512633E-3</v>
      </c>
      <c r="R91" s="25">
        <f>BRPL_EOD!R91-BRPL_ISGS_exbus!R91</f>
        <v>0</v>
      </c>
      <c r="S91" s="25">
        <f>BRPL_EOD!S91-BRPL_ISGS_exbus!S91</f>
        <v>0</v>
      </c>
      <c r="T91" s="25">
        <f>BRPL_EOD!T91-BRPL_ISGS_exbus!T91</f>
        <v>0</v>
      </c>
      <c r="U91" s="25">
        <f>BRPL_EOD!U91-BRPL_ISGS_exbus!U91</f>
        <v>0</v>
      </c>
      <c r="V91" s="25">
        <f>BRPL_EOD!V91-BRPL_ISGS_exbus!V91</f>
        <v>0</v>
      </c>
      <c r="W91" s="25">
        <f>BRPL_EOD!W91-BRPL_ISGS_exbus!W91</f>
        <v>0</v>
      </c>
      <c r="X91" s="25">
        <f>BRPL_EOD!X91-BRPL_ISGS_exbus!X91</f>
        <v>-4.3917453655240024E-3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7.5059585650478766E-3</v>
      </c>
      <c r="L92" s="25">
        <f>BRPL_EOD!L92-BRPL_ISGS_exbus!L92</f>
        <v>0</v>
      </c>
      <c r="M92" s="25">
        <f>BRPL_EOD!M92-BRPL_ISGS_exbus!M92</f>
        <v>0</v>
      </c>
      <c r="N92" s="25">
        <f>BRPL_EOD!N92-BRPL_ISGS_exbus!N92</f>
        <v>0</v>
      </c>
      <c r="O92" s="25">
        <f>BRPL_EOD!O92-BRPL_ISGS_exbus!O92</f>
        <v>0</v>
      </c>
      <c r="P92" s="25">
        <f>BRPL_EOD!P92-BRPL_ISGS_exbus!P92</f>
        <v>0</v>
      </c>
      <c r="Q92" s="25">
        <f>BRPL_EOD!Q92-BRPL_ISGS_exbus!Q92</f>
        <v>-4.3917213528512633E-3</v>
      </c>
      <c r="R92" s="25">
        <f>BRPL_EOD!R92-BRPL_ISGS_exbus!R92</f>
        <v>0</v>
      </c>
      <c r="S92" s="25">
        <f>BRPL_EOD!S92-BRPL_ISGS_exbus!S92</f>
        <v>0</v>
      </c>
      <c r="T92" s="25">
        <f>BRPL_EOD!T92-BRPL_ISGS_exbus!T92</f>
        <v>0</v>
      </c>
      <c r="U92" s="25">
        <f>BRPL_EOD!U92-BRPL_ISGS_exbus!U92</f>
        <v>0</v>
      </c>
      <c r="V92" s="25">
        <f>BRPL_EOD!V92-BRPL_ISGS_exbus!V92</f>
        <v>0</v>
      </c>
      <c r="W92" s="25">
        <f>BRPL_EOD!W92-BRPL_ISGS_exbus!W92</f>
        <v>0</v>
      </c>
      <c r="X92" s="25">
        <f>BRPL_EOD!X92-BRPL_ISGS_exbus!X92</f>
        <v>-4.3917453655240024E-3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7.5059585650478766E-3</v>
      </c>
      <c r="L93" s="25">
        <f>BRPL_EOD!L93-BRPL_ISGS_exbus!L93</f>
        <v>0</v>
      </c>
      <c r="M93" s="25">
        <f>BRPL_EOD!M93-BRPL_ISGS_exbus!M93</f>
        <v>0</v>
      </c>
      <c r="N93" s="25">
        <f>BRPL_EOD!N93-BRPL_ISGS_exbus!N93</f>
        <v>0</v>
      </c>
      <c r="O93" s="25">
        <f>BRPL_EOD!O93-BRPL_ISGS_exbus!O93</f>
        <v>0</v>
      </c>
      <c r="P93" s="25">
        <f>BRPL_EOD!P93-BRPL_ISGS_exbus!P93</f>
        <v>0</v>
      </c>
      <c r="Q93" s="25">
        <f>BRPL_EOD!Q93-BRPL_ISGS_exbus!Q93</f>
        <v>-4.3917213528512633E-3</v>
      </c>
      <c r="R93" s="25">
        <f>BRPL_EOD!R93-BRPL_ISGS_exbus!R93</f>
        <v>0</v>
      </c>
      <c r="S93" s="25">
        <f>BRPL_EOD!S93-BRPL_ISGS_exbus!S93</f>
        <v>0</v>
      </c>
      <c r="T93" s="25">
        <f>BRPL_EOD!T93-BRPL_ISGS_exbus!T93</f>
        <v>0</v>
      </c>
      <c r="U93" s="25">
        <f>BRPL_EOD!U93-BRPL_ISGS_exbus!U93</f>
        <v>0</v>
      </c>
      <c r="V93" s="25">
        <f>BRPL_EOD!V93-BRPL_ISGS_exbus!V93</f>
        <v>0</v>
      </c>
      <c r="W93" s="25">
        <f>BRPL_EOD!W93-BRPL_ISGS_exbus!W93</f>
        <v>0</v>
      </c>
      <c r="X93" s="25">
        <f>BRPL_EOD!X93-BRPL_ISGS_exbus!X93</f>
        <v>-4.3917453655240024E-3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7.5059585650478766E-3</v>
      </c>
      <c r="L94" s="25">
        <f>BRPL_EOD!L94-BRPL_ISGS_exbus!L94</f>
        <v>0</v>
      </c>
      <c r="M94" s="25">
        <f>BRPL_EOD!M94-BRPL_ISGS_exbus!M94</f>
        <v>0</v>
      </c>
      <c r="N94" s="25">
        <f>BRPL_EOD!N94-BRPL_ISGS_exbus!N94</f>
        <v>0</v>
      </c>
      <c r="O94" s="25">
        <f>BRPL_EOD!O94-BRPL_ISGS_exbus!O94</f>
        <v>0</v>
      </c>
      <c r="P94" s="25">
        <f>BRPL_EOD!P94-BRPL_ISGS_exbus!P94</f>
        <v>0</v>
      </c>
      <c r="Q94" s="25">
        <f>BRPL_EOD!Q94-BRPL_ISGS_exbus!Q94</f>
        <v>-4.3917213528512633E-3</v>
      </c>
      <c r="R94" s="25">
        <f>BRPL_EOD!R94-BRPL_ISGS_exbus!R94</f>
        <v>0</v>
      </c>
      <c r="S94" s="25">
        <f>BRPL_EOD!S94-BRPL_ISGS_exbus!S94</f>
        <v>0</v>
      </c>
      <c r="T94" s="25">
        <f>BRPL_EOD!T94-BRPL_ISGS_exbus!T94</f>
        <v>0</v>
      </c>
      <c r="U94" s="25">
        <f>BRPL_EOD!U94-BRPL_ISGS_exbus!U94</f>
        <v>0</v>
      </c>
      <c r="V94" s="25">
        <f>BRPL_EOD!V94-BRPL_ISGS_exbus!V94</f>
        <v>0</v>
      </c>
      <c r="W94" s="25">
        <f>BRPL_EOD!W94-BRPL_ISGS_exbus!W94</f>
        <v>0</v>
      </c>
      <c r="X94" s="25">
        <f>BRPL_EOD!X94-BRPL_ISGS_exbus!X94</f>
        <v>-4.3917453655240024E-3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7.5059585650478766E-3</v>
      </c>
      <c r="L95" s="25">
        <f>BRPL_EOD!L95-BRPL_ISGS_exbus!L95</f>
        <v>0</v>
      </c>
      <c r="M95" s="25">
        <f>BRPL_EOD!M95-BRPL_ISGS_exbus!M95</f>
        <v>0</v>
      </c>
      <c r="N95" s="25">
        <f>BRPL_EOD!N95-BRPL_ISGS_exbus!N95</f>
        <v>0</v>
      </c>
      <c r="O95" s="25">
        <f>BRPL_EOD!O95-BRPL_ISGS_exbus!O95</f>
        <v>0</v>
      </c>
      <c r="P95" s="25">
        <f>BRPL_EOD!P95-BRPL_ISGS_exbus!P95</f>
        <v>0</v>
      </c>
      <c r="Q95" s="25">
        <f>BRPL_EOD!Q95-BRPL_ISGS_exbus!Q95</f>
        <v>0</v>
      </c>
      <c r="R95" s="25">
        <f>BRPL_EOD!R95-BRPL_ISGS_exbus!R95</f>
        <v>0</v>
      </c>
      <c r="S95" s="25">
        <f>BRPL_EOD!S95-BRPL_ISGS_exbus!S95</f>
        <v>0</v>
      </c>
      <c r="T95" s="25">
        <f>BRPL_EOD!T95-BRPL_ISGS_exbus!T95</f>
        <v>0</v>
      </c>
      <c r="U95" s="25">
        <f>BRPL_EOD!U95-BRPL_ISGS_exbus!U95</f>
        <v>0</v>
      </c>
      <c r="V95" s="25">
        <f>BRPL_EOD!V95-BRPL_ISGS_exbus!V95</f>
        <v>0</v>
      </c>
      <c r="W95" s="25">
        <f>BRPL_EOD!W95-BRPL_ISGS_exbus!W95</f>
        <v>0</v>
      </c>
      <c r="X95" s="25">
        <f>BRPL_EOD!X95-BRPL_ISGS_exbus!X95</f>
        <v>-4.3917453655240024E-3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7.5059585650478766E-3</v>
      </c>
      <c r="L96" s="25">
        <f>BRPL_EOD!L96-BRPL_ISGS_exbus!L96</f>
        <v>0</v>
      </c>
      <c r="M96" s="25">
        <f>BRPL_EOD!M96-BRPL_ISGS_exbus!M96</f>
        <v>0</v>
      </c>
      <c r="N96" s="25">
        <f>BRPL_EOD!N96-BRPL_ISGS_exbus!N96</f>
        <v>0</v>
      </c>
      <c r="O96" s="25">
        <f>BRPL_EOD!O96-BRPL_ISGS_exbus!O96</f>
        <v>0</v>
      </c>
      <c r="P96" s="25">
        <f>BRPL_EOD!P96-BRPL_ISGS_exbus!P96</f>
        <v>0</v>
      </c>
      <c r="Q96" s="25">
        <f>BRPL_EOD!Q96-BRPL_ISGS_exbus!Q96</f>
        <v>0</v>
      </c>
      <c r="R96" s="25">
        <f>BRPL_EOD!R96-BRPL_ISGS_exbus!R96</f>
        <v>0</v>
      </c>
      <c r="S96" s="25">
        <f>BRPL_EOD!S96-BRPL_ISGS_exbus!S96</f>
        <v>0</v>
      </c>
      <c r="T96" s="25">
        <f>BRPL_EOD!T96-BRPL_ISGS_exbus!T96</f>
        <v>0</v>
      </c>
      <c r="U96" s="25">
        <f>BRPL_EOD!U96-BRPL_ISGS_exbus!U96</f>
        <v>0</v>
      </c>
      <c r="V96" s="25">
        <f>BRPL_EOD!V96-BRPL_ISGS_exbus!V96</f>
        <v>0</v>
      </c>
      <c r="W96" s="25">
        <f>BRPL_EOD!W96-BRPL_ISGS_exbus!W96</f>
        <v>0</v>
      </c>
      <c r="X96" s="25">
        <f>BRPL_EOD!X96-BRPL_ISGS_exbus!X96</f>
        <v>-4.3917453655240024E-3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7.5059585650478766E-3</v>
      </c>
      <c r="L97" s="25">
        <f>BRPL_EOD!L97-BRPL_ISGS_exbus!L97</f>
        <v>0</v>
      </c>
      <c r="M97" s="25">
        <f>BRPL_EOD!M97-BRPL_ISGS_exbus!M97</f>
        <v>0</v>
      </c>
      <c r="N97" s="25">
        <f>BRPL_EOD!N97-BRPL_ISGS_exbus!N97</f>
        <v>0</v>
      </c>
      <c r="O97" s="25">
        <f>BRPL_EOD!O97-BRPL_ISGS_exbus!O97</f>
        <v>0</v>
      </c>
      <c r="P97" s="25">
        <f>BRPL_EOD!P97-BRPL_ISGS_exbus!P97</f>
        <v>0</v>
      </c>
      <c r="Q97" s="25">
        <f>BRPL_EOD!Q97-BRPL_ISGS_exbus!Q97</f>
        <v>0</v>
      </c>
      <c r="R97" s="25">
        <f>BRPL_EOD!R97-BRPL_ISGS_exbus!R97</f>
        <v>0</v>
      </c>
      <c r="S97" s="25">
        <f>BRPL_EOD!S97-BRPL_ISGS_exbus!S97</f>
        <v>0</v>
      </c>
      <c r="T97" s="25">
        <f>BRPL_EOD!T97-BRPL_ISGS_exbus!T97</f>
        <v>0</v>
      </c>
      <c r="U97" s="25">
        <f>BRPL_EOD!U97-BRPL_ISGS_exbus!U97</f>
        <v>0</v>
      </c>
      <c r="V97" s="25">
        <f>BRPL_EOD!V97-BRPL_ISGS_exbus!V97</f>
        <v>0</v>
      </c>
      <c r="W97" s="25">
        <f>BRPL_EOD!W97-BRPL_ISGS_exbus!W97</f>
        <v>0</v>
      </c>
      <c r="X97" s="25">
        <f>BRPL_EOD!X97-BRPL_ISGS_exbus!X97</f>
        <v>-4.3917453655240024E-3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7.5059585650478766E-3</v>
      </c>
      <c r="L98" s="25">
        <f>BRPL_EOD!L98-BRPL_ISGS_exbus!L98</f>
        <v>0</v>
      </c>
      <c r="M98" s="25">
        <f>BRPL_EOD!M98-BRPL_ISGS_exbus!M98</f>
        <v>0</v>
      </c>
      <c r="N98" s="25">
        <f>BRPL_EOD!N98-BRPL_ISGS_exbus!N98</f>
        <v>0</v>
      </c>
      <c r="O98" s="25">
        <f>BRPL_EOD!O98-BRPL_ISGS_exbus!O98</f>
        <v>0</v>
      </c>
      <c r="P98" s="25">
        <f>BRPL_EOD!P98-BRPL_ISGS_exbus!P98</f>
        <v>0</v>
      </c>
      <c r="Q98" s="25">
        <f>BRPL_EOD!Q98-BRPL_ISGS_exbus!Q98</f>
        <v>0</v>
      </c>
      <c r="R98" s="25">
        <f>BRPL_EOD!R98-BRPL_ISGS_exbus!R98</f>
        <v>0</v>
      </c>
      <c r="S98" s="25">
        <f>BRPL_EOD!S98-BRPL_ISGS_exbus!S98</f>
        <v>0</v>
      </c>
      <c r="T98" s="25">
        <f>BRPL_EOD!T98-BRPL_ISGS_exbus!T98</f>
        <v>0</v>
      </c>
      <c r="U98" s="25">
        <f>BRPL_EOD!U98-BRPL_ISGS_exbus!U98</f>
        <v>0</v>
      </c>
      <c r="V98" s="25">
        <f>BRPL_EOD!V98-BRPL_ISGS_exbus!V98</f>
        <v>0</v>
      </c>
      <c r="W98" s="25">
        <f>BRPL_EOD!W98-BRPL_ISGS_exbus!W98</f>
        <v>0</v>
      </c>
      <c r="X98" s="25">
        <f>BRPL_EOD!X98-BRPL_ISGS_exbus!X98</f>
        <v>-4.3917453655240024E-3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5.5044129035231038E-5</v>
      </c>
      <c r="L99" s="25">
        <f>BRPL_EOD!L99-BRPL_ISGS_exbus!L99</f>
        <v>0</v>
      </c>
      <c r="M99" s="25">
        <f>BRPL_EOD!M99-BRPL_ISGS_exbus!M99</f>
        <v>0</v>
      </c>
      <c r="N99" s="25">
        <f>BRPL_EOD!N99-BRPL_ISGS_exbus!N99</f>
        <v>0</v>
      </c>
      <c r="O99" s="25">
        <f>BRPL_EOD!O99-BRPL_ISGS_exbus!O99</f>
        <v>0</v>
      </c>
      <c r="P99" s="25">
        <f>BRPL_EOD!P99-BRPL_ISGS_exbus!P99</f>
        <v>0</v>
      </c>
      <c r="Q99" s="25">
        <f>BRPL_EOD!Q99-BRPL_ISGS_exbus!Q99</f>
        <v>-3.2201363459216648E-5</v>
      </c>
      <c r="R99" s="25">
        <f>BRPL_EOD!R99-BRPL_ISGS_exbus!R99</f>
        <v>-3.9204501536660441E-5</v>
      </c>
      <c r="S99" s="25">
        <f>BRPL_EOD!S99-BRPL_ISGS_exbus!S99</f>
        <v>0</v>
      </c>
      <c r="T99" s="25">
        <f>BRPL_EOD!T99-BRPL_ISGS_exbus!T99</f>
        <v>0</v>
      </c>
      <c r="U99" s="25">
        <f>BRPL_EOD!U99-BRPL_ISGS_exbus!U99</f>
        <v>1.5574909397075842E-5</v>
      </c>
      <c r="V99" s="25">
        <f>BRPL_EOD!V99-BRPL_ISGS_exbus!V99</f>
        <v>-2.441256350280141E-5</v>
      </c>
      <c r="W99" s="25">
        <f>BRPL_EOD!W99-BRPL_ISGS_exbus!W99</f>
        <v>-4.1056044767062705E-5</v>
      </c>
      <c r="X99" s="25">
        <f>BRPL_EOD!X99-BRPL_ISGS_exbus!X99</f>
        <v>-9.003077999558684E-5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3" t="s">
        <v>145</v>
      </c>
      <c r="C1" s="243"/>
      <c r="D1" s="243"/>
      <c r="E1" s="243" t="s">
        <v>146</v>
      </c>
      <c r="F1" s="243"/>
      <c r="G1" s="243"/>
      <c r="H1" s="243" t="s">
        <v>147</v>
      </c>
      <c r="I1" s="243"/>
      <c r="J1" s="243"/>
      <c r="K1" s="243" t="s">
        <v>148</v>
      </c>
      <c r="L1" s="243"/>
      <c r="M1" s="243"/>
      <c r="N1" s="243" t="s">
        <v>149</v>
      </c>
      <c r="O1" s="243"/>
      <c r="P1" s="243"/>
      <c r="Q1" s="192"/>
    </row>
    <row r="2" spans="1:17">
      <c r="A2" s="192" t="s">
        <v>44</v>
      </c>
      <c r="B2" s="192" t="s">
        <v>325</v>
      </c>
      <c r="C2" s="192" t="s">
        <v>522</v>
      </c>
      <c r="D2" s="193" t="s">
        <v>523</v>
      </c>
      <c r="E2" s="192" t="s">
        <v>325</v>
      </c>
      <c r="F2" s="192" t="s">
        <v>522</v>
      </c>
      <c r="G2" s="193" t="s">
        <v>523</v>
      </c>
      <c r="H2" s="192" t="s">
        <v>325</v>
      </c>
      <c r="I2" s="192" t="s">
        <v>522</v>
      </c>
      <c r="J2" s="193" t="s">
        <v>523</v>
      </c>
      <c r="K2" s="192" t="s">
        <v>325</v>
      </c>
      <c r="L2" s="192" t="s">
        <v>522</v>
      </c>
      <c r="M2" s="193" t="s">
        <v>523</v>
      </c>
      <c r="N2" s="192" t="s">
        <v>325</v>
      </c>
      <c r="O2" s="192" t="s">
        <v>522</v>
      </c>
      <c r="P2" s="193" t="s">
        <v>523</v>
      </c>
      <c r="Q2" s="193" t="s">
        <v>524</v>
      </c>
    </row>
    <row r="3" spans="1:17">
      <c r="A3" s="34" t="s">
        <v>45</v>
      </c>
      <c r="B3" s="194">
        <f>PPCL_NG!I3+PPCL_Spot!I3+GT_NG!I3+GT_Spot!I3+Bawana_NG!I3+Bawana_RLNG!I3+Bawana_Spot!I3</f>
        <v>99.05</v>
      </c>
      <c r="C3" s="194">
        <f>PPCL_NG!P3+PPCL_Spot!P3+GT_NG!P3+GT_Spot!P3+Bawana_NG!P3+Bawana_RLNG!P3+Bawana_Spot!P3</f>
        <v>99.255073575086669</v>
      </c>
      <c r="D3" s="195">
        <f t="shared" ref="D3:D66" si="0">B3-C3</f>
        <v>-0.20507357508667212</v>
      </c>
      <c r="E3" s="194">
        <f>PPCL_NG!J3+PPCL_Spot!J3+GT_NG!J3+GT_Spot!J3+Bawana_NG!J3+Bawana_RLNG!J3+Bawana_Spot!J3</f>
        <v>65.84</v>
      </c>
      <c r="F3" s="194">
        <f>PPCL_NG!Q3+PPCL_Spot!Q3+GT_NG!Q3+GT_Spot!Q3+Bawana_NG!Q3+Bawana_RLNG!Q3+Bawana_Spot!Q3</f>
        <v>65.949501661129574</v>
      </c>
      <c r="G3" s="195">
        <f t="shared" ref="G3:G66" si="1">E3-F3</f>
        <v>-0.10950166112957049</v>
      </c>
      <c r="H3" s="194">
        <f>PPCL_NG!K3+PPCL_Spot!K3+GT_NG!K3+GT_Spot!K3+Bawana_NG!K3+Bawana_RLNG!K3+Bawana_Spot!K3</f>
        <v>5.84</v>
      </c>
      <c r="I3" s="194">
        <f>PPCL_NG!R3+PPCL_Spot!R3+GT_NG!R3+GT_Spot!R3+Bawana_NG!R3+Bawana_RLNG!R3+Bawana_Spot!R3</f>
        <v>5.84</v>
      </c>
      <c r="J3" s="195">
        <f t="shared" ref="J3:J66" si="2">H3-I3</f>
        <v>0</v>
      </c>
      <c r="K3" s="194">
        <f>PPCL_NG!L3+PPCL_Spot!L3+GT_NG!L3+GT_Spot!L3+Bawana_NG!L3+Bawana_RLNG!L3+Bawana_Spot!L3</f>
        <v>21.08</v>
      </c>
      <c r="L3" s="194">
        <f>PPCL_NG!S3+PPCL_Spot!S3+GT_NG!S3+GT_Spot!S3+Bawana_NG!S3+Bawana_RLNG!S3+Bawana_Spot!S3</f>
        <v>21.108854678909555</v>
      </c>
      <c r="M3" s="195">
        <f t="shared" ref="M3:M66" si="3">K3-L3</f>
        <v>-2.8854678909556952E-2</v>
      </c>
      <c r="N3" s="194">
        <f>PPCL_NG!M3+PPCL_Spot!M3+GT_NG!M3+GT_Spot!M3+Bawana_NG!M3+Bawana_RLNG!M3+Bawana_Spot!M3</f>
        <v>64.7</v>
      </c>
      <c r="O3" s="194">
        <f>PPCL_NG!T3+PPCL_Spot!T3+GT_NG!T3+GT_Spot!T3+Bawana_NG!T3+Bawana_RLNG!T3+Bawana_Spot!T3</f>
        <v>64.846570084874216</v>
      </c>
      <c r="P3" s="195">
        <f t="shared" ref="P3:P66" si="4">N3-O3</f>
        <v>-0.14657008487421308</v>
      </c>
      <c r="Q3" s="195">
        <f>D3+G3+J3+M3+P3</f>
        <v>-0.49000000000001265</v>
      </c>
    </row>
    <row r="4" spans="1:17">
      <c r="A4" s="34" t="s">
        <v>46</v>
      </c>
      <c r="B4" s="194">
        <f>PPCL_NG!I4+PPCL_Spot!I4+GT_NG!I4+GT_Spot!I4+Bawana_NG!I4+Bawana_RLNG!I4+Bawana_Spot!I4</f>
        <v>99.05</v>
      </c>
      <c r="C4" s="194">
        <f>PPCL_NG!P4+PPCL_Spot!P4+GT_NG!P4+GT_Spot!P4+Bawana_NG!P4+Bawana_RLNG!P4+Bawana_Spot!P4</f>
        <v>99.255073575086669</v>
      </c>
      <c r="D4" s="195">
        <f t="shared" si="0"/>
        <v>-0.20507357508667212</v>
      </c>
      <c r="E4" s="194">
        <f>PPCL_NG!J4+PPCL_Spot!J4+GT_NG!J4+GT_Spot!J4+Bawana_NG!J4+Bawana_RLNG!J4+Bawana_Spot!J4</f>
        <v>65.84</v>
      </c>
      <c r="F4" s="194">
        <f>PPCL_NG!Q4+PPCL_Spot!Q4+GT_NG!Q4+GT_Spot!Q4+Bawana_NG!Q4+Bawana_RLNG!Q4+Bawana_Spot!Q4</f>
        <v>65.949501661129574</v>
      </c>
      <c r="G4" s="195">
        <f t="shared" si="1"/>
        <v>-0.10950166112957049</v>
      </c>
      <c r="H4" s="194">
        <f>PPCL_NG!K4+PPCL_Spot!K4+GT_NG!K4+GT_Spot!K4+Bawana_NG!K4+Bawana_RLNG!K4+Bawana_Spot!K4</f>
        <v>5.84</v>
      </c>
      <c r="I4" s="194">
        <f>PPCL_NG!R4+PPCL_Spot!R4+GT_NG!R4+GT_Spot!R4+Bawana_NG!R4+Bawana_RLNG!R4+Bawana_Spot!R4</f>
        <v>5.84</v>
      </c>
      <c r="J4" s="195">
        <f t="shared" si="2"/>
        <v>0</v>
      </c>
      <c r="K4" s="194">
        <f>PPCL_NG!L4+PPCL_Spot!L4+GT_NG!L4+GT_Spot!L4+Bawana_NG!L4+Bawana_RLNG!L4+Bawana_Spot!L4</f>
        <v>21.08</v>
      </c>
      <c r="L4" s="194">
        <f>PPCL_NG!S4+PPCL_Spot!S4+GT_NG!S4+GT_Spot!S4+Bawana_NG!S4+Bawana_RLNG!S4+Bawana_Spot!S4</f>
        <v>21.108854678909555</v>
      </c>
      <c r="M4" s="195">
        <f t="shared" si="3"/>
        <v>-2.8854678909556952E-2</v>
      </c>
      <c r="N4" s="194">
        <f>PPCL_NG!M4+PPCL_Spot!M4+GT_NG!M4+GT_Spot!M4+Bawana_NG!M4+Bawana_RLNG!M4+Bawana_Spot!M4</f>
        <v>64.7</v>
      </c>
      <c r="O4" s="194">
        <f>PPCL_NG!T4+PPCL_Spot!T4+GT_NG!T4+GT_Spot!T4+Bawana_NG!T4+Bawana_RLNG!T4+Bawana_Spot!T4</f>
        <v>64.846570084874216</v>
      </c>
      <c r="P4" s="195">
        <f t="shared" si="4"/>
        <v>-0.14657008487421308</v>
      </c>
      <c r="Q4" s="195">
        <f t="shared" ref="Q4:Q67" si="5">D4+G4+J4+M4+P4</f>
        <v>-0.49000000000001265</v>
      </c>
    </row>
    <row r="5" spans="1:17">
      <c r="A5" s="34" t="s">
        <v>47</v>
      </c>
      <c r="B5" s="194">
        <f>PPCL_NG!I5+PPCL_Spot!I5+GT_NG!I5+GT_Spot!I5+Bawana_NG!I5+Bawana_RLNG!I5+Bawana_Spot!I5</f>
        <v>99.05</v>
      </c>
      <c r="C5" s="194">
        <f>PPCL_NG!P5+PPCL_Spot!P5+GT_NG!P5+GT_Spot!P5+Bawana_NG!P5+Bawana_RLNG!P5+Bawana_Spot!P5</f>
        <v>99.255073575086669</v>
      </c>
      <c r="D5" s="195">
        <f t="shared" si="0"/>
        <v>-0.20507357508667212</v>
      </c>
      <c r="E5" s="194">
        <f>PPCL_NG!J5+PPCL_Spot!J5+GT_NG!J5+GT_Spot!J5+Bawana_NG!J5+Bawana_RLNG!J5+Bawana_Spot!J5</f>
        <v>65.84</v>
      </c>
      <c r="F5" s="194">
        <f>PPCL_NG!Q5+PPCL_Spot!Q5+GT_NG!Q5+GT_Spot!Q5+Bawana_NG!Q5+Bawana_RLNG!Q5+Bawana_Spot!Q5</f>
        <v>65.949501661129574</v>
      </c>
      <c r="G5" s="195">
        <f t="shared" si="1"/>
        <v>-0.10950166112957049</v>
      </c>
      <c r="H5" s="194">
        <f>PPCL_NG!K5+PPCL_Spot!K5+GT_NG!K5+GT_Spot!K5+Bawana_NG!K5+Bawana_RLNG!K5+Bawana_Spot!K5</f>
        <v>5.84</v>
      </c>
      <c r="I5" s="194">
        <f>PPCL_NG!R5+PPCL_Spot!R5+GT_NG!R5+GT_Spot!R5+Bawana_NG!R5+Bawana_RLNG!R5+Bawana_Spot!R5</f>
        <v>5.84</v>
      </c>
      <c r="J5" s="195">
        <f t="shared" si="2"/>
        <v>0</v>
      </c>
      <c r="K5" s="194">
        <f>PPCL_NG!L5+PPCL_Spot!L5+GT_NG!L5+GT_Spot!L5+Bawana_NG!L5+Bawana_RLNG!L5+Bawana_Spot!L5</f>
        <v>21.08</v>
      </c>
      <c r="L5" s="194">
        <f>PPCL_NG!S5+PPCL_Spot!S5+GT_NG!S5+GT_Spot!S5+Bawana_NG!S5+Bawana_RLNG!S5+Bawana_Spot!S5</f>
        <v>21.108854678909555</v>
      </c>
      <c r="M5" s="195">
        <f t="shared" si="3"/>
        <v>-2.8854678909556952E-2</v>
      </c>
      <c r="N5" s="194">
        <f>PPCL_NG!M5+PPCL_Spot!M5+GT_NG!M5+GT_Spot!M5+Bawana_NG!M5+Bawana_RLNG!M5+Bawana_Spot!M5</f>
        <v>64.7</v>
      </c>
      <c r="O5" s="194">
        <f>PPCL_NG!T5+PPCL_Spot!T5+GT_NG!T5+GT_Spot!T5+Bawana_NG!T5+Bawana_RLNG!T5+Bawana_Spot!T5</f>
        <v>64.846570084874216</v>
      </c>
      <c r="P5" s="195">
        <f t="shared" si="4"/>
        <v>-0.14657008487421308</v>
      </c>
      <c r="Q5" s="195">
        <f t="shared" si="5"/>
        <v>-0.49000000000001265</v>
      </c>
    </row>
    <row r="6" spans="1:17">
      <c r="A6" s="34" t="s">
        <v>48</v>
      </c>
      <c r="B6" s="194">
        <f>PPCL_NG!I6+PPCL_Spot!I6+GT_NG!I6+GT_Spot!I6+Bawana_NG!I6+Bawana_RLNG!I6+Bawana_Spot!I6</f>
        <v>99.05</v>
      </c>
      <c r="C6" s="194">
        <f>PPCL_NG!P6+PPCL_Spot!P6+GT_NG!P6+GT_Spot!P6+Bawana_NG!P6+Bawana_RLNG!P6+Bawana_Spot!P6</f>
        <v>99.255073575086669</v>
      </c>
      <c r="D6" s="195">
        <f t="shared" si="0"/>
        <v>-0.20507357508667212</v>
      </c>
      <c r="E6" s="194">
        <f>PPCL_NG!J6+PPCL_Spot!J6+GT_NG!J6+GT_Spot!J6+Bawana_NG!J6+Bawana_RLNG!J6+Bawana_Spot!J6</f>
        <v>65.84</v>
      </c>
      <c r="F6" s="194">
        <f>PPCL_NG!Q6+PPCL_Spot!Q6+GT_NG!Q6+GT_Spot!Q6+Bawana_NG!Q6+Bawana_RLNG!Q6+Bawana_Spot!Q6</f>
        <v>65.949501661129574</v>
      </c>
      <c r="G6" s="195">
        <f t="shared" si="1"/>
        <v>-0.10950166112957049</v>
      </c>
      <c r="H6" s="194">
        <f>PPCL_NG!K6+PPCL_Spot!K6+GT_NG!K6+GT_Spot!K6+Bawana_NG!K6+Bawana_RLNG!K6+Bawana_Spot!K6</f>
        <v>5.84</v>
      </c>
      <c r="I6" s="194">
        <f>PPCL_NG!R6+PPCL_Spot!R6+GT_NG!R6+GT_Spot!R6+Bawana_NG!R6+Bawana_RLNG!R6+Bawana_Spot!R6</f>
        <v>5.84</v>
      </c>
      <c r="J6" s="195">
        <f t="shared" si="2"/>
        <v>0</v>
      </c>
      <c r="K6" s="194">
        <f>PPCL_NG!L6+PPCL_Spot!L6+GT_NG!L6+GT_Spot!L6+Bawana_NG!L6+Bawana_RLNG!L6+Bawana_Spot!L6</f>
        <v>21.08</v>
      </c>
      <c r="L6" s="194">
        <f>PPCL_NG!S6+PPCL_Spot!S6+GT_NG!S6+GT_Spot!S6+Bawana_NG!S6+Bawana_RLNG!S6+Bawana_Spot!S6</f>
        <v>21.108854678909555</v>
      </c>
      <c r="M6" s="195">
        <f t="shared" si="3"/>
        <v>-2.8854678909556952E-2</v>
      </c>
      <c r="N6" s="194">
        <f>PPCL_NG!M6+PPCL_Spot!M6+GT_NG!M6+GT_Spot!M6+Bawana_NG!M6+Bawana_RLNG!M6+Bawana_Spot!M6</f>
        <v>64.7</v>
      </c>
      <c r="O6" s="194">
        <f>PPCL_NG!T6+PPCL_Spot!T6+GT_NG!T6+GT_Spot!T6+Bawana_NG!T6+Bawana_RLNG!T6+Bawana_Spot!T6</f>
        <v>64.846570084874216</v>
      </c>
      <c r="P6" s="195">
        <f t="shared" si="4"/>
        <v>-0.14657008487421308</v>
      </c>
      <c r="Q6" s="195">
        <f t="shared" si="5"/>
        <v>-0.49000000000001265</v>
      </c>
    </row>
    <row r="7" spans="1:17">
      <c r="A7" s="34" t="s">
        <v>49</v>
      </c>
      <c r="B7" s="194">
        <f>PPCL_NG!I7+PPCL_Spot!I7+GT_NG!I7+GT_Spot!I7+Bawana_NG!I7+Bawana_RLNG!I7+Bawana_Spot!I7</f>
        <v>99.05</v>
      </c>
      <c r="C7" s="194">
        <f>PPCL_NG!P7+PPCL_Spot!P7+GT_NG!P7+GT_Spot!P7+Bawana_NG!P7+Bawana_RLNG!P7+Bawana_Spot!P7</f>
        <v>99.255073575086669</v>
      </c>
      <c r="D7" s="195">
        <f t="shared" si="0"/>
        <v>-0.20507357508667212</v>
      </c>
      <c r="E7" s="194">
        <f>PPCL_NG!J7+PPCL_Spot!J7+GT_NG!J7+GT_Spot!J7+Bawana_NG!J7+Bawana_RLNG!J7+Bawana_Spot!J7</f>
        <v>65.84</v>
      </c>
      <c r="F7" s="194">
        <f>PPCL_NG!Q7+PPCL_Spot!Q7+GT_NG!Q7+GT_Spot!Q7+Bawana_NG!Q7+Bawana_RLNG!Q7+Bawana_Spot!Q7</f>
        <v>65.949501661129574</v>
      </c>
      <c r="G7" s="195">
        <f t="shared" si="1"/>
        <v>-0.10950166112957049</v>
      </c>
      <c r="H7" s="194">
        <f>PPCL_NG!K7+PPCL_Spot!K7+GT_NG!K7+GT_Spot!K7+Bawana_NG!K7+Bawana_RLNG!K7+Bawana_Spot!K7</f>
        <v>5.84</v>
      </c>
      <c r="I7" s="194">
        <f>PPCL_NG!R7+PPCL_Spot!R7+GT_NG!R7+GT_Spot!R7+Bawana_NG!R7+Bawana_RLNG!R7+Bawana_Spot!R7</f>
        <v>5.84</v>
      </c>
      <c r="J7" s="195">
        <f t="shared" si="2"/>
        <v>0</v>
      </c>
      <c r="K7" s="194">
        <f>PPCL_NG!L7+PPCL_Spot!L7+GT_NG!L7+GT_Spot!L7+Bawana_NG!L7+Bawana_RLNG!L7+Bawana_Spot!L7</f>
        <v>21.08</v>
      </c>
      <c r="L7" s="194">
        <f>PPCL_NG!S7+PPCL_Spot!S7+GT_NG!S7+GT_Spot!S7+Bawana_NG!S7+Bawana_RLNG!S7+Bawana_Spot!S7</f>
        <v>21.108854678909555</v>
      </c>
      <c r="M7" s="195">
        <f t="shared" si="3"/>
        <v>-2.8854678909556952E-2</v>
      </c>
      <c r="N7" s="194">
        <f>PPCL_NG!M7+PPCL_Spot!M7+GT_NG!M7+GT_Spot!M7+Bawana_NG!M7+Bawana_RLNG!M7+Bawana_Spot!M7</f>
        <v>64.7</v>
      </c>
      <c r="O7" s="194">
        <f>PPCL_NG!T7+PPCL_Spot!T7+GT_NG!T7+GT_Spot!T7+Bawana_NG!T7+Bawana_RLNG!T7+Bawana_Spot!T7</f>
        <v>64.846570084874216</v>
      </c>
      <c r="P7" s="195">
        <f t="shared" si="4"/>
        <v>-0.14657008487421308</v>
      </c>
      <c r="Q7" s="195">
        <f t="shared" si="5"/>
        <v>-0.49000000000001265</v>
      </c>
    </row>
    <row r="8" spans="1:17">
      <c r="A8" s="34" t="s">
        <v>50</v>
      </c>
      <c r="B8" s="194">
        <f>PPCL_NG!I8+PPCL_Spot!I8+GT_NG!I8+GT_Spot!I8+Bawana_NG!I8+Bawana_RLNG!I8+Bawana_Spot!I8</f>
        <v>99.05</v>
      </c>
      <c r="C8" s="194">
        <f>PPCL_NG!P8+PPCL_Spot!P8+GT_NG!P8+GT_Spot!P8+Bawana_NG!P8+Bawana_RLNG!P8+Bawana_Spot!P8</f>
        <v>99.255073575086669</v>
      </c>
      <c r="D8" s="195">
        <f t="shared" si="0"/>
        <v>-0.20507357508667212</v>
      </c>
      <c r="E8" s="194">
        <f>PPCL_NG!J8+PPCL_Spot!J8+GT_NG!J8+GT_Spot!J8+Bawana_NG!J8+Bawana_RLNG!J8+Bawana_Spot!J8</f>
        <v>65.84</v>
      </c>
      <c r="F8" s="194">
        <f>PPCL_NG!Q8+PPCL_Spot!Q8+GT_NG!Q8+GT_Spot!Q8+Bawana_NG!Q8+Bawana_RLNG!Q8+Bawana_Spot!Q8</f>
        <v>65.949501661129574</v>
      </c>
      <c r="G8" s="195">
        <f t="shared" si="1"/>
        <v>-0.10950166112957049</v>
      </c>
      <c r="H8" s="194">
        <f>PPCL_NG!K8+PPCL_Spot!K8+GT_NG!K8+GT_Spot!K8+Bawana_NG!K8+Bawana_RLNG!K8+Bawana_Spot!K8</f>
        <v>5.84</v>
      </c>
      <c r="I8" s="194">
        <f>PPCL_NG!R8+PPCL_Spot!R8+GT_NG!R8+GT_Spot!R8+Bawana_NG!R8+Bawana_RLNG!R8+Bawana_Spot!R8</f>
        <v>5.84</v>
      </c>
      <c r="J8" s="195">
        <f t="shared" si="2"/>
        <v>0</v>
      </c>
      <c r="K8" s="194">
        <f>PPCL_NG!L8+PPCL_Spot!L8+GT_NG!L8+GT_Spot!L8+Bawana_NG!L8+Bawana_RLNG!L8+Bawana_Spot!L8</f>
        <v>21.08</v>
      </c>
      <c r="L8" s="194">
        <f>PPCL_NG!S8+PPCL_Spot!S8+GT_NG!S8+GT_Spot!S8+Bawana_NG!S8+Bawana_RLNG!S8+Bawana_Spot!S8</f>
        <v>21.108854678909555</v>
      </c>
      <c r="M8" s="195">
        <f t="shared" si="3"/>
        <v>-2.8854678909556952E-2</v>
      </c>
      <c r="N8" s="194">
        <f>PPCL_NG!M8+PPCL_Spot!M8+GT_NG!M8+GT_Spot!M8+Bawana_NG!M8+Bawana_RLNG!M8+Bawana_Spot!M8</f>
        <v>64.7</v>
      </c>
      <c r="O8" s="194">
        <f>PPCL_NG!T8+PPCL_Spot!T8+GT_NG!T8+GT_Spot!T8+Bawana_NG!T8+Bawana_RLNG!T8+Bawana_Spot!T8</f>
        <v>64.846570084874216</v>
      </c>
      <c r="P8" s="195">
        <f t="shared" si="4"/>
        <v>-0.14657008487421308</v>
      </c>
      <c r="Q8" s="195">
        <f t="shared" si="5"/>
        <v>-0.49000000000001265</v>
      </c>
    </row>
    <row r="9" spans="1:17">
      <c r="A9" s="34" t="s">
        <v>51</v>
      </c>
      <c r="B9" s="194">
        <f>PPCL_NG!I9+PPCL_Spot!I9+GT_NG!I9+GT_Spot!I9+Bawana_NG!I9+Bawana_RLNG!I9+Bawana_Spot!I9</f>
        <v>99.05</v>
      </c>
      <c r="C9" s="194">
        <f>PPCL_NG!P9+PPCL_Spot!P9+GT_NG!P9+GT_Spot!P9+Bawana_NG!P9+Bawana_RLNG!P9+Bawana_Spot!P9</f>
        <v>99.255073575086669</v>
      </c>
      <c r="D9" s="195">
        <f t="shared" si="0"/>
        <v>-0.20507357508667212</v>
      </c>
      <c r="E9" s="194">
        <f>PPCL_NG!J9+PPCL_Spot!J9+GT_NG!J9+GT_Spot!J9+Bawana_NG!J9+Bawana_RLNG!J9+Bawana_Spot!J9</f>
        <v>65.84</v>
      </c>
      <c r="F9" s="194">
        <f>PPCL_NG!Q9+PPCL_Spot!Q9+GT_NG!Q9+GT_Spot!Q9+Bawana_NG!Q9+Bawana_RLNG!Q9+Bawana_Spot!Q9</f>
        <v>65.949501661129574</v>
      </c>
      <c r="G9" s="195">
        <f t="shared" si="1"/>
        <v>-0.10950166112957049</v>
      </c>
      <c r="H9" s="194">
        <f>PPCL_NG!K9+PPCL_Spot!K9+GT_NG!K9+GT_Spot!K9+Bawana_NG!K9+Bawana_RLNG!K9+Bawana_Spot!K9</f>
        <v>5.84</v>
      </c>
      <c r="I9" s="194">
        <f>PPCL_NG!R9+PPCL_Spot!R9+GT_NG!R9+GT_Spot!R9+Bawana_NG!R9+Bawana_RLNG!R9+Bawana_Spot!R9</f>
        <v>5.84</v>
      </c>
      <c r="J9" s="195">
        <f t="shared" si="2"/>
        <v>0</v>
      </c>
      <c r="K9" s="194">
        <f>PPCL_NG!L9+PPCL_Spot!L9+GT_NG!L9+GT_Spot!L9+Bawana_NG!L9+Bawana_RLNG!L9+Bawana_Spot!L9</f>
        <v>21.08</v>
      </c>
      <c r="L9" s="194">
        <f>PPCL_NG!S9+PPCL_Spot!S9+GT_NG!S9+GT_Spot!S9+Bawana_NG!S9+Bawana_RLNG!S9+Bawana_Spot!S9</f>
        <v>21.108854678909555</v>
      </c>
      <c r="M9" s="195">
        <f t="shared" si="3"/>
        <v>-2.8854678909556952E-2</v>
      </c>
      <c r="N9" s="194">
        <f>PPCL_NG!M9+PPCL_Spot!M9+GT_NG!M9+GT_Spot!M9+Bawana_NG!M9+Bawana_RLNG!M9+Bawana_Spot!M9</f>
        <v>64.7</v>
      </c>
      <c r="O9" s="194">
        <f>PPCL_NG!T9+PPCL_Spot!T9+GT_NG!T9+GT_Spot!T9+Bawana_NG!T9+Bawana_RLNG!T9+Bawana_Spot!T9</f>
        <v>64.846570084874216</v>
      </c>
      <c r="P9" s="195">
        <f t="shared" si="4"/>
        <v>-0.14657008487421308</v>
      </c>
      <c r="Q9" s="195">
        <f t="shared" si="5"/>
        <v>-0.49000000000001265</v>
      </c>
    </row>
    <row r="10" spans="1:17">
      <c r="A10" s="34" t="s">
        <v>52</v>
      </c>
      <c r="B10" s="194">
        <f>PPCL_NG!I10+PPCL_Spot!I10+GT_NG!I10+GT_Spot!I10+Bawana_NG!I10+Bawana_RLNG!I10+Bawana_Spot!I10</f>
        <v>99.05</v>
      </c>
      <c r="C10" s="194">
        <f>PPCL_NG!P10+PPCL_Spot!P10+GT_NG!P10+GT_Spot!P10+Bawana_NG!P10+Bawana_RLNG!P10+Bawana_Spot!P10</f>
        <v>99.255073575086669</v>
      </c>
      <c r="D10" s="195">
        <f t="shared" si="0"/>
        <v>-0.20507357508667212</v>
      </c>
      <c r="E10" s="194">
        <f>PPCL_NG!J10+PPCL_Spot!J10+GT_NG!J10+GT_Spot!J10+Bawana_NG!J10+Bawana_RLNG!J10+Bawana_Spot!J10</f>
        <v>65.84</v>
      </c>
      <c r="F10" s="194">
        <f>PPCL_NG!Q10+PPCL_Spot!Q10+GT_NG!Q10+GT_Spot!Q10+Bawana_NG!Q10+Bawana_RLNG!Q10+Bawana_Spot!Q10</f>
        <v>65.949501661129574</v>
      </c>
      <c r="G10" s="195">
        <f t="shared" si="1"/>
        <v>-0.10950166112957049</v>
      </c>
      <c r="H10" s="194">
        <f>PPCL_NG!K10+PPCL_Spot!K10+GT_NG!K10+GT_Spot!K10+Bawana_NG!K10+Bawana_RLNG!K10+Bawana_Spot!K10</f>
        <v>5.84</v>
      </c>
      <c r="I10" s="194">
        <f>PPCL_NG!R10+PPCL_Spot!R10+GT_NG!R10+GT_Spot!R10+Bawana_NG!R10+Bawana_RLNG!R10+Bawana_Spot!R10</f>
        <v>5.84</v>
      </c>
      <c r="J10" s="195">
        <f t="shared" si="2"/>
        <v>0</v>
      </c>
      <c r="K10" s="194">
        <f>PPCL_NG!L10+PPCL_Spot!L10+GT_NG!L10+GT_Spot!L10+Bawana_NG!L10+Bawana_RLNG!L10+Bawana_Spot!L10</f>
        <v>21.08</v>
      </c>
      <c r="L10" s="194">
        <f>PPCL_NG!S10+PPCL_Spot!S10+GT_NG!S10+GT_Spot!S10+Bawana_NG!S10+Bawana_RLNG!S10+Bawana_Spot!S10</f>
        <v>21.108854678909555</v>
      </c>
      <c r="M10" s="195">
        <f t="shared" si="3"/>
        <v>-2.8854678909556952E-2</v>
      </c>
      <c r="N10" s="194">
        <f>PPCL_NG!M10+PPCL_Spot!M10+GT_NG!M10+GT_Spot!M10+Bawana_NG!M10+Bawana_RLNG!M10+Bawana_Spot!M10</f>
        <v>64.7</v>
      </c>
      <c r="O10" s="194">
        <f>PPCL_NG!T10+PPCL_Spot!T10+GT_NG!T10+GT_Spot!T10+Bawana_NG!T10+Bawana_RLNG!T10+Bawana_Spot!T10</f>
        <v>64.846570084874216</v>
      </c>
      <c r="P10" s="195">
        <f t="shared" si="4"/>
        <v>-0.14657008487421308</v>
      </c>
      <c r="Q10" s="195">
        <f t="shared" si="5"/>
        <v>-0.49000000000001265</v>
      </c>
    </row>
    <row r="11" spans="1:17">
      <c r="A11" s="34" t="s">
        <v>53</v>
      </c>
      <c r="B11" s="194">
        <f>PPCL_NG!I11+PPCL_Spot!I11+GT_NG!I11+GT_Spot!I11+Bawana_NG!I11+Bawana_RLNG!I11+Bawana_Spot!I11</f>
        <v>99.05</v>
      </c>
      <c r="C11" s="194">
        <f>PPCL_NG!P11+PPCL_Spot!P11+GT_NG!P11+GT_Spot!P11+Bawana_NG!P11+Bawana_RLNG!P11+Bawana_Spot!P11</f>
        <v>99.25</v>
      </c>
      <c r="D11" s="195">
        <f t="shared" si="0"/>
        <v>-0.20000000000000284</v>
      </c>
      <c r="E11" s="194">
        <f>PPCL_NG!J11+PPCL_Spot!J11+GT_NG!J11+GT_Spot!J11+Bawana_NG!J11+Bawana_RLNG!J11+Bawana_Spot!J11</f>
        <v>56.61</v>
      </c>
      <c r="F11" s="194">
        <f>PPCL_NG!Q11+PPCL_Spot!Q11+GT_NG!Q11+GT_Spot!Q11+Bawana_NG!Q11+Bawana_RLNG!Q11+Bawana_Spot!Q11</f>
        <v>56.71950166112957</v>
      </c>
      <c r="G11" s="195">
        <f t="shared" si="1"/>
        <v>-0.10950166112957049</v>
      </c>
      <c r="H11" s="194">
        <f>PPCL_NG!K11+PPCL_Spot!K11+GT_NG!K11+GT_Spot!K11+Bawana_NG!K11+Bawana_RLNG!K11+Bawana_Spot!K11</f>
        <v>5.84</v>
      </c>
      <c r="I11" s="194">
        <f>PPCL_NG!R11+PPCL_Spot!R11+GT_NG!R11+GT_Spot!R11+Bawana_NG!R11+Bawana_RLNG!R11+Bawana_Spot!R11</f>
        <v>5.84</v>
      </c>
      <c r="J11" s="195">
        <f t="shared" si="2"/>
        <v>0</v>
      </c>
      <c r="K11" s="194">
        <f>PPCL_NG!L11+PPCL_Spot!L11+GT_NG!L11+GT_Spot!L11+Bawana_NG!L11+Bawana_RLNG!L11+Bawana_Spot!L11</f>
        <v>21.68</v>
      </c>
      <c r="L11" s="194">
        <f>PPCL_NG!S11+PPCL_Spot!S11+GT_NG!S11+GT_Spot!S11+Bawana_NG!S11+Bawana_RLNG!S11+Bawana_Spot!S11</f>
        <v>21.707641196013292</v>
      </c>
      <c r="M11" s="195">
        <f t="shared" si="3"/>
        <v>-2.7641196013291847E-2</v>
      </c>
      <c r="N11" s="194">
        <f>PPCL_NG!M11+PPCL_Spot!M11+GT_NG!M11+GT_Spot!M11+Bawana_NG!M11+Bawana_RLNG!M11+Bawana_Spot!M11</f>
        <v>69.2</v>
      </c>
      <c r="O11" s="194">
        <f>PPCL_NG!T11+PPCL_Spot!T11+GT_NG!T11+GT_Spot!T11+Bawana_NG!T11+Bawana_RLNG!T11+Bawana_Spot!T11</f>
        <v>69.342857142857142</v>
      </c>
      <c r="P11" s="195">
        <f t="shared" si="4"/>
        <v>-0.1428571428571388</v>
      </c>
      <c r="Q11" s="195">
        <f t="shared" si="5"/>
        <v>-0.48000000000000398</v>
      </c>
    </row>
    <row r="12" spans="1:17">
      <c r="A12" s="34" t="s">
        <v>54</v>
      </c>
      <c r="B12" s="194">
        <f>PPCL_NG!I12+PPCL_Spot!I12+GT_NG!I12+GT_Spot!I12+Bawana_NG!I12+Bawana_RLNG!I12+Bawana_Spot!I12</f>
        <v>99.05</v>
      </c>
      <c r="C12" s="194">
        <f>PPCL_NG!P12+PPCL_Spot!P12+GT_NG!P12+GT_Spot!P12+Bawana_NG!P12+Bawana_RLNG!P12+Bawana_Spot!P12</f>
        <v>99.25</v>
      </c>
      <c r="D12" s="195">
        <f t="shared" si="0"/>
        <v>-0.20000000000000284</v>
      </c>
      <c r="E12" s="194">
        <f>PPCL_NG!J12+PPCL_Spot!J12+GT_NG!J12+GT_Spot!J12+Bawana_NG!J12+Bawana_RLNG!J12+Bawana_Spot!J12</f>
        <v>56.61</v>
      </c>
      <c r="F12" s="194">
        <f>PPCL_NG!Q12+PPCL_Spot!Q12+GT_NG!Q12+GT_Spot!Q12+Bawana_NG!Q12+Bawana_RLNG!Q12+Bawana_Spot!Q12</f>
        <v>56.71950166112957</v>
      </c>
      <c r="G12" s="195">
        <f t="shared" si="1"/>
        <v>-0.10950166112957049</v>
      </c>
      <c r="H12" s="194">
        <f>PPCL_NG!K12+PPCL_Spot!K12+GT_NG!K12+GT_Spot!K12+Bawana_NG!K12+Bawana_RLNG!K12+Bawana_Spot!K12</f>
        <v>5.84</v>
      </c>
      <c r="I12" s="194">
        <f>PPCL_NG!R12+PPCL_Spot!R12+GT_NG!R12+GT_Spot!R12+Bawana_NG!R12+Bawana_RLNG!R12+Bawana_Spot!R12</f>
        <v>5.84</v>
      </c>
      <c r="J12" s="195">
        <f t="shared" si="2"/>
        <v>0</v>
      </c>
      <c r="K12" s="194">
        <f>PPCL_NG!L12+PPCL_Spot!L12+GT_NG!L12+GT_Spot!L12+Bawana_NG!L12+Bawana_RLNG!L12+Bawana_Spot!L12</f>
        <v>21.68</v>
      </c>
      <c r="L12" s="194">
        <f>PPCL_NG!S12+PPCL_Spot!S12+GT_NG!S12+GT_Spot!S12+Bawana_NG!S12+Bawana_RLNG!S12+Bawana_Spot!S12</f>
        <v>21.707641196013292</v>
      </c>
      <c r="M12" s="195">
        <f t="shared" si="3"/>
        <v>-2.7641196013291847E-2</v>
      </c>
      <c r="N12" s="194">
        <f>PPCL_NG!M12+PPCL_Spot!M12+GT_NG!M12+GT_Spot!M12+Bawana_NG!M12+Bawana_RLNG!M12+Bawana_Spot!M12</f>
        <v>69.2</v>
      </c>
      <c r="O12" s="194">
        <f>PPCL_NG!T12+PPCL_Spot!T12+GT_NG!T12+GT_Spot!T12+Bawana_NG!T12+Bawana_RLNG!T12+Bawana_Spot!T12</f>
        <v>69.342857142857142</v>
      </c>
      <c r="P12" s="195">
        <f t="shared" si="4"/>
        <v>-0.1428571428571388</v>
      </c>
      <c r="Q12" s="195">
        <f t="shared" si="5"/>
        <v>-0.48000000000000398</v>
      </c>
    </row>
    <row r="13" spans="1:17">
      <c r="A13" s="34" t="s">
        <v>55</v>
      </c>
      <c r="B13" s="194">
        <f>PPCL_NG!I13+PPCL_Spot!I13+GT_NG!I13+GT_Spot!I13+Bawana_NG!I13+Bawana_RLNG!I13+Bawana_Spot!I13</f>
        <v>99.05</v>
      </c>
      <c r="C13" s="194">
        <f>PPCL_NG!P13+PPCL_Spot!P13+GT_NG!P13+GT_Spot!P13+Bawana_NG!P13+Bawana_RLNG!P13+Bawana_Spot!P13</f>
        <v>99.25</v>
      </c>
      <c r="D13" s="195">
        <f t="shared" si="0"/>
        <v>-0.20000000000000284</v>
      </c>
      <c r="E13" s="194">
        <f>PPCL_NG!J13+PPCL_Spot!J13+GT_NG!J13+GT_Spot!J13+Bawana_NG!J13+Bawana_RLNG!J13+Bawana_Spot!J13</f>
        <v>56.61</v>
      </c>
      <c r="F13" s="194">
        <f>PPCL_NG!Q13+PPCL_Spot!Q13+GT_NG!Q13+GT_Spot!Q13+Bawana_NG!Q13+Bawana_RLNG!Q13+Bawana_Spot!Q13</f>
        <v>56.71950166112957</v>
      </c>
      <c r="G13" s="195">
        <f t="shared" si="1"/>
        <v>-0.10950166112957049</v>
      </c>
      <c r="H13" s="194">
        <f>PPCL_NG!K13+PPCL_Spot!K13+GT_NG!K13+GT_Spot!K13+Bawana_NG!K13+Bawana_RLNG!K13+Bawana_Spot!K13</f>
        <v>5.84</v>
      </c>
      <c r="I13" s="194">
        <f>PPCL_NG!R13+PPCL_Spot!R13+GT_NG!R13+GT_Spot!R13+Bawana_NG!R13+Bawana_RLNG!R13+Bawana_Spot!R13</f>
        <v>5.84</v>
      </c>
      <c r="J13" s="195">
        <f t="shared" si="2"/>
        <v>0</v>
      </c>
      <c r="K13" s="194">
        <f>PPCL_NG!L13+PPCL_Spot!L13+GT_NG!L13+GT_Spot!L13+Bawana_NG!L13+Bawana_RLNG!L13+Bawana_Spot!L13</f>
        <v>21.68</v>
      </c>
      <c r="L13" s="194">
        <f>PPCL_NG!S13+PPCL_Spot!S13+GT_NG!S13+GT_Spot!S13+Bawana_NG!S13+Bawana_RLNG!S13+Bawana_Spot!S13</f>
        <v>21.707641196013292</v>
      </c>
      <c r="M13" s="195">
        <f t="shared" si="3"/>
        <v>-2.7641196013291847E-2</v>
      </c>
      <c r="N13" s="194">
        <f>PPCL_NG!M13+PPCL_Spot!M13+GT_NG!M13+GT_Spot!M13+Bawana_NG!M13+Bawana_RLNG!M13+Bawana_Spot!M13</f>
        <v>69.2</v>
      </c>
      <c r="O13" s="194">
        <f>PPCL_NG!T13+PPCL_Spot!T13+GT_NG!T13+GT_Spot!T13+Bawana_NG!T13+Bawana_RLNG!T13+Bawana_Spot!T13</f>
        <v>69.342857142857142</v>
      </c>
      <c r="P13" s="195">
        <f t="shared" si="4"/>
        <v>-0.1428571428571388</v>
      </c>
      <c r="Q13" s="195">
        <f t="shared" si="5"/>
        <v>-0.48000000000000398</v>
      </c>
    </row>
    <row r="14" spans="1:17">
      <c r="A14" s="34" t="s">
        <v>56</v>
      </c>
      <c r="B14" s="194">
        <f>PPCL_NG!I14+PPCL_Spot!I14+GT_NG!I14+GT_Spot!I14+Bawana_NG!I14+Bawana_RLNG!I14+Bawana_Spot!I14</f>
        <v>99.05</v>
      </c>
      <c r="C14" s="194">
        <f>PPCL_NG!P14+PPCL_Spot!P14+GT_NG!P14+GT_Spot!P14+Bawana_NG!P14+Bawana_RLNG!P14+Bawana_Spot!P14</f>
        <v>99.25</v>
      </c>
      <c r="D14" s="195">
        <f t="shared" si="0"/>
        <v>-0.20000000000000284</v>
      </c>
      <c r="E14" s="194">
        <f>PPCL_NG!J14+PPCL_Spot!J14+GT_NG!J14+GT_Spot!J14+Bawana_NG!J14+Bawana_RLNG!J14+Bawana_Spot!J14</f>
        <v>56.61</v>
      </c>
      <c r="F14" s="194">
        <f>PPCL_NG!Q14+PPCL_Spot!Q14+GT_NG!Q14+GT_Spot!Q14+Bawana_NG!Q14+Bawana_RLNG!Q14+Bawana_Spot!Q14</f>
        <v>56.71950166112957</v>
      </c>
      <c r="G14" s="195">
        <f t="shared" si="1"/>
        <v>-0.10950166112957049</v>
      </c>
      <c r="H14" s="194">
        <f>PPCL_NG!K14+PPCL_Spot!K14+GT_NG!K14+GT_Spot!K14+Bawana_NG!K14+Bawana_RLNG!K14+Bawana_Spot!K14</f>
        <v>5.84</v>
      </c>
      <c r="I14" s="194">
        <f>PPCL_NG!R14+PPCL_Spot!R14+GT_NG!R14+GT_Spot!R14+Bawana_NG!R14+Bawana_RLNG!R14+Bawana_Spot!R14</f>
        <v>5.84</v>
      </c>
      <c r="J14" s="195">
        <f t="shared" si="2"/>
        <v>0</v>
      </c>
      <c r="K14" s="194">
        <f>PPCL_NG!L14+PPCL_Spot!L14+GT_NG!L14+GT_Spot!L14+Bawana_NG!L14+Bawana_RLNG!L14+Bawana_Spot!L14</f>
        <v>21.68</v>
      </c>
      <c r="L14" s="194">
        <f>PPCL_NG!S14+PPCL_Spot!S14+GT_NG!S14+GT_Spot!S14+Bawana_NG!S14+Bawana_RLNG!S14+Bawana_Spot!S14</f>
        <v>21.707641196013292</v>
      </c>
      <c r="M14" s="195">
        <f t="shared" si="3"/>
        <v>-2.7641196013291847E-2</v>
      </c>
      <c r="N14" s="194">
        <f>PPCL_NG!M14+PPCL_Spot!M14+GT_NG!M14+GT_Spot!M14+Bawana_NG!M14+Bawana_RLNG!M14+Bawana_Spot!M14</f>
        <v>69.2</v>
      </c>
      <c r="O14" s="194">
        <f>PPCL_NG!T14+PPCL_Spot!T14+GT_NG!T14+GT_Spot!T14+Bawana_NG!T14+Bawana_RLNG!T14+Bawana_Spot!T14</f>
        <v>69.342857142857142</v>
      </c>
      <c r="P14" s="195">
        <f t="shared" si="4"/>
        <v>-0.1428571428571388</v>
      </c>
      <c r="Q14" s="195">
        <f t="shared" si="5"/>
        <v>-0.48000000000000398</v>
      </c>
    </row>
    <row r="15" spans="1:17">
      <c r="A15" s="34" t="s">
        <v>57</v>
      </c>
      <c r="B15" s="194">
        <f>PPCL_NG!I15+PPCL_Spot!I15+GT_NG!I15+GT_Spot!I15+Bawana_NG!I15+Bawana_RLNG!I15+Bawana_Spot!I15</f>
        <v>99.05</v>
      </c>
      <c r="C15" s="194">
        <f>PPCL_NG!P15+PPCL_Spot!P15+GT_NG!P15+GT_Spot!P15+Bawana_NG!P15+Bawana_RLNG!P15+Bawana_Spot!P15</f>
        <v>99.25</v>
      </c>
      <c r="D15" s="195">
        <f t="shared" si="0"/>
        <v>-0.20000000000000284</v>
      </c>
      <c r="E15" s="194">
        <f>PPCL_NG!J15+PPCL_Spot!J15+GT_NG!J15+GT_Spot!J15+Bawana_NG!J15+Bawana_RLNG!J15+Bawana_Spot!J15</f>
        <v>56.61</v>
      </c>
      <c r="F15" s="194">
        <f>PPCL_NG!Q15+PPCL_Spot!Q15+GT_NG!Q15+GT_Spot!Q15+Bawana_NG!Q15+Bawana_RLNG!Q15+Bawana_Spot!Q15</f>
        <v>56.71950166112957</v>
      </c>
      <c r="G15" s="195">
        <f t="shared" si="1"/>
        <v>-0.10950166112957049</v>
      </c>
      <c r="H15" s="194">
        <f>PPCL_NG!K15+PPCL_Spot!K15+GT_NG!K15+GT_Spot!K15+Bawana_NG!K15+Bawana_RLNG!K15+Bawana_Spot!K15</f>
        <v>5.84</v>
      </c>
      <c r="I15" s="194">
        <f>PPCL_NG!R15+PPCL_Spot!R15+GT_NG!R15+GT_Spot!R15+Bawana_NG!R15+Bawana_RLNG!R15+Bawana_Spot!R15</f>
        <v>5.84</v>
      </c>
      <c r="J15" s="195">
        <f t="shared" si="2"/>
        <v>0</v>
      </c>
      <c r="K15" s="194">
        <f>PPCL_NG!L15+PPCL_Spot!L15+GT_NG!L15+GT_Spot!L15+Bawana_NG!L15+Bawana_RLNG!L15+Bawana_Spot!L15</f>
        <v>21.68</v>
      </c>
      <c r="L15" s="194">
        <f>PPCL_NG!S15+PPCL_Spot!S15+GT_NG!S15+GT_Spot!S15+Bawana_NG!S15+Bawana_RLNG!S15+Bawana_Spot!S15</f>
        <v>21.707641196013292</v>
      </c>
      <c r="M15" s="195">
        <f t="shared" si="3"/>
        <v>-2.7641196013291847E-2</v>
      </c>
      <c r="N15" s="194">
        <f>PPCL_NG!M15+PPCL_Spot!M15+GT_NG!M15+GT_Spot!M15+Bawana_NG!M15+Bawana_RLNG!M15+Bawana_Spot!M15</f>
        <v>69.2</v>
      </c>
      <c r="O15" s="194">
        <f>PPCL_NG!T15+PPCL_Spot!T15+GT_NG!T15+GT_Spot!T15+Bawana_NG!T15+Bawana_RLNG!T15+Bawana_Spot!T15</f>
        <v>69.342857142857142</v>
      </c>
      <c r="P15" s="195">
        <f t="shared" si="4"/>
        <v>-0.1428571428571388</v>
      </c>
      <c r="Q15" s="195">
        <f t="shared" si="5"/>
        <v>-0.48000000000000398</v>
      </c>
    </row>
    <row r="16" spans="1:17">
      <c r="A16" s="34" t="s">
        <v>58</v>
      </c>
      <c r="B16" s="194">
        <f>PPCL_NG!I16+PPCL_Spot!I16+GT_NG!I16+GT_Spot!I16+Bawana_NG!I16+Bawana_RLNG!I16+Bawana_Spot!I16</f>
        <v>99.05</v>
      </c>
      <c r="C16" s="194">
        <f>PPCL_NG!P16+PPCL_Spot!P16+GT_NG!P16+GT_Spot!P16+Bawana_NG!P16+Bawana_RLNG!P16+Bawana_Spot!P16</f>
        <v>99.25</v>
      </c>
      <c r="D16" s="195">
        <f t="shared" si="0"/>
        <v>-0.20000000000000284</v>
      </c>
      <c r="E16" s="194">
        <f>PPCL_NG!J16+PPCL_Spot!J16+GT_NG!J16+GT_Spot!J16+Bawana_NG!J16+Bawana_RLNG!J16+Bawana_Spot!J16</f>
        <v>56.61</v>
      </c>
      <c r="F16" s="194">
        <f>PPCL_NG!Q16+PPCL_Spot!Q16+GT_NG!Q16+GT_Spot!Q16+Bawana_NG!Q16+Bawana_RLNG!Q16+Bawana_Spot!Q16</f>
        <v>56.71950166112957</v>
      </c>
      <c r="G16" s="195">
        <f t="shared" si="1"/>
        <v>-0.10950166112957049</v>
      </c>
      <c r="H16" s="194">
        <f>PPCL_NG!K16+PPCL_Spot!K16+GT_NG!K16+GT_Spot!K16+Bawana_NG!K16+Bawana_RLNG!K16+Bawana_Spot!K16</f>
        <v>5.84</v>
      </c>
      <c r="I16" s="194">
        <f>PPCL_NG!R16+PPCL_Spot!R16+GT_NG!R16+GT_Spot!R16+Bawana_NG!R16+Bawana_RLNG!R16+Bawana_Spot!R16</f>
        <v>5.84</v>
      </c>
      <c r="J16" s="195">
        <f t="shared" si="2"/>
        <v>0</v>
      </c>
      <c r="K16" s="194">
        <f>PPCL_NG!L16+PPCL_Spot!L16+GT_NG!L16+GT_Spot!L16+Bawana_NG!L16+Bawana_RLNG!L16+Bawana_Spot!L16</f>
        <v>21.68</v>
      </c>
      <c r="L16" s="194">
        <f>PPCL_NG!S16+PPCL_Spot!S16+GT_NG!S16+GT_Spot!S16+Bawana_NG!S16+Bawana_RLNG!S16+Bawana_Spot!S16</f>
        <v>21.707641196013292</v>
      </c>
      <c r="M16" s="195">
        <f t="shared" si="3"/>
        <v>-2.7641196013291847E-2</v>
      </c>
      <c r="N16" s="194">
        <f>PPCL_NG!M16+PPCL_Spot!M16+GT_NG!M16+GT_Spot!M16+Bawana_NG!M16+Bawana_RLNG!M16+Bawana_Spot!M16</f>
        <v>69.2</v>
      </c>
      <c r="O16" s="194">
        <f>PPCL_NG!T16+PPCL_Spot!T16+GT_NG!T16+GT_Spot!T16+Bawana_NG!T16+Bawana_RLNG!T16+Bawana_Spot!T16</f>
        <v>69.342857142857142</v>
      </c>
      <c r="P16" s="195">
        <f t="shared" si="4"/>
        <v>-0.1428571428571388</v>
      </c>
      <c r="Q16" s="195">
        <f t="shared" si="5"/>
        <v>-0.48000000000000398</v>
      </c>
    </row>
    <row r="17" spans="1:17">
      <c r="A17" s="34" t="s">
        <v>59</v>
      </c>
      <c r="B17" s="194">
        <f>PPCL_NG!I17+PPCL_Spot!I17+GT_NG!I17+GT_Spot!I17+Bawana_NG!I17+Bawana_RLNG!I17+Bawana_Spot!I17</f>
        <v>99.05</v>
      </c>
      <c r="C17" s="194">
        <f>PPCL_NG!P17+PPCL_Spot!P17+GT_NG!P17+GT_Spot!P17+Bawana_NG!P17+Bawana_RLNG!P17+Bawana_Spot!P17</f>
        <v>99.25</v>
      </c>
      <c r="D17" s="195">
        <f t="shared" si="0"/>
        <v>-0.20000000000000284</v>
      </c>
      <c r="E17" s="194">
        <f>PPCL_NG!J17+PPCL_Spot!J17+GT_NG!J17+GT_Spot!J17+Bawana_NG!J17+Bawana_RLNG!J17+Bawana_Spot!J17</f>
        <v>56.61</v>
      </c>
      <c r="F17" s="194">
        <f>PPCL_NG!Q17+PPCL_Spot!Q17+GT_NG!Q17+GT_Spot!Q17+Bawana_NG!Q17+Bawana_RLNG!Q17+Bawana_Spot!Q17</f>
        <v>56.71950166112957</v>
      </c>
      <c r="G17" s="195">
        <f t="shared" si="1"/>
        <v>-0.10950166112957049</v>
      </c>
      <c r="H17" s="194">
        <f>PPCL_NG!K17+PPCL_Spot!K17+GT_NG!K17+GT_Spot!K17+Bawana_NG!K17+Bawana_RLNG!K17+Bawana_Spot!K17</f>
        <v>5.84</v>
      </c>
      <c r="I17" s="194">
        <f>PPCL_NG!R17+PPCL_Spot!R17+GT_NG!R17+GT_Spot!R17+Bawana_NG!R17+Bawana_RLNG!R17+Bawana_Spot!R17</f>
        <v>5.84</v>
      </c>
      <c r="J17" s="195">
        <f t="shared" si="2"/>
        <v>0</v>
      </c>
      <c r="K17" s="194">
        <f>PPCL_NG!L17+PPCL_Spot!L17+GT_NG!L17+GT_Spot!L17+Bawana_NG!L17+Bawana_RLNG!L17+Bawana_Spot!L17</f>
        <v>21.68</v>
      </c>
      <c r="L17" s="194">
        <f>PPCL_NG!S17+PPCL_Spot!S17+GT_NG!S17+GT_Spot!S17+Bawana_NG!S17+Bawana_RLNG!S17+Bawana_Spot!S17</f>
        <v>21.707641196013292</v>
      </c>
      <c r="M17" s="195">
        <f t="shared" si="3"/>
        <v>-2.7641196013291847E-2</v>
      </c>
      <c r="N17" s="194">
        <f>PPCL_NG!M17+PPCL_Spot!M17+GT_NG!M17+GT_Spot!M17+Bawana_NG!M17+Bawana_RLNG!M17+Bawana_Spot!M17</f>
        <v>69.2</v>
      </c>
      <c r="O17" s="194">
        <f>PPCL_NG!T17+PPCL_Spot!T17+GT_NG!T17+GT_Spot!T17+Bawana_NG!T17+Bawana_RLNG!T17+Bawana_Spot!T17</f>
        <v>69.342857142857142</v>
      </c>
      <c r="P17" s="195">
        <f t="shared" si="4"/>
        <v>-0.1428571428571388</v>
      </c>
      <c r="Q17" s="195">
        <f t="shared" si="5"/>
        <v>-0.48000000000000398</v>
      </c>
    </row>
    <row r="18" spans="1:17">
      <c r="A18" s="34" t="s">
        <v>60</v>
      </c>
      <c r="B18" s="194">
        <f>PPCL_NG!I18+PPCL_Spot!I18+GT_NG!I18+GT_Spot!I18+Bawana_NG!I18+Bawana_RLNG!I18+Bawana_Spot!I18</f>
        <v>99.05</v>
      </c>
      <c r="C18" s="194">
        <f>PPCL_NG!P18+PPCL_Spot!P18+GT_NG!P18+GT_Spot!P18+Bawana_NG!P18+Bawana_RLNG!P18+Bawana_Spot!P18</f>
        <v>99.25</v>
      </c>
      <c r="D18" s="195">
        <f t="shared" si="0"/>
        <v>-0.20000000000000284</v>
      </c>
      <c r="E18" s="194">
        <f>PPCL_NG!J18+PPCL_Spot!J18+GT_NG!J18+GT_Spot!J18+Bawana_NG!J18+Bawana_RLNG!J18+Bawana_Spot!J18</f>
        <v>56.61</v>
      </c>
      <c r="F18" s="194">
        <f>PPCL_NG!Q18+PPCL_Spot!Q18+GT_NG!Q18+GT_Spot!Q18+Bawana_NG!Q18+Bawana_RLNG!Q18+Bawana_Spot!Q18</f>
        <v>56.71950166112957</v>
      </c>
      <c r="G18" s="195">
        <f t="shared" si="1"/>
        <v>-0.10950166112957049</v>
      </c>
      <c r="H18" s="194">
        <f>PPCL_NG!K18+PPCL_Spot!K18+GT_NG!K18+GT_Spot!K18+Bawana_NG!K18+Bawana_RLNG!K18+Bawana_Spot!K18</f>
        <v>5.84</v>
      </c>
      <c r="I18" s="194">
        <f>PPCL_NG!R18+PPCL_Spot!R18+GT_NG!R18+GT_Spot!R18+Bawana_NG!R18+Bawana_RLNG!R18+Bawana_Spot!R18</f>
        <v>5.84</v>
      </c>
      <c r="J18" s="195">
        <f t="shared" si="2"/>
        <v>0</v>
      </c>
      <c r="K18" s="194">
        <f>PPCL_NG!L18+PPCL_Spot!L18+GT_NG!L18+GT_Spot!L18+Bawana_NG!L18+Bawana_RLNG!L18+Bawana_Spot!L18</f>
        <v>21.68</v>
      </c>
      <c r="L18" s="194">
        <f>PPCL_NG!S18+PPCL_Spot!S18+GT_NG!S18+GT_Spot!S18+Bawana_NG!S18+Bawana_RLNG!S18+Bawana_Spot!S18</f>
        <v>21.707641196013292</v>
      </c>
      <c r="M18" s="195">
        <f t="shared" si="3"/>
        <v>-2.7641196013291847E-2</v>
      </c>
      <c r="N18" s="194">
        <f>PPCL_NG!M18+PPCL_Spot!M18+GT_NG!M18+GT_Spot!M18+Bawana_NG!M18+Bawana_RLNG!M18+Bawana_Spot!M18</f>
        <v>69.2</v>
      </c>
      <c r="O18" s="194">
        <f>PPCL_NG!T18+PPCL_Spot!T18+GT_NG!T18+GT_Spot!T18+Bawana_NG!T18+Bawana_RLNG!T18+Bawana_Spot!T18</f>
        <v>69.342857142857142</v>
      </c>
      <c r="P18" s="195">
        <f t="shared" si="4"/>
        <v>-0.1428571428571388</v>
      </c>
      <c r="Q18" s="195">
        <f t="shared" si="5"/>
        <v>-0.48000000000000398</v>
      </c>
    </row>
    <row r="19" spans="1:17">
      <c r="A19" s="34" t="s">
        <v>61</v>
      </c>
      <c r="B19" s="194">
        <f>PPCL_NG!I19+PPCL_Spot!I19+GT_NG!I19+GT_Spot!I19+Bawana_NG!I19+Bawana_RLNG!I19+Bawana_Spot!I19</f>
        <v>99.05</v>
      </c>
      <c r="C19" s="194">
        <f>PPCL_NG!P19+PPCL_Spot!P19+GT_NG!P19+GT_Spot!P19+Bawana_NG!P19+Bawana_RLNG!P19+Bawana_Spot!P19</f>
        <v>99.25</v>
      </c>
      <c r="D19" s="195">
        <f t="shared" si="0"/>
        <v>-0.20000000000000284</v>
      </c>
      <c r="E19" s="194">
        <f>PPCL_NG!J19+PPCL_Spot!J19+GT_NG!J19+GT_Spot!J19+Bawana_NG!J19+Bawana_RLNG!J19+Bawana_Spot!J19</f>
        <v>56.61</v>
      </c>
      <c r="F19" s="194">
        <f>PPCL_NG!Q19+PPCL_Spot!Q19+GT_NG!Q19+GT_Spot!Q19+Bawana_NG!Q19+Bawana_RLNG!Q19+Bawana_Spot!Q19</f>
        <v>56.71950166112957</v>
      </c>
      <c r="G19" s="195">
        <f t="shared" si="1"/>
        <v>-0.10950166112957049</v>
      </c>
      <c r="H19" s="194">
        <f>PPCL_NG!K19+PPCL_Spot!K19+GT_NG!K19+GT_Spot!K19+Bawana_NG!K19+Bawana_RLNG!K19+Bawana_Spot!K19</f>
        <v>5.84</v>
      </c>
      <c r="I19" s="194">
        <f>PPCL_NG!R19+PPCL_Spot!R19+GT_NG!R19+GT_Spot!R19+Bawana_NG!R19+Bawana_RLNG!R19+Bawana_Spot!R19</f>
        <v>5.84</v>
      </c>
      <c r="J19" s="195">
        <f t="shared" si="2"/>
        <v>0</v>
      </c>
      <c r="K19" s="194">
        <f>PPCL_NG!L19+PPCL_Spot!L19+GT_NG!L19+GT_Spot!L19+Bawana_NG!L19+Bawana_RLNG!L19+Bawana_Spot!L19</f>
        <v>21.68</v>
      </c>
      <c r="L19" s="194">
        <f>PPCL_NG!S19+PPCL_Spot!S19+GT_NG!S19+GT_Spot!S19+Bawana_NG!S19+Bawana_RLNG!S19+Bawana_Spot!S19</f>
        <v>21.707641196013292</v>
      </c>
      <c r="M19" s="195">
        <f t="shared" si="3"/>
        <v>-2.7641196013291847E-2</v>
      </c>
      <c r="N19" s="194">
        <f>PPCL_NG!M19+PPCL_Spot!M19+GT_NG!M19+GT_Spot!M19+Bawana_NG!M19+Bawana_RLNG!M19+Bawana_Spot!M19</f>
        <v>69.2</v>
      </c>
      <c r="O19" s="194">
        <f>PPCL_NG!T19+PPCL_Spot!T19+GT_NG!T19+GT_Spot!T19+Bawana_NG!T19+Bawana_RLNG!T19+Bawana_Spot!T19</f>
        <v>69.342857142857142</v>
      </c>
      <c r="P19" s="195">
        <f t="shared" si="4"/>
        <v>-0.1428571428571388</v>
      </c>
      <c r="Q19" s="195">
        <f t="shared" si="5"/>
        <v>-0.48000000000000398</v>
      </c>
    </row>
    <row r="20" spans="1:17">
      <c r="A20" s="34" t="s">
        <v>62</v>
      </c>
      <c r="B20" s="194">
        <f>PPCL_NG!I20+PPCL_Spot!I20+GT_NG!I20+GT_Spot!I20+Bawana_NG!I20+Bawana_RLNG!I20+Bawana_Spot!I20</f>
        <v>99.05</v>
      </c>
      <c r="C20" s="194">
        <f>PPCL_NG!P20+PPCL_Spot!P20+GT_NG!P20+GT_Spot!P20+Bawana_NG!P20+Bawana_RLNG!P20+Bawana_Spot!P20</f>
        <v>99.25</v>
      </c>
      <c r="D20" s="195">
        <f t="shared" si="0"/>
        <v>-0.20000000000000284</v>
      </c>
      <c r="E20" s="194">
        <f>PPCL_NG!J20+PPCL_Spot!J20+GT_NG!J20+GT_Spot!J20+Bawana_NG!J20+Bawana_RLNG!J20+Bawana_Spot!J20</f>
        <v>56.61</v>
      </c>
      <c r="F20" s="194">
        <f>PPCL_NG!Q20+PPCL_Spot!Q20+GT_NG!Q20+GT_Spot!Q20+Bawana_NG!Q20+Bawana_RLNG!Q20+Bawana_Spot!Q20</f>
        <v>56.71950166112957</v>
      </c>
      <c r="G20" s="195">
        <f t="shared" si="1"/>
        <v>-0.10950166112957049</v>
      </c>
      <c r="H20" s="194">
        <f>PPCL_NG!K20+PPCL_Spot!K20+GT_NG!K20+GT_Spot!K20+Bawana_NG!K20+Bawana_RLNG!K20+Bawana_Spot!K20</f>
        <v>5.84</v>
      </c>
      <c r="I20" s="194">
        <f>PPCL_NG!R20+PPCL_Spot!R20+GT_NG!R20+GT_Spot!R20+Bawana_NG!R20+Bawana_RLNG!R20+Bawana_Spot!R20</f>
        <v>5.84</v>
      </c>
      <c r="J20" s="195">
        <f t="shared" si="2"/>
        <v>0</v>
      </c>
      <c r="K20" s="194">
        <f>PPCL_NG!L20+PPCL_Spot!L20+GT_NG!L20+GT_Spot!L20+Bawana_NG!L20+Bawana_RLNG!L20+Bawana_Spot!L20</f>
        <v>21.68</v>
      </c>
      <c r="L20" s="194">
        <f>PPCL_NG!S20+PPCL_Spot!S20+GT_NG!S20+GT_Spot!S20+Bawana_NG!S20+Bawana_RLNG!S20+Bawana_Spot!S20</f>
        <v>21.707641196013292</v>
      </c>
      <c r="M20" s="195">
        <f t="shared" si="3"/>
        <v>-2.7641196013291847E-2</v>
      </c>
      <c r="N20" s="194">
        <f>PPCL_NG!M20+PPCL_Spot!M20+GT_NG!M20+GT_Spot!M20+Bawana_NG!M20+Bawana_RLNG!M20+Bawana_Spot!M20</f>
        <v>69.2</v>
      </c>
      <c r="O20" s="194">
        <f>PPCL_NG!T20+PPCL_Spot!T20+GT_NG!T20+GT_Spot!T20+Bawana_NG!T20+Bawana_RLNG!T20+Bawana_Spot!T20</f>
        <v>69.342857142857142</v>
      </c>
      <c r="P20" s="195">
        <f t="shared" si="4"/>
        <v>-0.1428571428571388</v>
      </c>
      <c r="Q20" s="195">
        <f t="shared" si="5"/>
        <v>-0.48000000000000398</v>
      </c>
    </row>
    <row r="21" spans="1:17">
      <c r="A21" s="34" t="s">
        <v>63</v>
      </c>
      <c r="B21" s="194">
        <f>PPCL_NG!I21+PPCL_Spot!I21+GT_NG!I21+GT_Spot!I21+Bawana_NG!I21+Bawana_RLNG!I21+Bawana_Spot!I21</f>
        <v>99.05</v>
      </c>
      <c r="C21" s="194">
        <f>PPCL_NG!P21+PPCL_Spot!P21+GT_NG!P21+GT_Spot!P21+Bawana_NG!P21+Bawana_RLNG!P21+Bawana_Spot!P21</f>
        <v>99.25</v>
      </c>
      <c r="D21" s="195">
        <f t="shared" si="0"/>
        <v>-0.20000000000000284</v>
      </c>
      <c r="E21" s="194">
        <f>PPCL_NG!J21+PPCL_Spot!J21+GT_NG!J21+GT_Spot!J21+Bawana_NG!J21+Bawana_RLNG!J21+Bawana_Spot!J21</f>
        <v>56.61</v>
      </c>
      <c r="F21" s="194">
        <f>PPCL_NG!Q21+PPCL_Spot!Q21+GT_NG!Q21+GT_Spot!Q21+Bawana_NG!Q21+Bawana_RLNG!Q21+Bawana_Spot!Q21</f>
        <v>56.71950166112957</v>
      </c>
      <c r="G21" s="195">
        <f t="shared" si="1"/>
        <v>-0.10950166112957049</v>
      </c>
      <c r="H21" s="194">
        <f>PPCL_NG!K21+PPCL_Spot!K21+GT_NG!K21+GT_Spot!K21+Bawana_NG!K21+Bawana_RLNG!K21+Bawana_Spot!K21</f>
        <v>5.84</v>
      </c>
      <c r="I21" s="194">
        <f>PPCL_NG!R21+PPCL_Spot!R21+GT_NG!R21+GT_Spot!R21+Bawana_NG!R21+Bawana_RLNG!R21+Bawana_Spot!R21</f>
        <v>5.84</v>
      </c>
      <c r="J21" s="195">
        <f t="shared" si="2"/>
        <v>0</v>
      </c>
      <c r="K21" s="194">
        <f>PPCL_NG!L21+PPCL_Spot!L21+GT_NG!L21+GT_Spot!L21+Bawana_NG!L21+Bawana_RLNG!L21+Bawana_Spot!L21</f>
        <v>21.68</v>
      </c>
      <c r="L21" s="194">
        <f>PPCL_NG!S21+PPCL_Spot!S21+GT_NG!S21+GT_Spot!S21+Bawana_NG!S21+Bawana_RLNG!S21+Bawana_Spot!S21</f>
        <v>21.707641196013292</v>
      </c>
      <c r="M21" s="195">
        <f t="shared" si="3"/>
        <v>-2.7641196013291847E-2</v>
      </c>
      <c r="N21" s="194">
        <f>PPCL_NG!M21+PPCL_Spot!M21+GT_NG!M21+GT_Spot!M21+Bawana_NG!M21+Bawana_RLNG!M21+Bawana_Spot!M21</f>
        <v>69.2</v>
      </c>
      <c r="O21" s="194">
        <f>PPCL_NG!T21+PPCL_Spot!T21+GT_NG!T21+GT_Spot!T21+Bawana_NG!T21+Bawana_RLNG!T21+Bawana_Spot!T21</f>
        <v>69.342857142857142</v>
      </c>
      <c r="P21" s="195">
        <f t="shared" si="4"/>
        <v>-0.1428571428571388</v>
      </c>
      <c r="Q21" s="195">
        <f t="shared" si="5"/>
        <v>-0.48000000000000398</v>
      </c>
    </row>
    <row r="22" spans="1:17">
      <c r="A22" s="34" t="s">
        <v>64</v>
      </c>
      <c r="B22" s="194">
        <f>PPCL_NG!I22+PPCL_Spot!I22+GT_NG!I22+GT_Spot!I22+Bawana_NG!I22+Bawana_RLNG!I22+Bawana_Spot!I22</f>
        <v>99.05</v>
      </c>
      <c r="C22" s="194">
        <f>PPCL_NG!P22+PPCL_Spot!P22+GT_NG!P22+GT_Spot!P22+Bawana_NG!P22+Bawana_RLNG!P22+Bawana_Spot!P22</f>
        <v>99.25</v>
      </c>
      <c r="D22" s="195">
        <f t="shared" si="0"/>
        <v>-0.20000000000000284</v>
      </c>
      <c r="E22" s="194">
        <f>PPCL_NG!J22+PPCL_Spot!J22+GT_NG!J22+GT_Spot!J22+Bawana_NG!J22+Bawana_RLNG!J22+Bawana_Spot!J22</f>
        <v>56.61</v>
      </c>
      <c r="F22" s="194">
        <f>PPCL_NG!Q22+PPCL_Spot!Q22+GT_NG!Q22+GT_Spot!Q22+Bawana_NG!Q22+Bawana_RLNG!Q22+Bawana_Spot!Q22</f>
        <v>56.71950166112957</v>
      </c>
      <c r="G22" s="195">
        <f t="shared" si="1"/>
        <v>-0.10950166112957049</v>
      </c>
      <c r="H22" s="194">
        <f>PPCL_NG!K22+PPCL_Spot!K22+GT_NG!K22+GT_Spot!K22+Bawana_NG!K22+Bawana_RLNG!K22+Bawana_Spot!K22</f>
        <v>5.84</v>
      </c>
      <c r="I22" s="194">
        <f>PPCL_NG!R22+PPCL_Spot!R22+GT_NG!R22+GT_Spot!R22+Bawana_NG!R22+Bawana_RLNG!R22+Bawana_Spot!R22</f>
        <v>5.84</v>
      </c>
      <c r="J22" s="195">
        <f t="shared" si="2"/>
        <v>0</v>
      </c>
      <c r="K22" s="194">
        <f>PPCL_NG!L22+PPCL_Spot!L22+GT_NG!L22+GT_Spot!L22+Bawana_NG!L22+Bawana_RLNG!L22+Bawana_Spot!L22</f>
        <v>21.68</v>
      </c>
      <c r="L22" s="194">
        <f>PPCL_NG!S22+PPCL_Spot!S22+GT_NG!S22+GT_Spot!S22+Bawana_NG!S22+Bawana_RLNG!S22+Bawana_Spot!S22</f>
        <v>21.707641196013292</v>
      </c>
      <c r="M22" s="195">
        <f t="shared" si="3"/>
        <v>-2.7641196013291847E-2</v>
      </c>
      <c r="N22" s="194">
        <f>PPCL_NG!M22+PPCL_Spot!M22+GT_NG!M22+GT_Spot!M22+Bawana_NG!M22+Bawana_RLNG!M22+Bawana_Spot!M22</f>
        <v>69.2</v>
      </c>
      <c r="O22" s="194">
        <f>PPCL_NG!T22+PPCL_Spot!T22+GT_NG!T22+GT_Spot!T22+Bawana_NG!T22+Bawana_RLNG!T22+Bawana_Spot!T22</f>
        <v>69.342857142857142</v>
      </c>
      <c r="P22" s="195">
        <f t="shared" si="4"/>
        <v>-0.1428571428571388</v>
      </c>
      <c r="Q22" s="195">
        <f t="shared" si="5"/>
        <v>-0.48000000000000398</v>
      </c>
    </row>
    <row r="23" spans="1:17">
      <c r="A23" s="34" t="s">
        <v>65</v>
      </c>
      <c r="B23" s="194">
        <f>PPCL_NG!I23+PPCL_Spot!I23+GT_NG!I23+GT_Spot!I23+Bawana_NG!I23+Bawana_RLNG!I23+Bawana_Spot!I23</f>
        <v>84</v>
      </c>
      <c r="C23" s="194">
        <f>PPCL_NG!P23+PPCL_Spot!P23+GT_NG!P23+GT_Spot!P23+Bawana_NG!P23+Bawana_RLNG!P23+Bawana_Spot!P23</f>
        <v>83.833879999999994</v>
      </c>
      <c r="D23" s="195">
        <f t="shared" si="0"/>
        <v>0.16612000000000648</v>
      </c>
      <c r="E23" s="194">
        <f>PPCL_NG!J23+PPCL_Spot!J23+GT_NG!J23+GT_Spot!J23+Bawana_NG!J23+Bawana_RLNG!J23+Bawana_Spot!J23</f>
        <v>48.37</v>
      </c>
      <c r="F23" s="194">
        <f>PPCL_NG!Q23+PPCL_Spot!Q23+GT_NG!Q23+GT_Spot!Q23+Bawana_NG!Q23+Bawana_RLNG!Q23+Bawana_Spot!Q23</f>
        <v>48.279039999999995</v>
      </c>
      <c r="G23" s="195">
        <f t="shared" si="1"/>
        <v>9.0960000000002594E-2</v>
      </c>
      <c r="H23" s="194">
        <f>PPCL_NG!K23+PPCL_Spot!K23+GT_NG!K23+GT_Spot!K23+Bawana_NG!K23+Bawana_RLNG!K23+Bawana_Spot!K23</f>
        <v>5.84</v>
      </c>
      <c r="I23" s="194">
        <f>PPCL_NG!R23+PPCL_Spot!R23+GT_NG!R23+GT_Spot!R23+Bawana_NG!R23+Bawana_RLNG!R23+Bawana_Spot!R23</f>
        <v>5.84</v>
      </c>
      <c r="J23" s="195">
        <f t="shared" si="2"/>
        <v>0</v>
      </c>
      <c r="K23" s="194">
        <f>PPCL_NG!L23+PPCL_Spot!L23+GT_NG!L23+GT_Spot!L23+Bawana_NG!L23+Bawana_RLNG!L23+Bawana_Spot!L23</f>
        <v>19.600000000000001</v>
      </c>
      <c r="L23" s="194">
        <f>PPCL_NG!S23+PPCL_Spot!S23+GT_NG!S23+GT_Spot!S23+Bawana_NG!S23+Bawana_RLNG!S23+Bawana_Spot!S23</f>
        <v>19.580200000000001</v>
      </c>
      <c r="M23" s="195">
        <f t="shared" si="3"/>
        <v>1.980000000000004E-2</v>
      </c>
      <c r="N23" s="194">
        <f>PPCL_NG!M23+PPCL_Spot!M23+GT_NG!M23+GT_Spot!M23+Bawana_NG!M23+Bawana_RLNG!M23+Bawana_Spot!M23</f>
        <v>58.45</v>
      </c>
      <c r="O23" s="194">
        <f>PPCL_NG!T23+PPCL_Spot!T23+GT_NG!T23+GT_Spot!T23+Bawana_NG!T23+Bawana_RLNG!T23+Bawana_Spot!T23</f>
        <v>58.331320000000005</v>
      </c>
      <c r="P23" s="195">
        <f t="shared" si="4"/>
        <v>0.11867999999999768</v>
      </c>
      <c r="Q23" s="195">
        <f t="shared" si="5"/>
        <v>0.3955600000000068</v>
      </c>
    </row>
    <row r="24" spans="1:17">
      <c r="A24" s="34" t="s">
        <v>66</v>
      </c>
      <c r="B24" s="194">
        <f>PPCL_NG!I24+PPCL_Spot!I24+GT_NG!I24+GT_Spot!I24+Bawana_NG!I24+Bawana_RLNG!I24+Bawana_Spot!I24</f>
        <v>84</v>
      </c>
      <c r="C24" s="194">
        <f>PPCL_NG!P24+PPCL_Spot!P24+GT_NG!P24+GT_Spot!P24+Bawana_NG!P24+Bawana_RLNG!P24+Bawana_Spot!P24</f>
        <v>83.833879999999994</v>
      </c>
      <c r="D24" s="195">
        <f t="shared" si="0"/>
        <v>0.16612000000000648</v>
      </c>
      <c r="E24" s="194">
        <f>PPCL_NG!J24+PPCL_Spot!J24+GT_NG!J24+GT_Spot!J24+Bawana_NG!J24+Bawana_RLNG!J24+Bawana_Spot!J24</f>
        <v>48.37</v>
      </c>
      <c r="F24" s="194">
        <f>PPCL_NG!Q24+PPCL_Spot!Q24+GT_NG!Q24+GT_Spot!Q24+Bawana_NG!Q24+Bawana_RLNG!Q24+Bawana_Spot!Q24</f>
        <v>48.279039999999995</v>
      </c>
      <c r="G24" s="195">
        <f t="shared" si="1"/>
        <v>9.0960000000002594E-2</v>
      </c>
      <c r="H24" s="194">
        <f>PPCL_NG!K24+PPCL_Spot!K24+GT_NG!K24+GT_Spot!K24+Bawana_NG!K24+Bawana_RLNG!K24+Bawana_Spot!K24</f>
        <v>5.84</v>
      </c>
      <c r="I24" s="194">
        <f>PPCL_NG!R24+PPCL_Spot!R24+GT_NG!R24+GT_Spot!R24+Bawana_NG!R24+Bawana_RLNG!R24+Bawana_Spot!R24</f>
        <v>5.84</v>
      </c>
      <c r="J24" s="195">
        <f t="shared" si="2"/>
        <v>0</v>
      </c>
      <c r="K24" s="194">
        <f>PPCL_NG!L24+PPCL_Spot!L24+GT_NG!L24+GT_Spot!L24+Bawana_NG!L24+Bawana_RLNG!L24+Bawana_Spot!L24</f>
        <v>19.600000000000001</v>
      </c>
      <c r="L24" s="194">
        <f>PPCL_NG!S24+PPCL_Spot!S24+GT_NG!S24+GT_Spot!S24+Bawana_NG!S24+Bawana_RLNG!S24+Bawana_Spot!S24</f>
        <v>19.580200000000001</v>
      </c>
      <c r="M24" s="195">
        <f t="shared" si="3"/>
        <v>1.980000000000004E-2</v>
      </c>
      <c r="N24" s="194">
        <f>PPCL_NG!M24+PPCL_Spot!M24+GT_NG!M24+GT_Spot!M24+Bawana_NG!M24+Bawana_RLNG!M24+Bawana_Spot!M24</f>
        <v>58.45</v>
      </c>
      <c r="O24" s="194">
        <f>PPCL_NG!T24+PPCL_Spot!T24+GT_NG!T24+GT_Spot!T24+Bawana_NG!T24+Bawana_RLNG!T24+Bawana_Spot!T24</f>
        <v>58.331320000000005</v>
      </c>
      <c r="P24" s="195">
        <f t="shared" si="4"/>
        <v>0.11867999999999768</v>
      </c>
      <c r="Q24" s="195">
        <f t="shared" si="5"/>
        <v>0.3955600000000068</v>
      </c>
    </row>
    <row r="25" spans="1:17">
      <c r="A25" s="34" t="s">
        <v>67</v>
      </c>
      <c r="B25" s="194">
        <f>PPCL_NG!I25+PPCL_Spot!I25+GT_NG!I25+GT_Spot!I25+Bawana_NG!I25+Bawana_RLNG!I25+Bawana_Spot!I25</f>
        <v>84</v>
      </c>
      <c r="C25" s="194">
        <f>PPCL_NG!P25+PPCL_Spot!P25+GT_NG!P25+GT_Spot!P25+Bawana_NG!P25+Bawana_RLNG!P25+Bawana_Spot!P25</f>
        <v>83.833879999999994</v>
      </c>
      <c r="D25" s="195">
        <f t="shared" si="0"/>
        <v>0.16612000000000648</v>
      </c>
      <c r="E25" s="194">
        <f>PPCL_NG!J25+PPCL_Spot!J25+GT_NG!J25+GT_Spot!J25+Bawana_NG!J25+Bawana_RLNG!J25+Bawana_Spot!J25</f>
        <v>48.37</v>
      </c>
      <c r="F25" s="194">
        <f>PPCL_NG!Q25+PPCL_Spot!Q25+GT_NG!Q25+GT_Spot!Q25+Bawana_NG!Q25+Bawana_RLNG!Q25+Bawana_Spot!Q25</f>
        <v>48.279039999999995</v>
      </c>
      <c r="G25" s="195">
        <f t="shared" si="1"/>
        <v>9.0960000000002594E-2</v>
      </c>
      <c r="H25" s="194">
        <f>PPCL_NG!K25+PPCL_Spot!K25+GT_NG!K25+GT_Spot!K25+Bawana_NG!K25+Bawana_RLNG!K25+Bawana_Spot!K25</f>
        <v>5.84</v>
      </c>
      <c r="I25" s="194">
        <f>PPCL_NG!R25+PPCL_Spot!R25+GT_NG!R25+GT_Spot!R25+Bawana_NG!R25+Bawana_RLNG!R25+Bawana_Spot!R25</f>
        <v>5.84</v>
      </c>
      <c r="J25" s="195">
        <f t="shared" si="2"/>
        <v>0</v>
      </c>
      <c r="K25" s="194">
        <f>PPCL_NG!L25+PPCL_Spot!L25+GT_NG!L25+GT_Spot!L25+Bawana_NG!L25+Bawana_RLNG!L25+Bawana_Spot!L25</f>
        <v>19.600000000000001</v>
      </c>
      <c r="L25" s="194">
        <f>PPCL_NG!S25+PPCL_Spot!S25+GT_NG!S25+GT_Spot!S25+Bawana_NG!S25+Bawana_RLNG!S25+Bawana_Spot!S25</f>
        <v>19.580200000000001</v>
      </c>
      <c r="M25" s="195">
        <f t="shared" si="3"/>
        <v>1.980000000000004E-2</v>
      </c>
      <c r="N25" s="194">
        <f>PPCL_NG!M25+PPCL_Spot!M25+GT_NG!M25+GT_Spot!M25+Bawana_NG!M25+Bawana_RLNG!M25+Bawana_Spot!M25</f>
        <v>58.45</v>
      </c>
      <c r="O25" s="194">
        <f>PPCL_NG!T25+PPCL_Spot!T25+GT_NG!T25+GT_Spot!T25+Bawana_NG!T25+Bawana_RLNG!T25+Bawana_Spot!T25</f>
        <v>58.331320000000005</v>
      </c>
      <c r="P25" s="195">
        <f t="shared" si="4"/>
        <v>0.11867999999999768</v>
      </c>
      <c r="Q25" s="195">
        <f t="shared" si="5"/>
        <v>0.3955600000000068</v>
      </c>
    </row>
    <row r="26" spans="1:17">
      <c r="A26" s="34" t="s">
        <v>68</v>
      </c>
      <c r="B26" s="194">
        <f>PPCL_NG!I26+PPCL_Spot!I26+GT_NG!I26+GT_Spot!I26+Bawana_NG!I26+Bawana_RLNG!I26+Bawana_Spot!I26</f>
        <v>84</v>
      </c>
      <c r="C26" s="194">
        <f>PPCL_NG!P26+PPCL_Spot!P26+GT_NG!P26+GT_Spot!P26+Bawana_NG!P26+Bawana_RLNG!P26+Bawana_Spot!P26</f>
        <v>83.833879999999994</v>
      </c>
      <c r="D26" s="195">
        <f t="shared" si="0"/>
        <v>0.16612000000000648</v>
      </c>
      <c r="E26" s="194">
        <f>PPCL_NG!J26+PPCL_Spot!J26+GT_NG!J26+GT_Spot!J26+Bawana_NG!J26+Bawana_RLNG!J26+Bawana_Spot!J26</f>
        <v>48.37</v>
      </c>
      <c r="F26" s="194">
        <f>PPCL_NG!Q26+PPCL_Spot!Q26+GT_NG!Q26+GT_Spot!Q26+Bawana_NG!Q26+Bawana_RLNG!Q26+Bawana_Spot!Q26</f>
        <v>48.279039999999995</v>
      </c>
      <c r="G26" s="195">
        <f t="shared" si="1"/>
        <v>9.0960000000002594E-2</v>
      </c>
      <c r="H26" s="194">
        <f>PPCL_NG!K26+PPCL_Spot!K26+GT_NG!K26+GT_Spot!K26+Bawana_NG!K26+Bawana_RLNG!K26+Bawana_Spot!K26</f>
        <v>5.84</v>
      </c>
      <c r="I26" s="194">
        <f>PPCL_NG!R26+PPCL_Spot!R26+GT_NG!R26+GT_Spot!R26+Bawana_NG!R26+Bawana_RLNG!R26+Bawana_Spot!R26</f>
        <v>5.84</v>
      </c>
      <c r="J26" s="195">
        <f t="shared" si="2"/>
        <v>0</v>
      </c>
      <c r="K26" s="194">
        <f>PPCL_NG!L26+PPCL_Spot!L26+GT_NG!L26+GT_Spot!L26+Bawana_NG!L26+Bawana_RLNG!L26+Bawana_Spot!L26</f>
        <v>19.600000000000001</v>
      </c>
      <c r="L26" s="194">
        <f>PPCL_NG!S26+PPCL_Spot!S26+GT_NG!S26+GT_Spot!S26+Bawana_NG!S26+Bawana_RLNG!S26+Bawana_Spot!S26</f>
        <v>19.580200000000001</v>
      </c>
      <c r="M26" s="195">
        <f t="shared" si="3"/>
        <v>1.980000000000004E-2</v>
      </c>
      <c r="N26" s="194">
        <f>PPCL_NG!M26+PPCL_Spot!M26+GT_NG!M26+GT_Spot!M26+Bawana_NG!M26+Bawana_RLNG!M26+Bawana_Spot!M26</f>
        <v>58.45</v>
      </c>
      <c r="O26" s="194">
        <f>PPCL_NG!T26+PPCL_Spot!T26+GT_NG!T26+GT_Spot!T26+Bawana_NG!T26+Bawana_RLNG!T26+Bawana_Spot!T26</f>
        <v>58.331320000000005</v>
      </c>
      <c r="P26" s="195">
        <f t="shared" si="4"/>
        <v>0.11867999999999768</v>
      </c>
      <c r="Q26" s="195">
        <f t="shared" si="5"/>
        <v>0.3955600000000068</v>
      </c>
    </row>
    <row r="27" spans="1:17">
      <c r="A27" s="34" t="s">
        <v>69</v>
      </c>
      <c r="B27" s="194">
        <f>PPCL_NG!I27+PPCL_Spot!I27+GT_NG!I27+GT_Spot!I27+Bawana_NG!I27+Bawana_RLNG!I27+Bawana_Spot!I27</f>
        <v>84</v>
      </c>
      <c r="C27" s="194">
        <f>PPCL_NG!P27+PPCL_Spot!P27+GT_NG!P27+GT_Spot!P27+Bawana_NG!P27+Bawana_RLNG!P27+Bawana_Spot!P27</f>
        <v>83.833879999999994</v>
      </c>
      <c r="D27" s="195">
        <f t="shared" si="0"/>
        <v>0.16612000000000648</v>
      </c>
      <c r="E27" s="194">
        <f>PPCL_NG!J27+PPCL_Spot!J27+GT_NG!J27+GT_Spot!J27+Bawana_NG!J27+Bawana_RLNG!J27+Bawana_Spot!J27</f>
        <v>48.37</v>
      </c>
      <c r="F27" s="194">
        <f>PPCL_NG!Q27+PPCL_Spot!Q27+GT_NG!Q27+GT_Spot!Q27+Bawana_NG!Q27+Bawana_RLNG!Q27+Bawana_Spot!Q27</f>
        <v>48.279039999999995</v>
      </c>
      <c r="G27" s="195">
        <f t="shared" si="1"/>
        <v>9.0960000000002594E-2</v>
      </c>
      <c r="H27" s="194">
        <f>PPCL_NG!K27+PPCL_Spot!K27+GT_NG!K27+GT_Spot!K27+Bawana_NG!K27+Bawana_RLNG!K27+Bawana_Spot!K27</f>
        <v>5.84</v>
      </c>
      <c r="I27" s="194">
        <f>PPCL_NG!R27+PPCL_Spot!R27+GT_NG!R27+GT_Spot!R27+Bawana_NG!R27+Bawana_RLNG!R27+Bawana_Spot!R27</f>
        <v>5.84</v>
      </c>
      <c r="J27" s="195">
        <f t="shared" si="2"/>
        <v>0</v>
      </c>
      <c r="K27" s="194">
        <f>PPCL_NG!L27+PPCL_Spot!L27+GT_NG!L27+GT_Spot!L27+Bawana_NG!L27+Bawana_RLNG!L27+Bawana_Spot!L27</f>
        <v>19.600000000000001</v>
      </c>
      <c r="L27" s="194">
        <f>PPCL_NG!S27+PPCL_Spot!S27+GT_NG!S27+GT_Spot!S27+Bawana_NG!S27+Bawana_RLNG!S27+Bawana_Spot!S27</f>
        <v>19.580200000000001</v>
      </c>
      <c r="M27" s="195">
        <f t="shared" si="3"/>
        <v>1.980000000000004E-2</v>
      </c>
      <c r="N27" s="194">
        <f>PPCL_NG!M27+PPCL_Spot!M27+GT_NG!M27+GT_Spot!M27+Bawana_NG!M27+Bawana_RLNG!M27+Bawana_Spot!M27</f>
        <v>58.45</v>
      </c>
      <c r="O27" s="194">
        <f>PPCL_NG!T27+PPCL_Spot!T27+GT_NG!T27+GT_Spot!T27+Bawana_NG!T27+Bawana_RLNG!T27+Bawana_Spot!T27</f>
        <v>58.331320000000005</v>
      </c>
      <c r="P27" s="195">
        <f t="shared" si="4"/>
        <v>0.11867999999999768</v>
      </c>
      <c r="Q27" s="195">
        <f t="shared" si="5"/>
        <v>0.3955600000000068</v>
      </c>
    </row>
    <row r="28" spans="1:17">
      <c r="A28" s="34" t="s">
        <v>70</v>
      </c>
      <c r="B28" s="194">
        <f>PPCL_NG!I28+PPCL_Spot!I28+GT_NG!I28+GT_Spot!I28+Bawana_NG!I28+Bawana_RLNG!I28+Bawana_Spot!I28</f>
        <v>84</v>
      </c>
      <c r="C28" s="194">
        <f>PPCL_NG!P28+PPCL_Spot!P28+GT_NG!P28+GT_Spot!P28+Bawana_NG!P28+Bawana_RLNG!P28+Bawana_Spot!P28</f>
        <v>83.833879999999994</v>
      </c>
      <c r="D28" s="195">
        <f t="shared" si="0"/>
        <v>0.16612000000000648</v>
      </c>
      <c r="E28" s="194">
        <f>PPCL_NG!J28+PPCL_Spot!J28+GT_NG!J28+GT_Spot!J28+Bawana_NG!J28+Bawana_RLNG!J28+Bawana_Spot!J28</f>
        <v>48.37</v>
      </c>
      <c r="F28" s="194">
        <f>PPCL_NG!Q28+PPCL_Spot!Q28+GT_NG!Q28+GT_Spot!Q28+Bawana_NG!Q28+Bawana_RLNG!Q28+Bawana_Spot!Q28</f>
        <v>48.279039999999995</v>
      </c>
      <c r="G28" s="195">
        <f t="shared" si="1"/>
        <v>9.0960000000002594E-2</v>
      </c>
      <c r="H28" s="194">
        <f>PPCL_NG!K28+PPCL_Spot!K28+GT_NG!K28+GT_Spot!K28+Bawana_NG!K28+Bawana_RLNG!K28+Bawana_Spot!K28</f>
        <v>5.84</v>
      </c>
      <c r="I28" s="194">
        <f>PPCL_NG!R28+PPCL_Spot!R28+GT_NG!R28+GT_Spot!R28+Bawana_NG!R28+Bawana_RLNG!R28+Bawana_Spot!R28</f>
        <v>5.84</v>
      </c>
      <c r="J28" s="195">
        <f t="shared" si="2"/>
        <v>0</v>
      </c>
      <c r="K28" s="194">
        <f>PPCL_NG!L28+PPCL_Spot!L28+GT_NG!L28+GT_Spot!L28+Bawana_NG!L28+Bawana_RLNG!L28+Bawana_Spot!L28</f>
        <v>19.600000000000001</v>
      </c>
      <c r="L28" s="194">
        <f>PPCL_NG!S28+PPCL_Spot!S28+GT_NG!S28+GT_Spot!S28+Bawana_NG!S28+Bawana_RLNG!S28+Bawana_Spot!S28</f>
        <v>19.580200000000001</v>
      </c>
      <c r="M28" s="195">
        <f t="shared" si="3"/>
        <v>1.980000000000004E-2</v>
      </c>
      <c r="N28" s="194">
        <f>PPCL_NG!M28+PPCL_Spot!M28+GT_NG!M28+GT_Spot!M28+Bawana_NG!M28+Bawana_RLNG!M28+Bawana_Spot!M28</f>
        <v>58.45</v>
      </c>
      <c r="O28" s="194">
        <f>PPCL_NG!T28+PPCL_Spot!T28+GT_NG!T28+GT_Spot!T28+Bawana_NG!T28+Bawana_RLNG!T28+Bawana_Spot!T28</f>
        <v>58.331320000000005</v>
      </c>
      <c r="P28" s="195">
        <f t="shared" si="4"/>
        <v>0.11867999999999768</v>
      </c>
      <c r="Q28" s="195">
        <f t="shared" si="5"/>
        <v>0.3955600000000068</v>
      </c>
    </row>
    <row r="29" spans="1:17">
      <c r="A29" s="34" t="s">
        <v>71</v>
      </c>
      <c r="B29" s="194">
        <f>PPCL_NG!I29+PPCL_Spot!I29+GT_NG!I29+GT_Spot!I29+Bawana_NG!I29+Bawana_RLNG!I29+Bawana_Spot!I29</f>
        <v>84</v>
      </c>
      <c r="C29" s="194">
        <f>PPCL_NG!P29+PPCL_Spot!P29+GT_NG!P29+GT_Spot!P29+Bawana_NG!P29+Bawana_RLNG!P29+Bawana_Spot!P29</f>
        <v>83.833879999999994</v>
      </c>
      <c r="D29" s="195">
        <f t="shared" si="0"/>
        <v>0.16612000000000648</v>
      </c>
      <c r="E29" s="194">
        <f>PPCL_NG!J29+PPCL_Spot!J29+GT_NG!J29+GT_Spot!J29+Bawana_NG!J29+Bawana_RLNG!J29+Bawana_Spot!J29</f>
        <v>48.37</v>
      </c>
      <c r="F29" s="194">
        <f>PPCL_NG!Q29+PPCL_Spot!Q29+GT_NG!Q29+GT_Spot!Q29+Bawana_NG!Q29+Bawana_RLNG!Q29+Bawana_Spot!Q29</f>
        <v>48.279039999999995</v>
      </c>
      <c r="G29" s="195">
        <f t="shared" si="1"/>
        <v>9.0960000000002594E-2</v>
      </c>
      <c r="H29" s="194">
        <f>PPCL_NG!K29+PPCL_Spot!K29+GT_NG!K29+GT_Spot!K29+Bawana_NG!K29+Bawana_RLNG!K29+Bawana_Spot!K29</f>
        <v>5.84</v>
      </c>
      <c r="I29" s="194">
        <f>PPCL_NG!R29+PPCL_Spot!R29+GT_NG!R29+GT_Spot!R29+Bawana_NG!R29+Bawana_RLNG!R29+Bawana_Spot!R29</f>
        <v>5.84</v>
      </c>
      <c r="J29" s="195">
        <f t="shared" si="2"/>
        <v>0</v>
      </c>
      <c r="K29" s="194">
        <f>PPCL_NG!L29+PPCL_Spot!L29+GT_NG!L29+GT_Spot!L29+Bawana_NG!L29+Bawana_RLNG!L29+Bawana_Spot!L29</f>
        <v>19.600000000000001</v>
      </c>
      <c r="L29" s="194">
        <f>PPCL_NG!S29+PPCL_Spot!S29+GT_NG!S29+GT_Spot!S29+Bawana_NG!S29+Bawana_RLNG!S29+Bawana_Spot!S29</f>
        <v>19.580200000000001</v>
      </c>
      <c r="M29" s="195">
        <f t="shared" si="3"/>
        <v>1.980000000000004E-2</v>
      </c>
      <c r="N29" s="194">
        <f>PPCL_NG!M29+PPCL_Spot!M29+GT_NG!M29+GT_Spot!M29+Bawana_NG!M29+Bawana_RLNG!M29+Bawana_Spot!M29</f>
        <v>58.45</v>
      </c>
      <c r="O29" s="194">
        <f>PPCL_NG!T29+PPCL_Spot!T29+GT_NG!T29+GT_Spot!T29+Bawana_NG!T29+Bawana_RLNG!T29+Bawana_Spot!T29</f>
        <v>58.331320000000005</v>
      </c>
      <c r="P29" s="195">
        <f t="shared" si="4"/>
        <v>0.11867999999999768</v>
      </c>
      <c r="Q29" s="195">
        <f t="shared" si="5"/>
        <v>0.3955600000000068</v>
      </c>
    </row>
    <row r="30" spans="1:17">
      <c r="A30" s="34" t="s">
        <v>72</v>
      </c>
      <c r="B30" s="194">
        <f>PPCL_NG!I30+PPCL_Spot!I30+GT_NG!I30+GT_Spot!I30+Bawana_NG!I30+Bawana_RLNG!I30+Bawana_Spot!I30</f>
        <v>96.460000000000008</v>
      </c>
      <c r="C30" s="194">
        <f>PPCL_NG!P30+PPCL_Spot!P30+GT_NG!P30+GT_Spot!P30+Bawana_NG!P30+Bawana_RLNG!P30+Bawana_Spot!P30</f>
        <v>96.308375089477451</v>
      </c>
      <c r="D30" s="195">
        <f t="shared" si="0"/>
        <v>0.15162491052255689</v>
      </c>
      <c r="E30" s="194">
        <f>PPCL_NG!J30+PPCL_Spot!J30+GT_NG!J30+GT_Spot!J30+Bawana_NG!J30+Bawana_RLNG!J30+Bawana_Spot!J30</f>
        <v>52.239999999999995</v>
      </c>
      <c r="F30" s="194">
        <f>PPCL_NG!Q30+PPCL_Spot!Q30+GT_NG!Q30+GT_Spot!Q30+Bawana_NG!Q30+Bawana_RLNG!Q30+Bawana_Spot!Q30</f>
        <v>52.192906227630637</v>
      </c>
      <c r="G30" s="195">
        <f t="shared" si="1"/>
        <v>4.7093772369358078E-2</v>
      </c>
      <c r="H30" s="194">
        <f>PPCL_NG!K30+PPCL_Spot!K30+GT_NG!K30+GT_Spot!K30+Bawana_NG!K30+Bawana_RLNG!K30+Bawana_Spot!K30</f>
        <v>9.7100000000000009</v>
      </c>
      <c r="I30" s="194">
        <f>PPCL_NG!R30+PPCL_Spot!R30+GT_NG!R30+GT_Spot!R30+Bawana_NG!R30+Bawana_RLNG!R30+Bawana_Spot!R30</f>
        <v>9.6629062276306357</v>
      </c>
      <c r="J30" s="195">
        <f t="shared" si="2"/>
        <v>4.7093772369365183E-2</v>
      </c>
      <c r="K30" s="194">
        <f>PPCL_NG!L30+PPCL_Spot!L30+GT_NG!L30+GT_Spot!L30+Bawana_NG!L30+Bawana_RLNG!L30+Bawana_Spot!L30</f>
        <v>23.470000000000002</v>
      </c>
      <c r="L30" s="194">
        <f>PPCL_NG!S30+PPCL_Spot!S30+GT_NG!S30+GT_Spot!S30+Bawana_NG!S30+Bawana_RLNG!S30+Bawana_Spot!S30</f>
        <v>23.422906227630637</v>
      </c>
      <c r="M30" s="195">
        <f t="shared" si="3"/>
        <v>4.7093772369365183E-2</v>
      </c>
      <c r="N30" s="194">
        <f>PPCL_NG!M30+PPCL_Spot!M30+GT_NG!M30+GT_Spot!M30+Bawana_NG!M30+Bawana_RLNG!M30+Bawana_Spot!M30</f>
        <v>62.32</v>
      </c>
      <c r="O30" s="194">
        <f>PPCL_NG!T30+PPCL_Spot!T30+GT_NG!T30+GT_Spot!T30+Bawana_NG!T30+Bawana_RLNG!T30+Bawana_Spot!T30</f>
        <v>62.272906227630642</v>
      </c>
      <c r="P30" s="195">
        <f t="shared" si="4"/>
        <v>4.7093772369358078E-2</v>
      </c>
      <c r="Q30" s="195">
        <f t="shared" si="5"/>
        <v>0.34000000000000341</v>
      </c>
    </row>
    <row r="31" spans="1:17">
      <c r="A31" s="34" t="s">
        <v>73</v>
      </c>
      <c r="B31" s="194">
        <f>PPCL_NG!I31+PPCL_Spot!I31+GT_NG!I31+GT_Spot!I31+Bawana_NG!I31+Bawana_RLNG!I31+Bawana_Spot!I31</f>
        <v>96.460000000000008</v>
      </c>
      <c r="C31" s="194">
        <f>PPCL_NG!P31+PPCL_Spot!P31+GT_NG!P31+GT_Spot!P31+Bawana_NG!P31+Bawana_RLNG!P31+Bawana_Spot!P31</f>
        <v>96.308375089477451</v>
      </c>
      <c r="D31" s="195">
        <f t="shared" si="0"/>
        <v>0.15162491052255689</v>
      </c>
      <c r="E31" s="194">
        <f>PPCL_NG!J31+PPCL_Spot!J31+GT_NG!J31+GT_Spot!J31+Bawana_NG!J31+Bawana_RLNG!J31+Bawana_Spot!J31</f>
        <v>52.239999999999995</v>
      </c>
      <c r="F31" s="194">
        <f>PPCL_NG!Q31+PPCL_Spot!Q31+GT_NG!Q31+GT_Spot!Q31+Bawana_NG!Q31+Bawana_RLNG!Q31+Bawana_Spot!Q31</f>
        <v>52.192906227630637</v>
      </c>
      <c r="G31" s="195">
        <f t="shared" si="1"/>
        <v>4.7093772369358078E-2</v>
      </c>
      <c r="H31" s="194">
        <f>PPCL_NG!K31+PPCL_Spot!K31+GT_NG!K31+GT_Spot!K31+Bawana_NG!K31+Bawana_RLNG!K31+Bawana_Spot!K31</f>
        <v>9.7100000000000009</v>
      </c>
      <c r="I31" s="194">
        <f>PPCL_NG!R31+PPCL_Spot!R31+GT_NG!R31+GT_Spot!R31+Bawana_NG!R31+Bawana_RLNG!R31+Bawana_Spot!R31</f>
        <v>9.6629062276306357</v>
      </c>
      <c r="J31" s="195">
        <f t="shared" si="2"/>
        <v>4.7093772369365183E-2</v>
      </c>
      <c r="K31" s="194">
        <f>PPCL_NG!L31+PPCL_Spot!L31+GT_NG!L31+GT_Spot!L31+Bawana_NG!L31+Bawana_RLNG!L31+Bawana_Spot!L31</f>
        <v>23.470000000000002</v>
      </c>
      <c r="L31" s="194">
        <f>PPCL_NG!S31+PPCL_Spot!S31+GT_NG!S31+GT_Spot!S31+Bawana_NG!S31+Bawana_RLNG!S31+Bawana_Spot!S31</f>
        <v>23.422906227630637</v>
      </c>
      <c r="M31" s="195">
        <f t="shared" si="3"/>
        <v>4.7093772369365183E-2</v>
      </c>
      <c r="N31" s="194">
        <f>PPCL_NG!M31+PPCL_Spot!M31+GT_NG!M31+GT_Spot!M31+Bawana_NG!M31+Bawana_RLNG!M31+Bawana_Spot!M31</f>
        <v>62.32</v>
      </c>
      <c r="O31" s="194">
        <f>PPCL_NG!T31+PPCL_Spot!T31+GT_NG!T31+GT_Spot!T31+Bawana_NG!T31+Bawana_RLNG!T31+Bawana_Spot!T31</f>
        <v>62.272906227630642</v>
      </c>
      <c r="P31" s="195">
        <f t="shared" si="4"/>
        <v>4.7093772369358078E-2</v>
      </c>
      <c r="Q31" s="195">
        <f t="shared" si="5"/>
        <v>0.34000000000000341</v>
      </c>
    </row>
    <row r="32" spans="1:17">
      <c r="A32" s="34" t="s">
        <v>74</v>
      </c>
      <c r="B32" s="194">
        <f>PPCL_NG!I32+PPCL_Spot!I32+GT_NG!I32+GT_Spot!I32+Bawana_NG!I32+Bawana_RLNG!I32+Bawana_Spot!I32</f>
        <v>96.460000000000008</v>
      </c>
      <c r="C32" s="194">
        <f>PPCL_NG!P32+PPCL_Spot!P32+GT_NG!P32+GT_Spot!P32+Bawana_NG!P32+Bawana_RLNG!P32+Bawana_Spot!P32</f>
        <v>96.308375089477451</v>
      </c>
      <c r="D32" s="195">
        <f t="shared" si="0"/>
        <v>0.15162491052255689</v>
      </c>
      <c r="E32" s="194">
        <f>PPCL_NG!J32+PPCL_Spot!J32+GT_NG!J32+GT_Spot!J32+Bawana_NG!J32+Bawana_RLNG!J32+Bawana_Spot!J32</f>
        <v>52.239999999999995</v>
      </c>
      <c r="F32" s="194">
        <f>PPCL_NG!Q32+PPCL_Spot!Q32+GT_NG!Q32+GT_Spot!Q32+Bawana_NG!Q32+Bawana_RLNG!Q32+Bawana_Spot!Q32</f>
        <v>52.192906227630637</v>
      </c>
      <c r="G32" s="195">
        <f t="shared" si="1"/>
        <v>4.7093772369358078E-2</v>
      </c>
      <c r="H32" s="194">
        <f>PPCL_NG!K32+PPCL_Spot!K32+GT_NG!K32+GT_Spot!K32+Bawana_NG!K32+Bawana_RLNG!K32+Bawana_Spot!K32</f>
        <v>9.7100000000000009</v>
      </c>
      <c r="I32" s="194">
        <f>PPCL_NG!R32+PPCL_Spot!R32+GT_NG!R32+GT_Spot!R32+Bawana_NG!R32+Bawana_RLNG!R32+Bawana_Spot!R32</f>
        <v>9.6629062276306357</v>
      </c>
      <c r="J32" s="195">
        <f t="shared" si="2"/>
        <v>4.7093772369365183E-2</v>
      </c>
      <c r="K32" s="194">
        <f>PPCL_NG!L32+PPCL_Spot!L32+GT_NG!L32+GT_Spot!L32+Bawana_NG!L32+Bawana_RLNG!L32+Bawana_Spot!L32</f>
        <v>23.470000000000002</v>
      </c>
      <c r="L32" s="194">
        <f>PPCL_NG!S32+PPCL_Spot!S32+GT_NG!S32+GT_Spot!S32+Bawana_NG!S32+Bawana_RLNG!S32+Bawana_Spot!S32</f>
        <v>23.422906227630637</v>
      </c>
      <c r="M32" s="195">
        <f t="shared" si="3"/>
        <v>4.7093772369365183E-2</v>
      </c>
      <c r="N32" s="194">
        <f>PPCL_NG!M32+PPCL_Spot!M32+GT_NG!M32+GT_Spot!M32+Bawana_NG!M32+Bawana_RLNG!M32+Bawana_Spot!M32</f>
        <v>62.32</v>
      </c>
      <c r="O32" s="194">
        <f>PPCL_NG!T32+PPCL_Spot!T32+GT_NG!T32+GT_Spot!T32+Bawana_NG!T32+Bawana_RLNG!T32+Bawana_Spot!T32</f>
        <v>62.272906227630642</v>
      </c>
      <c r="P32" s="195">
        <f t="shared" si="4"/>
        <v>4.7093772369358078E-2</v>
      </c>
      <c r="Q32" s="195">
        <f t="shared" si="5"/>
        <v>0.34000000000000341</v>
      </c>
    </row>
    <row r="33" spans="1:17">
      <c r="A33" s="34" t="s">
        <v>75</v>
      </c>
      <c r="B33" s="194">
        <f>PPCL_NG!I33+PPCL_Spot!I33+GT_NG!I33+GT_Spot!I33+Bawana_NG!I33+Bawana_RLNG!I33+Bawana_Spot!I33</f>
        <v>96.460000000000008</v>
      </c>
      <c r="C33" s="194">
        <f>PPCL_NG!P33+PPCL_Spot!P33+GT_NG!P33+GT_Spot!P33+Bawana_NG!P33+Bawana_RLNG!P33+Bawana_Spot!P33</f>
        <v>96.308375089477451</v>
      </c>
      <c r="D33" s="195">
        <f t="shared" si="0"/>
        <v>0.15162491052255689</v>
      </c>
      <c r="E33" s="194">
        <f>PPCL_NG!J33+PPCL_Spot!J33+GT_NG!J33+GT_Spot!J33+Bawana_NG!J33+Bawana_RLNG!J33+Bawana_Spot!J33</f>
        <v>52.239999999999995</v>
      </c>
      <c r="F33" s="194">
        <f>PPCL_NG!Q33+PPCL_Spot!Q33+GT_NG!Q33+GT_Spot!Q33+Bawana_NG!Q33+Bawana_RLNG!Q33+Bawana_Spot!Q33</f>
        <v>52.192906227630637</v>
      </c>
      <c r="G33" s="195">
        <f t="shared" si="1"/>
        <v>4.7093772369358078E-2</v>
      </c>
      <c r="H33" s="194">
        <f>PPCL_NG!K33+PPCL_Spot!K33+GT_NG!K33+GT_Spot!K33+Bawana_NG!K33+Bawana_RLNG!K33+Bawana_Spot!K33</f>
        <v>9.7100000000000009</v>
      </c>
      <c r="I33" s="194">
        <f>PPCL_NG!R33+PPCL_Spot!R33+GT_NG!R33+GT_Spot!R33+Bawana_NG!R33+Bawana_RLNG!R33+Bawana_Spot!R33</f>
        <v>9.6629062276306357</v>
      </c>
      <c r="J33" s="195">
        <f t="shared" si="2"/>
        <v>4.7093772369365183E-2</v>
      </c>
      <c r="K33" s="194">
        <f>PPCL_NG!L33+PPCL_Spot!L33+GT_NG!L33+GT_Spot!L33+Bawana_NG!L33+Bawana_RLNG!L33+Bawana_Spot!L33</f>
        <v>23.470000000000002</v>
      </c>
      <c r="L33" s="194">
        <f>PPCL_NG!S33+PPCL_Spot!S33+GT_NG!S33+GT_Spot!S33+Bawana_NG!S33+Bawana_RLNG!S33+Bawana_Spot!S33</f>
        <v>23.422906227630637</v>
      </c>
      <c r="M33" s="195">
        <f t="shared" si="3"/>
        <v>4.7093772369365183E-2</v>
      </c>
      <c r="N33" s="194">
        <f>PPCL_NG!M33+PPCL_Spot!M33+GT_NG!M33+GT_Spot!M33+Bawana_NG!M33+Bawana_RLNG!M33+Bawana_Spot!M33</f>
        <v>62.32</v>
      </c>
      <c r="O33" s="194">
        <f>PPCL_NG!T33+PPCL_Spot!T33+GT_NG!T33+GT_Spot!T33+Bawana_NG!T33+Bawana_RLNG!T33+Bawana_Spot!T33</f>
        <v>62.272906227630642</v>
      </c>
      <c r="P33" s="195">
        <f t="shared" si="4"/>
        <v>4.7093772369358078E-2</v>
      </c>
      <c r="Q33" s="195">
        <f t="shared" si="5"/>
        <v>0.34000000000000341</v>
      </c>
    </row>
    <row r="34" spans="1:17">
      <c r="A34" s="34" t="s">
        <v>76</v>
      </c>
      <c r="B34" s="194">
        <f>PPCL_NG!I34+PPCL_Spot!I34+GT_NG!I34+GT_Spot!I34+Bawana_NG!I34+Bawana_RLNG!I34+Bawana_Spot!I34</f>
        <v>96.460000000000008</v>
      </c>
      <c r="C34" s="194">
        <f>PPCL_NG!P34+PPCL_Spot!P34+GT_NG!P34+GT_Spot!P34+Bawana_NG!P34+Bawana_RLNG!P34+Bawana_Spot!P34</f>
        <v>96.308375089477451</v>
      </c>
      <c r="D34" s="195">
        <f t="shared" si="0"/>
        <v>0.15162491052255689</v>
      </c>
      <c r="E34" s="194">
        <f>PPCL_NG!J34+PPCL_Spot!J34+GT_NG!J34+GT_Spot!J34+Bawana_NG!J34+Bawana_RLNG!J34+Bawana_Spot!J34</f>
        <v>52.239999999999995</v>
      </c>
      <c r="F34" s="194">
        <f>PPCL_NG!Q34+PPCL_Spot!Q34+GT_NG!Q34+GT_Spot!Q34+Bawana_NG!Q34+Bawana_RLNG!Q34+Bawana_Spot!Q34</f>
        <v>52.192906227630637</v>
      </c>
      <c r="G34" s="195">
        <f t="shared" si="1"/>
        <v>4.7093772369358078E-2</v>
      </c>
      <c r="H34" s="194">
        <f>PPCL_NG!K34+PPCL_Spot!K34+GT_NG!K34+GT_Spot!K34+Bawana_NG!K34+Bawana_RLNG!K34+Bawana_Spot!K34</f>
        <v>9.7100000000000009</v>
      </c>
      <c r="I34" s="194">
        <f>PPCL_NG!R34+PPCL_Spot!R34+GT_NG!R34+GT_Spot!R34+Bawana_NG!R34+Bawana_RLNG!R34+Bawana_Spot!R34</f>
        <v>9.6629062276306357</v>
      </c>
      <c r="J34" s="195">
        <f t="shared" si="2"/>
        <v>4.7093772369365183E-2</v>
      </c>
      <c r="K34" s="194">
        <f>PPCL_NG!L34+PPCL_Spot!L34+GT_NG!L34+GT_Spot!L34+Bawana_NG!L34+Bawana_RLNG!L34+Bawana_Spot!L34</f>
        <v>23.470000000000002</v>
      </c>
      <c r="L34" s="194">
        <f>PPCL_NG!S34+PPCL_Spot!S34+GT_NG!S34+GT_Spot!S34+Bawana_NG!S34+Bawana_RLNG!S34+Bawana_Spot!S34</f>
        <v>23.422906227630637</v>
      </c>
      <c r="M34" s="195">
        <f t="shared" si="3"/>
        <v>4.7093772369365183E-2</v>
      </c>
      <c r="N34" s="194">
        <f>PPCL_NG!M34+PPCL_Spot!M34+GT_NG!M34+GT_Spot!M34+Bawana_NG!M34+Bawana_RLNG!M34+Bawana_Spot!M34</f>
        <v>62.32</v>
      </c>
      <c r="O34" s="194">
        <f>PPCL_NG!T34+PPCL_Spot!T34+GT_NG!T34+GT_Spot!T34+Bawana_NG!T34+Bawana_RLNG!T34+Bawana_Spot!T34</f>
        <v>62.272906227630642</v>
      </c>
      <c r="P34" s="195">
        <f t="shared" si="4"/>
        <v>4.7093772369358078E-2</v>
      </c>
      <c r="Q34" s="195">
        <f t="shared" si="5"/>
        <v>0.34000000000000341</v>
      </c>
    </row>
    <row r="35" spans="1:17">
      <c r="A35" s="34" t="s">
        <v>77</v>
      </c>
      <c r="B35" s="194">
        <f>PPCL_NG!I35+PPCL_Spot!I35+GT_NG!I35+GT_Spot!I35+Bawana_NG!I35+Bawana_RLNG!I35+Bawana_Spot!I35</f>
        <v>96.460000000000008</v>
      </c>
      <c r="C35" s="194">
        <f>PPCL_NG!P35+PPCL_Spot!P35+GT_NG!P35+GT_Spot!P35+Bawana_NG!P35+Bawana_RLNG!P35+Bawana_Spot!P35</f>
        <v>96.308375089477451</v>
      </c>
      <c r="D35" s="195">
        <f t="shared" si="0"/>
        <v>0.15162491052255689</v>
      </c>
      <c r="E35" s="194">
        <f>PPCL_NG!J35+PPCL_Spot!J35+GT_NG!J35+GT_Spot!J35+Bawana_NG!J35+Bawana_RLNG!J35+Bawana_Spot!J35</f>
        <v>52.239999999999995</v>
      </c>
      <c r="F35" s="194">
        <f>PPCL_NG!Q35+PPCL_Spot!Q35+GT_NG!Q35+GT_Spot!Q35+Bawana_NG!Q35+Bawana_RLNG!Q35+Bawana_Spot!Q35</f>
        <v>52.192906227630637</v>
      </c>
      <c r="G35" s="195">
        <f t="shared" si="1"/>
        <v>4.7093772369358078E-2</v>
      </c>
      <c r="H35" s="194">
        <f>PPCL_NG!K35+PPCL_Spot!K35+GT_NG!K35+GT_Spot!K35+Bawana_NG!K35+Bawana_RLNG!K35+Bawana_Spot!K35</f>
        <v>9.7100000000000009</v>
      </c>
      <c r="I35" s="194">
        <f>PPCL_NG!R35+PPCL_Spot!R35+GT_NG!R35+GT_Spot!R35+Bawana_NG!R35+Bawana_RLNG!R35+Bawana_Spot!R35</f>
        <v>9.6629062276306357</v>
      </c>
      <c r="J35" s="195">
        <f t="shared" si="2"/>
        <v>4.7093772369365183E-2</v>
      </c>
      <c r="K35" s="194">
        <f>PPCL_NG!L35+PPCL_Spot!L35+GT_NG!L35+GT_Spot!L35+Bawana_NG!L35+Bawana_RLNG!L35+Bawana_Spot!L35</f>
        <v>23.470000000000002</v>
      </c>
      <c r="L35" s="194">
        <f>PPCL_NG!S35+PPCL_Spot!S35+GT_NG!S35+GT_Spot!S35+Bawana_NG!S35+Bawana_RLNG!S35+Bawana_Spot!S35</f>
        <v>23.422906227630637</v>
      </c>
      <c r="M35" s="195">
        <f t="shared" si="3"/>
        <v>4.7093772369365183E-2</v>
      </c>
      <c r="N35" s="194">
        <f>PPCL_NG!M35+PPCL_Spot!M35+GT_NG!M35+GT_Spot!M35+Bawana_NG!M35+Bawana_RLNG!M35+Bawana_Spot!M35</f>
        <v>62.32</v>
      </c>
      <c r="O35" s="194">
        <f>PPCL_NG!T35+PPCL_Spot!T35+GT_NG!T35+GT_Spot!T35+Bawana_NG!T35+Bawana_RLNG!T35+Bawana_Spot!T35</f>
        <v>62.272906227630642</v>
      </c>
      <c r="P35" s="195">
        <f t="shared" si="4"/>
        <v>4.7093772369358078E-2</v>
      </c>
      <c r="Q35" s="195">
        <f t="shared" si="5"/>
        <v>0.34000000000000341</v>
      </c>
    </row>
    <row r="36" spans="1:17">
      <c r="A36" s="34" t="s">
        <v>78</v>
      </c>
      <c r="B36" s="194">
        <f>PPCL_NG!I36+PPCL_Spot!I36+GT_NG!I36+GT_Spot!I36+Bawana_NG!I36+Bawana_RLNG!I36+Bawana_Spot!I36</f>
        <v>96.460000000000008</v>
      </c>
      <c r="C36" s="194">
        <f>PPCL_NG!P36+PPCL_Spot!P36+GT_NG!P36+GT_Spot!P36+Bawana_NG!P36+Bawana_RLNG!P36+Bawana_Spot!P36</f>
        <v>96.308375089477451</v>
      </c>
      <c r="D36" s="195">
        <f t="shared" si="0"/>
        <v>0.15162491052255689</v>
      </c>
      <c r="E36" s="194">
        <f>PPCL_NG!J36+PPCL_Spot!J36+GT_NG!J36+GT_Spot!J36+Bawana_NG!J36+Bawana_RLNG!J36+Bawana_Spot!J36</f>
        <v>52.239999999999995</v>
      </c>
      <c r="F36" s="194">
        <f>PPCL_NG!Q36+PPCL_Spot!Q36+GT_NG!Q36+GT_Spot!Q36+Bawana_NG!Q36+Bawana_RLNG!Q36+Bawana_Spot!Q36</f>
        <v>52.192906227630637</v>
      </c>
      <c r="G36" s="195">
        <f t="shared" si="1"/>
        <v>4.7093772369358078E-2</v>
      </c>
      <c r="H36" s="194">
        <f>PPCL_NG!K36+PPCL_Spot!K36+GT_NG!K36+GT_Spot!K36+Bawana_NG!K36+Bawana_RLNG!K36+Bawana_Spot!K36</f>
        <v>9.7100000000000009</v>
      </c>
      <c r="I36" s="194">
        <f>PPCL_NG!R36+PPCL_Spot!R36+GT_NG!R36+GT_Spot!R36+Bawana_NG!R36+Bawana_RLNG!R36+Bawana_Spot!R36</f>
        <v>9.6629062276306357</v>
      </c>
      <c r="J36" s="195">
        <f t="shared" si="2"/>
        <v>4.7093772369365183E-2</v>
      </c>
      <c r="K36" s="194">
        <f>PPCL_NG!L36+PPCL_Spot!L36+GT_NG!L36+GT_Spot!L36+Bawana_NG!L36+Bawana_RLNG!L36+Bawana_Spot!L36</f>
        <v>23.470000000000002</v>
      </c>
      <c r="L36" s="194">
        <f>PPCL_NG!S36+PPCL_Spot!S36+GT_NG!S36+GT_Spot!S36+Bawana_NG!S36+Bawana_RLNG!S36+Bawana_Spot!S36</f>
        <v>23.422906227630637</v>
      </c>
      <c r="M36" s="195">
        <f t="shared" si="3"/>
        <v>4.7093772369365183E-2</v>
      </c>
      <c r="N36" s="194">
        <f>PPCL_NG!M36+PPCL_Spot!M36+GT_NG!M36+GT_Spot!M36+Bawana_NG!M36+Bawana_RLNG!M36+Bawana_Spot!M36</f>
        <v>62.32</v>
      </c>
      <c r="O36" s="194">
        <f>PPCL_NG!T36+PPCL_Spot!T36+GT_NG!T36+GT_Spot!T36+Bawana_NG!T36+Bawana_RLNG!T36+Bawana_Spot!T36</f>
        <v>62.272906227630642</v>
      </c>
      <c r="P36" s="195">
        <f t="shared" si="4"/>
        <v>4.7093772369358078E-2</v>
      </c>
      <c r="Q36" s="195">
        <f t="shared" si="5"/>
        <v>0.34000000000000341</v>
      </c>
    </row>
    <row r="37" spans="1:17">
      <c r="A37" s="34" t="s">
        <v>79</v>
      </c>
      <c r="B37" s="194">
        <f>PPCL_NG!I37+PPCL_Spot!I37+GT_NG!I37+GT_Spot!I37+Bawana_NG!I37+Bawana_RLNG!I37+Bawana_Spot!I37</f>
        <v>96.460000000000008</v>
      </c>
      <c r="C37" s="194">
        <f>PPCL_NG!P37+PPCL_Spot!P37+GT_NG!P37+GT_Spot!P37+Bawana_NG!P37+Bawana_RLNG!P37+Bawana_Spot!P37</f>
        <v>96.308375089477451</v>
      </c>
      <c r="D37" s="195">
        <f t="shared" si="0"/>
        <v>0.15162491052255689</v>
      </c>
      <c r="E37" s="194">
        <f>PPCL_NG!J37+PPCL_Spot!J37+GT_NG!J37+GT_Spot!J37+Bawana_NG!J37+Bawana_RLNG!J37+Bawana_Spot!J37</f>
        <v>52.239999999999995</v>
      </c>
      <c r="F37" s="194">
        <f>PPCL_NG!Q37+PPCL_Spot!Q37+GT_NG!Q37+GT_Spot!Q37+Bawana_NG!Q37+Bawana_RLNG!Q37+Bawana_Spot!Q37</f>
        <v>52.192906227630637</v>
      </c>
      <c r="G37" s="195">
        <f t="shared" si="1"/>
        <v>4.7093772369358078E-2</v>
      </c>
      <c r="H37" s="194">
        <f>PPCL_NG!K37+PPCL_Spot!K37+GT_NG!K37+GT_Spot!K37+Bawana_NG!K37+Bawana_RLNG!K37+Bawana_Spot!K37</f>
        <v>9.7100000000000009</v>
      </c>
      <c r="I37" s="194">
        <f>PPCL_NG!R37+PPCL_Spot!R37+GT_NG!R37+GT_Spot!R37+Bawana_NG!R37+Bawana_RLNG!R37+Bawana_Spot!R37</f>
        <v>9.6629062276306357</v>
      </c>
      <c r="J37" s="195">
        <f t="shared" si="2"/>
        <v>4.7093772369365183E-2</v>
      </c>
      <c r="K37" s="194">
        <f>PPCL_NG!L37+PPCL_Spot!L37+GT_NG!L37+GT_Spot!L37+Bawana_NG!L37+Bawana_RLNG!L37+Bawana_Spot!L37</f>
        <v>23.470000000000002</v>
      </c>
      <c r="L37" s="194">
        <f>PPCL_NG!S37+PPCL_Spot!S37+GT_NG!S37+GT_Spot!S37+Bawana_NG!S37+Bawana_RLNG!S37+Bawana_Spot!S37</f>
        <v>23.422906227630637</v>
      </c>
      <c r="M37" s="195">
        <f t="shared" si="3"/>
        <v>4.7093772369365183E-2</v>
      </c>
      <c r="N37" s="194">
        <f>PPCL_NG!M37+PPCL_Spot!M37+GT_NG!M37+GT_Spot!M37+Bawana_NG!M37+Bawana_RLNG!M37+Bawana_Spot!M37</f>
        <v>62.32</v>
      </c>
      <c r="O37" s="194">
        <f>PPCL_NG!T37+PPCL_Spot!T37+GT_NG!T37+GT_Spot!T37+Bawana_NG!T37+Bawana_RLNG!T37+Bawana_Spot!T37</f>
        <v>62.272906227630642</v>
      </c>
      <c r="P37" s="195">
        <f t="shared" si="4"/>
        <v>4.7093772369358078E-2</v>
      </c>
      <c r="Q37" s="195">
        <f t="shared" si="5"/>
        <v>0.34000000000000341</v>
      </c>
    </row>
    <row r="38" spans="1:17">
      <c r="A38" s="34" t="s">
        <v>80</v>
      </c>
      <c r="B38" s="194">
        <f>PPCL_NG!I38+PPCL_Spot!I38+GT_NG!I38+GT_Spot!I38+Bawana_NG!I38+Bawana_RLNG!I38+Bawana_Spot!I38</f>
        <v>96.460000000000008</v>
      </c>
      <c r="C38" s="194">
        <f>PPCL_NG!P38+PPCL_Spot!P38+GT_NG!P38+GT_Spot!P38+Bawana_NG!P38+Bawana_RLNG!P38+Bawana_Spot!P38</f>
        <v>96.308375089477451</v>
      </c>
      <c r="D38" s="195">
        <f t="shared" si="0"/>
        <v>0.15162491052255689</v>
      </c>
      <c r="E38" s="194">
        <f>PPCL_NG!J38+PPCL_Spot!J38+GT_NG!J38+GT_Spot!J38+Bawana_NG!J38+Bawana_RLNG!J38+Bawana_Spot!J38</f>
        <v>52.239999999999995</v>
      </c>
      <c r="F38" s="194">
        <f>PPCL_NG!Q38+PPCL_Spot!Q38+GT_NG!Q38+GT_Spot!Q38+Bawana_NG!Q38+Bawana_RLNG!Q38+Bawana_Spot!Q38</f>
        <v>52.192906227630637</v>
      </c>
      <c r="G38" s="195">
        <f t="shared" si="1"/>
        <v>4.7093772369358078E-2</v>
      </c>
      <c r="H38" s="194">
        <f>PPCL_NG!K38+PPCL_Spot!K38+GT_NG!K38+GT_Spot!K38+Bawana_NG!K38+Bawana_RLNG!K38+Bawana_Spot!K38</f>
        <v>9.7100000000000009</v>
      </c>
      <c r="I38" s="194">
        <f>PPCL_NG!R38+PPCL_Spot!R38+GT_NG!R38+GT_Spot!R38+Bawana_NG!R38+Bawana_RLNG!R38+Bawana_Spot!R38</f>
        <v>9.6629062276306357</v>
      </c>
      <c r="J38" s="195">
        <f t="shared" si="2"/>
        <v>4.7093772369365183E-2</v>
      </c>
      <c r="K38" s="194">
        <f>PPCL_NG!L38+PPCL_Spot!L38+GT_NG!L38+GT_Spot!L38+Bawana_NG!L38+Bawana_RLNG!L38+Bawana_Spot!L38</f>
        <v>23.470000000000002</v>
      </c>
      <c r="L38" s="194">
        <f>PPCL_NG!S38+PPCL_Spot!S38+GT_NG!S38+GT_Spot!S38+Bawana_NG!S38+Bawana_RLNG!S38+Bawana_Spot!S38</f>
        <v>23.422906227630637</v>
      </c>
      <c r="M38" s="195">
        <f t="shared" si="3"/>
        <v>4.7093772369365183E-2</v>
      </c>
      <c r="N38" s="194">
        <f>PPCL_NG!M38+PPCL_Spot!M38+GT_NG!M38+GT_Spot!M38+Bawana_NG!M38+Bawana_RLNG!M38+Bawana_Spot!M38</f>
        <v>62.32</v>
      </c>
      <c r="O38" s="194">
        <f>PPCL_NG!T38+PPCL_Spot!T38+GT_NG!T38+GT_Spot!T38+Bawana_NG!T38+Bawana_RLNG!T38+Bawana_Spot!T38</f>
        <v>62.272906227630642</v>
      </c>
      <c r="P38" s="195">
        <f t="shared" si="4"/>
        <v>4.7093772369358078E-2</v>
      </c>
      <c r="Q38" s="195">
        <f t="shared" si="5"/>
        <v>0.34000000000000341</v>
      </c>
    </row>
    <row r="39" spans="1:17">
      <c r="A39" s="34" t="s">
        <v>81</v>
      </c>
      <c r="B39" s="194">
        <f>PPCL_NG!I39+PPCL_Spot!I39+GT_NG!I39+GT_Spot!I39+Bawana_NG!I39+Bawana_RLNG!I39+Bawana_Spot!I39</f>
        <v>96.460000000000008</v>
      </c>
      <c r="C39" s="194">
        <f>PPCL_NG!P39+PPCL_Spot!P39+GT_NG!P39+GT_Spot!P39+Bawana_NG!P39+Bawana_RLNG!P39+Bawana_Spot!P39</f>
        <v>96.174588403722254</v>
      </c>
      <c r="D39" s="195">
        <f t="shared" si="0"/>
        <v>0.28541159627775414</v>
      </c>
      <c r="E39" s="194">
        <f>PPCL_NG!J39+PPCL_Spot!J39+GT_NG!J39+GT_Spot!J39+Bawana_NG!J39+Bawana_RLNG!J39+Bawana_Spot!J39</f>
        <v>52.239999999999995</v>
      </c>
      <c r="F39" s="194">
        <f>PPCL_NG!Q39+PPCL_Spot!Q39+GT_NG!Q39+GT_Spot!Q39+Bawana_NG!Q39+Bawana_RLNG!Q39+Bawana_Spot!Q39</f>
        <v>52.15135289906943</v>
      </c>
      <c r="G39" s="195">
        <f t="shared" si="1"/>
        <v>8.8647100930565159E-2</v>
      </c>
      <c r="H39" s="194">
        <f>PPCL_NG!K39+PPCL_Spot!K39+GT_NG!K39+GT_Spot!K39+Bawana_NG!K39+Bawana_RLNG!K39+Bawana_Spot!K39</f>
        <v>9.7100000000000009</v>
      </c>
      <c r="I39" s="194">
        <f>PPCL_NG!R39+PPCL_Spot!R39+GT_NG!R39+GT_Spot!R39+Bawana_NG!R39+Bawana_RLNG!R39+Bawana_Spot!R39</f>
        <v>9.6213528990694339</v>
      </c>
      <c r="J39" s="195">
        <f t="shared" si="2"/>
        <v>8.8647100930566936E-2</v>
      </c>
      <c r="K39" s="194">
        <f>PPCL_NG!L39+PPCL_Spot!L39+GT_NG!L39+GT_Spot!L39+Bawana_NG!L39+Bawana_RLNG!L39+Bawana_Spot!L39</f>
        <v>23.470000000000002</v>
      </c>
      <c r="L39" s="194">
        <f>PPCL_NG!S39+PPCL_Spot!S39+GT_NG!S39+GT_Spot!S39+Bawana_NG!S39+Bawana_RLNG!S39+Bawana_Spot!S39</f>
        <v>23.381352899069434</v>
      </c>
      <c r="M39" s="195">
        <f t="shared" si="3"/>
        <v>8.8647100930568712E-2</v>
      </c>
      <c r="N39" s="194">
        <f>PPCL_NG!M39+PPCL_Spot!M39+GT_NG!M39+GT_Spot!M39+Bawana_NG!M39+Bawana_RLNG!M39+Bawana_Spot!M39</f>
        <v>62.32</v>
      </c>
      <c r="O39" s="194">
        <f>PPCL_NG!T39+PPCL_Spot!T39+GT_NG!T39+GT_Spot!T39+Bawana_NG!T39+Bawana_RLNG!T39+Bawana_Spot!T39</f>
        <v>62.231352899069435</v>
      </c>
      <c r="P39" s="195">
        <f t="shared" si="4"/>
        <v>8.8647100930565159E-2</v>
      </c>
      <c r="Q39" s="195">
        <f t="shared" si="5"/>
        <v>0.64000000000002011</v>
      </c>
    </row>
    <row r="40" spans="1:17">
      <c r="A40" s="34" t="s">
        <v>82</v>
      </c>
      <c r="B40" s="194">
        <f>PPCL_NG!I40+PPCL_Spot!I40+GT_NG!I40+GT_Spot!I40+Bawana_NG!I40+Bawana_RLNG!I40+Bawana_Spot!I40</f>
        <v>96.460000000000008</v>
      </c>
      <c r="C40" s="194">
        <f>PPCL_NG!P40+PPCL_Spot!P40+GT_NG!P40+GT_Spot!P40+Bawana_NG!P40+Bawana_RLNG!P40+Bawana_Spot!P40</f>
        <v>96.174588403722254</v>
      </c>
      <c r="D40" s="195">
        <f t="shared" si="0"/>
        <v>0.28541159627775414</v>
      </c>
      <c r="E40" s="194">
        <f>PPCL_NG!J40+PPCL_Spot!J40+GT_NG!J40+GT_Spot!J40+Bawana_NG!J40+Bawana_RLNG!J40+Bawana_Spot!J40</f>
        <v>52.239999999999995</v>
      </c>
      <c r="F40" s="194">
        <f>PPCL_NG!Q40+PPCL_Spot!Q40+GT_NG!Q40+GT_Spot!Q40+Bawana_NG!Q40+Bawana_RLNG!Q40+Bawana_Spot!Q40</f>
        <v>52.15135289906943</v>
      </c>
      <c r="G40" s="195">
        <f t="shared" si="1"/>
        <v>8.8647100930565159E-2</v>
      </c>
      <c r="H40" s="194">
        <f>PPCL_NG!K40+PPCL_Spot!K40+GT_NG!K40+GT_Spot!K40+Bawana_NG!K40+Bawana_RLNG!K40+Bawana_Spot!K40</f>
        <v>9.7100000000000009</v>
      </c>
      <c r="I40" s="194">
        <f>PPCL_NG!R40+PPCL_Spot!R40+GT_NG!R40+GT_Spot!R40+Bawana_NG!R40+Bawana_RLNG!R40+Bawana_Spot!R40</f>
        <v>9.6213528990694339</v>
      </c>
      <c r="J40" s="195">
        <f t="shared" si="2"/>
        <v>8.8647100930566936E-2</v>
      </c>
      <c r="K40" s="194">
        <f>PPCL_NG!L40+PPCL_Spot!L40+GT_NG!L40+GT_Spot!L40+Bawana_NG!L40+Bawana_RLNG!L40+Bawana_Spot!L40</f>
        <v>23.470000000000002</v>
      </c>
      <c r="L40" s="194">
        <f>PPCL_NG!S40+PPCL_Spot!S40+GT_NG!S40+GT_Spot!S40+Bawana_NG!S40+Bawana_RLNG!S40+Bawana_Spot!S40</f>
        <v>23.381352899069434</v>
      </c>
      <c r="M40" s="195">
        <f t="shared" si="3"/>
        <v>8.8647100930568712E-2</v>
      </c>
      <c r="N40" s="194">
        <f>PPCL_NG!M40+PPCL_Spot!M40+GT_NG!M40+GT_Spot!M40+Bawana_NG!M40+Bawana_RLNG!M40+Bawana_Spot!M40</f>
        <v>62.32</v>
      </c>
      <c r="O40" s="194">
        <f>PPCL_NG!T40+PPCL_Spot!T40+GT_NG!T40+GT_Spot!T40+Bawana_NG!T40+Bawana_RLNG!T40+Bawana_Spot!T40</f>
        <v>62.231352899069435</v>
      </c>
      <c r="P40" s="195">
        <f t="shared" si="4"/>
        <v>8.8647100930565159E-2</v>
      </c>
      <c r="Q40" s="195">
        <f t="shared" si="5"/>
        <v>0.64000000000002011</v>
      </c>
    </row>
    <row r="41" spans="1:17">
      <c r="A41" s="34" t="s">
        <v>83</v>
      </c>
      <c r="B41" s="194">
        <f>PPCL_NG!I41+PPCL_Spot!I41+GT_NG!I41+GT_Spot!I41+Bawana_NG!I41+Bawana_RLNG!I41+Bawana_Spot!I41</f>
        <v>98.6</v>
      </c>
      <c r="C41" s="194">
        <f>PPCL_NG!P41+PPCL_Spot!P41+GT_NG!P41+GT_Spot!P41+Bawana_NG!P41+Bawana_RLNG!P41+Bawana_Spot!P41</f>
        <v>98.679008829393339</v>
      </c>
      <c r="D41" s="195">
        <f t="shared" si="0"/>
        <v>-7.9008829393345081E-2</v>
      </c>
      <c r="E41" s="194">
        <f>PPCL_NG!J41+PPCL_Spot!J41+GT_NG!J41+GT_Spot!J41+Bawana_NG!J41+Bawana_RLNG!J41+Bawana_Spot!J41</f>
        <v>56.37</v>
      </c>
      <c r="F41" s="194">
        <f>PPCL_NG!Q41+PPCL_Spot!Q41+GT_NG!Q41+GT_Spot!Q41+Bawana_NG!Q41+Bawana_RLNG!Q41+Bawana_Spot!Q41</f>
        <v>56.413292509256621</v>
      </c>
      <c r="G41" s="195">
        <f t="shared" si="1"/>
        <v>-4.3292509256623646E-2</v>
      </c>
      <c r="H41" s="194">
        <f>PPCL_NG!K41+PPCL_Spot!K41+GT_NG!K41+GT_Spot!K41+Bawana_NG!K41+Bawana_RLNG!K41+Bawana_Spot!K41</f>
        <v>5.84</v>
      </c>
      <c r="I41" s="194">
        <f>PPCL_NG!R41+PPCL_Spot!R41+GT_NG!R41+GT_Spot!R41+Bawana_NG!R41+Bawana_RLNG!R41+Bawana_Spot!R41</f>
        <v>5.84</v>
      </c>
      <c r="J41" s="195">
        <f t="shared" si="2"/>
        <v>0</v>
      </c>
      <c r="K41" s="194">
        <f>PPCL_NG!L41+PPCL_Spot!L41+GT_NG!L41+GT_Spot!L41+Bawana_NG!L41+Bawana_RLNG!L41+Bawana_Spot!L41</f>
        <v>21.68</v>
      </c>
      <c r="L41" s="194">
        <f>PPCL_NG!S41+PPCL_Spot!S41+GT_NG!S41+GT_Spot!S41+Bawana_NG!S41+Bawana_RLNG!S41+Bawana_Spot!S41</f>
        <v>21.691256052406722</v>
      </c>
      <c r="M41" s="195">
        <f t="shared" si="3"/>
        <v>-1.1256052406722006E-2</v>
      </c>
      <c r="N41" s="194">
        <f>PPCL_NG!M41+PPCL_Spot!M41+GT_NG!M41+GT_Spot!M41+Bawana_NG!M41+Bawana_RLNG!M41+Bawana_Spot!M41</f>
        <v>68.88</v>
      </c>
      <c r="O41" s="194">
        <f>PPCL_NG!T41+PPCL_Spot!T41+GT_NG!T41+GT_Spot!T41+Bawana_NG!T41+Bawana_RLNG!T41+Bawana_Spot!T41</f>
        <v>68.936442608943324</v>
      </c>
      <c r="P41" s="195">
        <f t="shared" si="4"/>
        <v>-5.644260894332831E-2</v>
      </c>
      <c r="Q41" s="195">
        <f t="shared" si="5"/>
        <v>-0.19000000000001904</v>
      </c>
    </row>
    <row r="42" spans="1:17">
      <c r="A42" s="34" t="s">
        <v>84</v>
      </c>
      <c r="B42" s="194">
        <f>PPCL_NG!I42+PPCL_Spot!I42+GT_NG!I42+GT_Spot!I42+Bawana_NG!I42+Bawana_RLNG!I42+Bawana_Spot!I42</f>
        <v>98.6</v>
      </c>
      <c r="C42" s="194">
        <f>PPCL_NG!P42+PPCL_Spot!P42+GT_NG!P42+GT_Spot!P42+Bawana_NG!P42+Bawana_RLNG!P42+Bawana_Spot!P42</f>
        <v>98.679008829393339</v>
      </c>
      <c r="D42" s="195">
        <f t="shared" si="0"/>
        <v>-7.9008829393345081E-2</v>
      </c>
      <c r="E42" s="194">
        <f>PPCL_NG!J42+PPCL_Spot!J42+GT_NG!J42+GT_Spot!J42+Bawana_NG!J42+Bawana_RLNG!J42+Bawana_Spot!J42</f>
        <v>56.37</v>
      </c>
      <c r="F42" s="194">
        <f>PPCL_NG!Q42+PPCL_Spot!Q42+GT_NG!Q42+GT_Spot!Q42+Bawana_NG!Q42+Bawana_RLNG!Q42+Bawana_Spot!Q42</f>
        <v>56.413292509256621</v>
      </c>
      <c r="G42" s="195">
        <f t="shared" si="1"/>
        <v>-4.3292509256623646E-2</v>
      </c>
      <c r="H42" s="194">
        <f>PPCL_NG!K42+PPCL_Spot!K42+GT_NG!K42+GT_Spot!K42+Bawana_NG!K42+Bawana_RLNG!K42+Bawana_Spot!K42</f>
        <v>5.84</v>
      </c>
      <c r="I42" s="194">
        <f>PPCL_NG!R42+PPCL_Spot!R42+GT_NG!R42+GT_Spot!R42+Bawana_NG!R42+Bawana_RLNG!R42+Bawana_Spot!R42</f>
        <v>5.84</v>
      </c>
      <c r="J42" s="195">
        <f t="shared" si="2"/>
        <v>0</v>
      </c>
      <c r="K42" s="194">
        <f>PPCL_NG!L42+PPCL_Spot!L42+GT_NG!L42+GT_Spot!L42+Bawana_NG!L42+Bawana_RLNG!L42+Bawana_Spot!L42</f>
        <v>21.68</v>
      </c>
      <c r="L42" s="194">
        <f>PPCL_NG!S42+PPCL_Spot!S42+GT_NG!S42+GT_Spot!S42+Bawana_NG!S42+Bawana_RLNG!S42+Bawana_Spot!S42</f>
        <v>21.691256052406722</v>
      </c>
      <c r="M42" s="195">
        <f t="shared" si="3"/>
        <v>-1.1256052406722006E-2</v>
      </c>
      <c r="N42" s="194">
        <f>PPCL_NG!M42+PPCL_Spot!M42+GT_NG!M42+GT_Spot!M42+Bawana_NG!M42+Bawana_RLNG!M42+Bawana_Spot!M42</f>
        <v>68.88</v>
      </c>
      <c r="O42" s="194">
        <f>PPCL_NG!T42+PPCL_Spot!T42+GT_NG!T42+GT_Spot!T42+Bawana_NG!T42+Bawana_RLNG!T42+Bawana_Spot!T42</f>
        <v>68.936442608943324</v>
      </c>
      <c r="P42" s="195">
        <f t="shared" si="4"/>
        <v>-5.644260894332831E-2</v>
      </c>
      <c r="Q42" s="195">
        <f t="shared" si="5"/>
        <v>-0.19000000000001904</v>
      </c>
    </row>
    <row r="43" spans="1:17">
      <c r="A43" s="34" t="s">
        <v>85</v>
      </c>
      <c r="B43" s="194">
        <f>PPCL_NG!I43+PPCL_Spot!I43+GT_NG!I43+GT_Spot!I43+Bawana_NG!I43+Bawana_RLNG!I43+Bawana_Spot!I43</f>
        <v>98.02</v>
      </c>
      <c r="C43" s="194">
        <f>PPCL_NG!P43+PPCL_Spot!P43+GT_NG!P43+GT_Spot!P43+Bawana_NG!P43+Bawana_RLNG!P43+Bawana_Spot!P43</f>
        <v>98.098094400469066</v>
      </c>
      <c r="D43" s="195">
        <f t="shared" si="0"/>
        <v>-7.8094400469069569E-2</v>
      </c>
      <c r="E43" s="194">
        <f>PPCL_NG!J43+PPCL_Spot!J43+GT_NG!J43+GT_Spot!J43+Bawana_NG!J43+Bawana_RLNG!J43+Bawana_Spot!J43</f>
        <v>56.37</v>
      </c>
      <c r="F43" s="194">
        <f>PPCL_NG!Q43+PPCL_Spot!Q43+GT_NG!Q43+GT_Spot!Q43+Bawana_NG!Q43+Bawana_RLNG!Q43+Bawana_Spot!Q43</f>
        <v>56.414561712107883</v>
      </c>
      <c r="G43" s="195">
        <f t="shared" si="1"/>
        <v>-4.4561712107885398E-2</v>
      </c>
      <c r="H43" s="194">
        <f>PPCL_NG!K43+PPCL_Spot!K43+GT_NG!K43+GT_Spot!K43+Bawana_NG!K43+Bawana_RLNG!K43+Bawana_Spot!K43</f>
        <v>5.84</v>
      </c>
      <c r="I43" s="194">
        <f>PPCL_NG!R43+PPCL_Spot!R43+GT_NG!R43+GT_Spot!R43+Bawana_NG!R43+Bawana_RLNG!R43+Bawana_Spot!R43</f>
        <v>5.84</v>
      </c>
      <c r="J43" s="195">
        <f t="shared" si="2"/>
        <v>0</v>
      </c>
      <c r="K43" s="194">
        <f>PPCL_NG!L43+PPCL_Spot!L43+GT_NG!L43+GT_Spot!L43+Bawana_NG!L43+Bawana_RLNG!L43+Bawana_Spot!L43</f>
        <v>21.68</v>
      </c>
      <c r="L43" s="194">
        <f>PPCL_NG!S43+PPCL_Spot!S43+GT_NG!S43+GT_Spot!S43+Bawana_NG!S43+Bawana_RLNG!S43+Bawana_Spot!S43</f>
        <v>21.691586045148053</v>
      </c>
      <c r="M43" s="195">
        <f t="shared" si="3"/>
        <v>-1.1586045148053614E-2</v>
      </c>
      <c r="N43" s="194">
        <f>PPCL_NG!M43+PPCL_Spot!M43+GT_NG!M43+GT_Spot!M43+Bawana_NG!M43+Bawana_RLNG!M43+Bawana_Spot!M43</f>
        <v>68.460000000000008</v>
      </c>
      <c r="O43" s="194">
        <f>PPCL_NG!T43+PPCL_Spot!T43+GT_NG!T43+GT_Spot!T43+Bawana_NG!T43+Bawana_RLNG!T43+Bawana_Spot!T43</f>
        <v>68.515757842274994</v>
      </c>
      <c r="P43" s="195">
        <f t="shared" si="4"/>
        <v>-5.5757842274985592E-2</v>
      </c>
      <c r="Q43" s="195">
        <f t="shared" si="5"/>
        <v>-0.18999999999999417</v>
      </c>
    </row>
    <row r="44" spans="1:17">
      <c r="A44" s="34" t="s">
        <v>86</v>
      </c>
      <c r="B44" s="194">
        <f>PPCL_NG!I44+PPCL_Spot!I44+GT_NG!I44+GT_Spot!I44+Bawana_NG!I44+Bawana_RLNG!I44+Bawana_Spot!I44</f>
        <v>98.02</v>
      </c>
      <c r="C44" s="194">
        <f>PPCL_NG!P44+PPCL_Spot!P44+GT_NG!P44+GT_Spot!P44+Bawana_NG!P44+Bawana_RLNG!P44+Bawana_Spot!P44</f>
        <v>98.098094400469066</v>
      </c>
      <c r="D44" s="195">
        <f t="shared" si="0"/>
        <v>-7.8094400469069569E-2</v>
      </c>
      <c r="E44" s="194">
        <f>PPCL_NG!J44+PPCL_Spot!J44+GT_NG!J44+GT_Spot!J44+Bawana_NG!J44+Bawana_RLNG!J44+Bawana_Spot!J44</f>
        <v>56.37</v>
      </c>
      <c r="F44" s="194">
        <f>PPCL_NG!Q44+PPCL_Spot!Q44+GT_NG!Q44+GT_Spot!Q44+Bawana_NG!Q44+Bawana_RLNG!Q44+Bawana_Spot!Q44</f>
        <v>56.414561712107883</v>
      </c>
      <c r="G44" s="195">
        <f t="shared" si="1"/>
        <v>-4.4561712107885398E-2</v>
      </c>
      <c r="H44" s="194">
        <f>PPCL_NG!K44+PPCL_Spot!K44+GT_NG!K44+GT_Spot!K44+Bawana_NG!K44+Bawana_RLNG!K44+Bawana_Spot!K44</f>
        <v>5.84</v>
      </c>
      <c r="I44" s="194">
        <f>PPCL_NG!R44+PPCL_Spot!R44+GT_NG!R44+GT_Spot!R44+Bawana_NG!R44+Bawana_RLNG!R44+Bawana_Spot!R44</f>
        <v>5.84</v>
      </c>
      <c r="J44" s="195">
        <f t="shared" si="2"/>
        <v>0</v>
      </c>
      <c r="K44" s="194">
        <f>PPCL_NG!L44+PPCL_Spot!L44+GT_NG!L44+GT_Spot!L44+Bawana_NG!L44+Bawana_RLNG!L44+Bawana_Spot!L44</f>
        <v>21.68</v>
      </c>
      <c r="L44" s="194">
        <f>PPCL_NG!S44+PPCL_Spot!S44+GT_NG!S44+GT_Spot!S44+Bawana_NG!S44+Bawana_RLNG!S44+Bawana_Spot!S44</f>
        <v>21.691586045148053</v>
      </c>
      <c r="M44" s="195">
        <f t="shared" si="3"/>
        <v>-1.1586045148053614E-2</v>
      </c>
      <c r="N44" s="194">
        <f>PPCL_NG!M44+PPCL_Spot!M44+GT_NG!M44+GT_Spot!M44+Bawana_NG!M44+Bawana_RLNG!M44+Bawana_Spot!M44</f>
        <v>68.460000000000008</v>
      </c>
      <c r="O44" s="194">
        <f>PPCL_NG!T44+PPCL_Spot!T44+GT_NG!T44+GT_Spot!T44+Bawana_NG!T44+Bawana_RLNG!T44+Bawana_Spot!T44</f>
        <v>68.515757842274994</v>
      </c>
      <c r="P44" s="195">
        <f t="shared" si="4"/>
        <v>-5.5757842274985592E-2</v>
      </c>
      <c r="Q44" s="195">
        <f t="shared" si="5"/>
        <v>-0.18999999999999417</v>
      </c>
    </row>
    <row r="45" spans="1:17">
      <c r="A45" s="34" t="s">
        <v>87</v>
      </c>
      <c r="B45" s="194">
        <f>PPCL_NG!I45+PPCL_Spot!I45+GT_NG!I45+GT_Spot!I45+Bawana_NG!I45+Bawana_RLNG!I45+Bawana_Spot!I45</f>
        <v>98.02</v>
      </c>
      <c r="C45" s="194">
        <f>PPCL_NG!P45+PPCL_Spot!P45+GT_NG!P45+GT_Spot!P45+Bawana_NG!P45+Bawana_RLNG!P45+Bawana_Spot!P45</f>
        <v>98.098094400469066</v>
      </c>
      <c r="D45" s="195">
        <f t="shared" si="0"/>
        <v>-7.8094400469069569E-2</v>
      </c>
      <c r="E45" s="194">
        <f>PPCL_NG!J45+PPCL_Spot!J45+GT_NG!J45+GT_Spot!J45+Bawana_NG!J45+Bawana_RLNG!J45+Bawana_Spot!J45</f>
        <v>56.37</v>
      </c>
      <c r="F45" s="194">
        <f>PPCL_NG!Q45+PPCL_Spot!Q45+GT_NG!Q45+GT_Spot!Q45+Bawana_NG!Q45+Bawana_RLNG!Q45+Bawana_Spot!Q45</f>
        <v>56.414561712107883</v>
      </c>
      <c r="G45" s="195">
        <f t="shared" si="1"/>
        <v>-4.4561712107885398E-2</v>
      </c>
      <c r="H45" s="194">
        <f>PPCL_NG!K45+PPCL_Spot!K45+GT_NG!K45+GT_Spot!K45+Bawana_NG!K45+Bawana_RLNG!K45+Bawana_Spot!K45</f>
        <v>5.84</v>
      </c>
      <c r="I45" s="194">
        <f>PPCL_NG!R45+PPCL_Spot!R45+GT_NG!R45+GT_Spot!R45+Bawana_NG!R45+Bawana_RLNG!R45+Bawana_Spot!R45</f>
        <v>5.84</v>
      </c>
      <c r="J45" s="195">
        <f t="shared" si="2"/>
        <v>0</v>
      </c>
      <c r="K45" s="194">
        <f>PPCL_NG!L45+PPCL_Spot!L45+GT_NG!L45+GT_Spot!L45+Bawana_NG!L45+Bawana_RLNG!L45+Bawana_Spot!L45</f>
        <v>21.68</v>
      </c>
      <c r="L45" s="194">
        <f>PPCL_NG!S45+PPCL_Spot!S45+GT_NG!S45+GT_Spot!S45+Bawana_NG!S45+Bawana_RLNG!S45+Bawana_Spot!S45</f>
        <v>21.691586045148053</v>
      </c>
      <c r="M45" s="195">
        <f t="shared" si="3"/>
        <v>-1.1586045148053614E-2</v>
      </c>
      <c r="N45" s="194">
        <f>PPCL_NG!M45+PPCL_Spot!M45+GT_NG!M45+GT_Spot!M45+Bawana_NG!M45+Bawana_RLNG!M45+Bawana_Spot!M45</f>
        <v>68.460000000000008</v>
      </c>
      <c r="O45" s="194">
        <f>PPCL_NG!T45+PPCL_Spot!T45+GT_NG!T45+GT_Spot!T45+Bawana_NG!T45+Bawana_RLNG!T45+Bawana_Spot!T45</f>
        <v>68.515757842274994</v>
      </c>
      <c r="P45" s="195">
        <f t="shared" si="4"/>
        <v>-5.5757842274985592E-2</v>
      </c>
      <c r="Q45" s="195">
        <f t="shared" si="5"/>
        <v>-0.18999999999999417</v>
      </c>
    </row>
    <row r="46" spans="1:17">
      <c r="A46" s="34" t="s">
        <v>88</v>
      </c>
      <c r="B46" s="194">
        <f>PPCL_NG!I46+PPCL_Spot!I46+GT_NG!I46+GT_Spot!I46+Bawana_NG!I46+Bawana_RLNG!I46+Bawana_Spot!I46</f>
        <v>98.02</v>
      </c>
      <c r="C46" s="194">
        <f>PPCL_NG!P46+PPCL_Spot!P46+GT_NG!P46+GT_Spot!P46+Bawana_NG!P46+Bawana_RLNG!P46+Bawana_Spot!P46</f>
        <v>98.098094400469066</v>
      </c>
      <c r="D46" s="195">
        <f t="shared" si="0"/>
        <v>-7.8094400469069569E-2</v>
      </c>
      <c r="E46" s="194">
        <f>PPCL_NG!J46+PPCL_Spot!J46+GT_NG!J46+GT_Spot!J46+Bawana_NG!J46+Bawana_RLNG!J46+Bawana_Spot!J46</f>
        <v>56.37</v>
      </c>
      <c r="F46" s="194">
        <f>PPCL_NG!Q46+PPCL_Spot!Q46+GT_NG!Q46+GT_Spot!Q46+Bawana_NG!Q46+Bawana_RLNG!Q46+Bawana_Spot!Q46</f>
        <v>56.414561712107883</v>
      </c>
      <c r="G46" s="195">
        <f t="shared" si="1"/>
        <v>-4.4561712107885398E-2</v>
      </c>
      <c r="H46" s="194">
        <f>PPCL_NG!K46+PPCL_Spot!K46+GT_NG!K46+GT_Spot!K46+Bawana_NG!K46+Bawana_RLNG!K46+Bawana_Spot!K46</f>
        <v>5.84</v>
      </c>
      <c r="I46" s="194">
        <f>PPCL_NG!R46+PPCL_Spot!R46+GT_NG!R46+GT_Spot!R46+Bawana_NG!R46+Bawana_RLNG!R46+Bawana_Spot!R46</f>
        <v>5.84</v>
      </c>
      <c r="J46" s="195">
        <f t="shared" si="2"/>
        <v>0</v>
      </c>
      <c r="K46" s="194">
        <f>PPCL_NG!L46+PPCL_Spot!L46+GT_NG!L46+GT_Spot!L46+Bawana_NG!L46+Bawana_RLNG!L46+Bawana_Spot!L46</f>
        <v>21.68</v>
      </c>
      <c r="L46" s="194">
        <f>PPCL_NG!S46+PPCL_Spot!S46+GT_NG!S46+GT_Spot!S46+Bawana_NG!S46+Bawana_RLNG!S46+Bawana_Spot!S46</f>
        <v>21.691586045148053</v>
      </c>
      <c r="M46" s="195">
        <f t="shared" si="3"/>
        <v>-1.1586045148053614E-2</v>
      </c>
      <c r="N46" s="194">
        <f>PPCL_NG!M46+PPCL_Spot!M46+GT_NG!M46+GT_Spot!M46+Bawana_NG!M46+Bawana_RLNG!M46+Bawana_Spot!M46</f>
        <v>68.460000000000008</v>
      </c>
      <c r="O46" s="194">
        <f>PPCL_NG!T46+PPCL_Spot!T46+GT_NG!T46+GT_Spot!T46+Bawana_NG!T46+Bawana_RLNG!T46+Bawana_Spot!T46</f>
        <v>68.515757842274994</v>
      </c>
      <c r="P46" s="195">
        <f t="shared" si="4"/>
        <v>-5.5757842274985592E-2</v>
      </c>
      <c r="Q46" s="195">
        <f t="shared" si="5"/>
        <v>-0.18999999999999417</v>
      </c>
    </row>
    <row r="47" spans="1:17">
      <c r="A47" s="34" t="s">
        <v>89</v>
      </c>
      <c r="B47" s="194">
        <f>PPCL_NG!I47+PPCL_Spot!I47+GT_NG!I47+GT_Spot!I47+Bawana_NG!I47+Bawana_RLNG!I47+Bawana_Spot!I47</f>
        <v>97.61</v>
      </c>
      <c r="C47" s="194">
        <f>PPCL_NG!P47+PPCL_Spot!P47+GT_NG!P47+GT_Spot!P47+Bawana_NG!P47+Bawana_RLNG!P47+Bawana_Spot!P47</f>
        <v>97.679837005734981</v>
      </c>
      <c r="D47" s="195">
        <f t="shared" si="0"/>
        <v>-6.9837005734981972E-2</v>
      </c>
      <c r="E47" s="194">
        <f>PPCL_NG!J47+PPCL_Spot!J47+GT_NG!J47+GT_Spot!J47+Bawana_NG!J47+Bawana_RLNG!J47+Bawana_Spot!J47</f>
        <v>56.15</v>
      </c>
      <c r="F47" s="194">
        <f>PPCL_NG!Q47+PPCL_Spot!Q47+GT_NG!Q47+GT_Spot!Q47+Bawana_NG!Q47+Bawana_RLNG!Q47+Bawana_Spot!Q47</f>
        <v>56.1899215212798</v>
      </c>
      <c r="G47" s="195">
        <f t="shared" si="1"/>
        <v>-3.9921521279801198E-2</v>
      </c>
      <c r="H47" s="194">
        <f>PPCL_NG!K47+PPCL_Spot!K47+GT_NG!K47+GT_Spot!K47+Bawana_NG!K47+Bawana_RLNG!K47+Bawana_Spot!K47</f>
        <v>5.84</v>
      </c>
      <c r="I47" s="194">
        <f>PPCL_NG!R47+PPCL_Spot!R47+GT_NG!R47+GT_Spot!R47+Bawana_NG!R47+Bawana_RLNG!R47+Bawana_Spot!R47</f>
        <v>5.84</v>
      </c>
      <c r="J47" s="195">
        <f t="shared" si="2"/>
        <v>0</v>
      </c>
      <c r="K47" s="194">
        <f>PPCL_NG!L47+PPCL_Spot!L47+GT_NG!L47+GT_Spot!L47+Bawana_NG!L47+Bawana_RLNG!L47+Bawana_Spot!L47</f>
        <v>21.62</v>
      </c>
      <c r="L47" s="194">
        <f>PPCL_NG!S47+PPCL_Spot!S47+GT_NG!S47+GT_Spot!S47+Bawana_NG!S47+Bawana_RLNG!S47+Bawana_Spot!S47</f>
        <v>21.630365227890131</v>
      </c>
      <c r="M47" s="195">
        <f t="shared" si="3"/>
        <v>-1.0365227890130058E-2</v>
      </c>
      <c r="N47" s="194">
        <f>PPCL_NG!M47+PPCL_Spot!M47+GT_NG!M47+GT_Spot!M47+Bawana_NG!M47+Bawana_RLNG!M47+Bawana_Spot!M47</f>
        <v>68.17</v>
      </c>
      <c r="O47" s="194">
        <f>PPCL_NG!T47+PPCL_Spot!T47+GT_NG!T47+GT_Spot!T47+Bawana_NG!T47+Bawana_RLNG!T47+Bawana_Spot!T47</f>
        <v>68.21987624509508</v>
      </c>
      <c r="P47" s="195">
        <f t="shared" si="4"/>
        <v>-4.987624509507782E-2</v>
      </c>
      <c r="Q47" s="195">
        <f t="shared" si="5"/>
        <v>-0.16999999999999105</v>
      </c>
    </row>
    <row r="48" spans="1:17">
      <c r="A48" s="34" t="s">
        <v>90</v>
      </c>
      <c r="B48" s="194">
        <f>PPCL_NG!I48+PPCL_Spot!I48+GT_NG!I48+GT_Spot!I48+Bawana_NG!I48+Bawana_RLNG!I48+Bawana_Spot!I48</f>
        <v>97.210000000000008</v>
      </c>
      <c r="C48" s="194">
        <f>PPCL_NG!P48+PPCL_Spot!P48+GT_NG!P48+GT_Spot!P48+Bawana_NG!P48+Bawana_RLNG!P48+Bawana_Spot!P48</f>
        <v>97.267506218905467</v>
      </c>
      <c r="D48" s="195">
        <f t="shared" si="0"/>
        <v>-5.750621890545915E-2</v>
      </c>
      <c r="E48" s="194">
        <f>PPCL_NG!J48+PPCL_Spot!J48+GT_NG!J48+GT_Spot!J48+Bawana_NG!J48+Bawana_RLNG!J48+Bawana_Spot!J48</f>
        <v>55.919999999999995</v>
      </c>
      <c r="F48" s="194">
        <f>PPCL_NG!Q48+PPCL_Spot!Q48+GT_NG!Q48+GT_Spot!Q48+Bawana_NG!Q48+Bawana_RLNG!Q48+Bawana_Spot!Q48</f>
        <v>55.952866915422881</v>
      </c>
      <c r="G48" s="195">
        <f t="shared" si="1"/>
        <v>-3.2866915422886223E-2</v>
      </c>
      <c r="H48" s="194">
        <f>PPCL_NG!K48+PPCL_Spot!K48+GT_NG!K48+GT_Spot!K48+Bawana_NG!K48+Bawana_RLNG!K48+Bawana_Spot!K48</f>
        <v>5.84</v>
      </c>
      <c r="I48" s="194">
        <f>PPCL_NG!R48+PPCL_Spot!R48+GT_NG!R48+GT_Spot!R48+Bawana_NG!R48+Bawana_RLNG!R48+Bawana_Spot!R48</f>
        <v>5.84</v>
      </c>
      <c r="J48" s="195">
        <f t="shared" si="2"/>
        <v>0</v>
      </c>
      <c r="K48" s="194">
        <f>PPCL_NG!L48+PPCL_Spot!L48+GT_NG!L48+GT_Spot!L48+Bawana_NG!L48+Bawana_RLNG!L48+Bawana_Spot!L48</f>
        <v>21.560000000000002</v>
      </c>
      <c r="L48" s="194">
        <f>PPCL_NG!S48+PPCL_Spot!S48+GT_NG!S48+GT_Spot!S48+Bawana_NG!S48+Bawana_RLNG!S48+Bawana_Spot!S48</f>
        <v>21.568532338308458</v>
      </c>
      <c r="M48" s="195">
        <f t="shared" si="3"/>
        <v>-8.5323383084556781E-3</v>
      </c>
      <c r="N48" s="194">
        <f>PPCL_NG!M48+PPCL_Spot!M48+GT_NG!M48+GT_Spot!M48+Bawana_NG!M48+Bawana_RLNG!M48+Bawana_Spot!M48</f>
        <v>67.89</v>
      </c>
      <c r="O48" s="194">
        <f>PPCL_NG!T48+PPCL_Spot!T48+GT_NG!T48+GT_Spot!T48+Bawana_NG!T48+Bawana_RLNG!T48+Bawana_Spot!T48</f>
        <v>67.931094527363186</v>
      </c>
      <c r="P48" s="195">
        <f t="shared" si="4"/>
        <v>-4.1094527363185307E-2</v>
      </c>
      <c r="Q48" s="195">
        <f t="shared" si="5"/>
        <v>-0.13999999999998636</v>
      </c>
    </row>
    <row r="49" spans="1:17">
      <c r="A49" s="34" t="s">
        <v>91</v>
      </c>
      <c r="B49" s="194">
        <f>PPCL_NG!I49+PPCL_Spot!I49+GT_NG!I49+GT_Spot!I49+Bawana_NG!I49+Bawana_RLNG!I49+Bawana_Spot!I49</f>
        <v>97.210000000000008</v>
      </c>
      <c r="C49" s="194">
        <f>PPCL_NG!P49+PPCL_Spot!P49+GT_NG!P49+GT_Spot!P49+Bawana_NG!P49+Bawana_RLNG!P49+Bawana_Spot!P49</f>
        <v>97.267506218905467</v>
      </c>
      <c r="D49" s="195">
        <f t="shared" si="0"/>
        <v>-5.750621890545915E-2</v>
      </c>
      <c r="E49" s="194">
        <f>PPCL_NG!J49+PPCL_Spot!J49+GT_NG!J49+GT_Spot!J49+Bawana_NG!J49+Bawana_RLNG!J49+Bawana_Spot!J49</f>
        <v>55.919999999999995</v>
      </c>
      <c r="F49" s="194">
        <f>PPCL_NG!Q49+PPCL_Spot!Q49+GT_NG!Q49+GT_Spot!Q49+Bawana_NG!Q49+Bawana_RLNG!Q49+Bawana_Spot!Q49</f>
        <v>55.952866915422881</v>
      </c>
      <c r="G49" s="195">
        <f t="shared" si="1"/>
        <v>-3.2866915422886223E-2</v>
      </c>
      <c r="H49" s="194">
        <f>PPCL_NG!K49+PPCL_Spot!K49+GT_NG!K49+GT_Spot!K49+Bawana_NG!K49+Bawana_RLNG!K49+Bawana_Spot!K49</f>
        <v>5.84</v>
      </c>
      <c r="I49" s="194">
        <f>PPCL_NG!R49+PPCL_Spot!R49+GT_NG!R49+GT_Spot!R49+Bawana_NG!R49+Bawana_RLNG!R49+Bawana_Spot!R49</f>
        <v>5.84</v>
      </c>
      <c r="J49" s="195">
        <f t="shared" si="2"/>
        <v>0</v>
      </c>
      <c r="K49" s="194">
        <f>PPCL_NG!L49+PPCL_Spot!L49+GT_NG!L49+GT_Spot!L49+Bawana_NG!L49+Bawana_RLNG!L49+Bawana_Spot!L49</f>
        <v>21.560000000000002</v>
      </c>
      <c r="L49" s="194">
        <f>PPCL_NG!S49+PPCL_Spot!S49+GT_NG!S49+GT_Spot!S49+Bawana_NG!S49+Bawana_RLNG!S49+Bawana_Spot!S49</f>
        <v>21.568532338308458</v>
      </c>
      <c r="M49" s="195">
        <f t="shared" si="3"/>
        <v>-8.5323383084556781E-3</v>
      </c>
      <c r="N49" s="194">
        <f>PPCL_NG!M49+PPCL_Spot!M49+GT_NG!M49+GT_Spot!M49+Bawana_NG!M49+Bawana_RLNG!M49+Bawana_Spot!M49</f>
        <v>67.89</v>
      </c>
      <c r="O49" s="194">
        <f>PPCL_NG!T49+PPCL_Spot!T49+GT_NG!T49+GT_Spot!T49+Bawana_NG!T49+Bawana_RLNG!T49+Bawana_Spot!T49</f>
        <v>67.931094527363186</v>
      </c>
      <c r="P49" s="195">
        <f t="shared" si="4"/>
        <v>-4.1094527363185307E-2</v>
      </c>
      <c r="Q49" s="195">
        <f t="shared" si="5"/>
        <v>-0.13999999999998636</v>
      </c>
    </row>
    <row r="50" spans="1:17">
      <c r="A50" s="34" t="s">
        <v>92</v>
      </c>
      <c r="B50" s="194">
        <f>PPCL_NG!I50+PPCL_Spot!I50+GT_NG!I50+GT_Spot!I50+Bawana_NG!I50+Bawana_RLNG!I50+Bawana_Spot!I50</f>
        <v>97.210000000000008</v>
      </c>
      <c r="C50" s="194">
        <f>PPCL_NG!P50+PPCL_Spot!P50+GT_NG!P50+GT_Spot!P50+Bawana_NG!P50+Bawana_RLNG!P50+Bawana_Spot!P50</f>
        <v>97.267506218905467</v>
      </c>
      <c r="D50" s="195">
        <f t="shared" si="0"/>
        <v>-5.750621890545915E-2</v>
      </c>
      <c r="E50" s="194">
        <f>PPCL_NG!J50+PPCL_Spot!J50+GT_NG!J50+GT_Spot!J50+Bawana_NG!J50+Bawana_RLNG!J50+Bawana_Spot!J50</f>
        <v>55.919999999999995</v>
      </c>
      <c r="F50" s="194">
        <f>PPCL_NG!Q50+PPCL_Spot!Q50+GT_NG!Q50+GT_Spot!Q50+Bawana_NG!Q50+Bawana_RLNG!Q50+Bawana_Spot!Q50</f>
        <v>55.952866915422881</v>
      </c>
      <c r="G50" s="195">
        <f t="shared" si="1"/>
        <v>-3.2866915422886223E-2</v>
      </c>
      <c r="H50" s="194">
        <f>PPCL_NG!K50+PPCL_Spot!K50+GT_NG!K50+GT_Spot!K50+Bawana_NG!K50+Bawana_RLNG!K50+Bawana_Spot!K50</f>
        <v>5.84</v>
      </c>
      <c r="I50" s="194">
        <f>PPCL_NG!R50+PPCL_Spot!R50+GT_NG!R50+GT_Spot!R50+Bawana_NG!R50+Bawana_RLNG!R50+Bawana_Spot!R50</f>
        <v>5.84</v>
      </c>
      <c r="J50" s="195">
        <f t="shared" si="2"/>
        <v>0</v>
      </c>
      <c r="K50" s="194">
        <f>PPCL_NG!L50+PPCL_Spot!L50+GT_NG!L50+GT_Spot!L50+Bawana_NG!L50+Bawana_RLNG!L50+Bawana_Spot!L50</f>
        <v>21.560000000000002</v>
      </c>
      <c r="L50" s="194">
        <f>PPCL_NG!S50+PPCL_Spot!S50+GT_NG!S50+GT_Spot!S50+Bawana_NG!S50+Bawana_RLNG!S50+Bawana_Spot!S50</f>
        <v>21.568532338308458</v>
      </c>
      <c r="M50" s="195">
        <f t="shared" si="3"/>
        <v>-8.5323383084556781E-3</v>
      </c>
      <c r="N50" s="194">
        <f>PPCL_NG!M50+PPCL_Spot!M50+GT_NG!M50+GT_Spot!M50+Bawana_NG!M50+Bawana_RLNG!M50+Bawana_Spot!M50</f>
        <v>67.89</v>
      </c>
      <c r="O50" s="194">
        <f>PPCL_NG!T50+PPCL_Spot!T50+GT_NG!T50+GT_Spot!T50+Bawana_NG!T50+Bawana_RLNG!T50+Bawana_Spot!T50</f>
        <v>67.931094527363186</v>
      </c>
      <c r="P50" s="195">
        <f t="shared" si="4"/>
        <v>-4.1094527363185307E-2</v>
      </c>
      <c r="Q50" s="195">
        <f t="shared" si="5"/>
        <v>-0.13999999999998636</v>
      </c>
    </row>
    <row r="51" spans="1:17">
      <c r="A51" s="34" t="s">
        <v>93</v>
      </c>
      <c r="B51" s="194">
        <f>PPCL_NG!I51+PPCL_Spot!I51+GT_NG!I51+GT_Spot!I51+Bawana_NG!I51+Bawana_RLNG!I51+Bawana_Spot!I51</f>
        <v>97.210000000000008</v>
      </c>
      <c r="C51" s="194">
        <f>PPCL_NG!P51+PPCL_Spot!P51+GT_NG!P51+GT_Spot!P51+Bawana_NG!P51+Bawana_RLNG!P51+Bawana_Spot!P51</f>
        <v>97.267506218905467</v>
      </c>
      <c r="D51" s="195">
        <f t="shared" si="0"/>
        <v>-5.750621890545915E-2</v>
      </c>
      <c r="E51" s="194">
        <f>PPCL_NG!J51+PPCL_Spot!J51+GT_NG!J51+GT_Spot!J51+Bawana_NG!J51+Bawana_RLNG!J51+Bawana_Spot!J51</f>
        <v>55.919999999999995</v>
      </c>
      <c r="F51" s="194">
        <f>PPCL_NG!Q51+PPCL_Spot!Q51+GT_NG!Q51+GT_Spot!Q51+Bawana_NG!Q51+Bawana_RLNG!Q51+Bawana_Spot!Q51</f>
        <v>55.952866915422881</v>
      </c>
      <c r="G51" s="195">
        <f t="shared" si="1"/>
        <v>-3.2866915422886223E-2</v>
      </c>
      <c r="H51" s="194">
        <f>PPCL_NG!K51+PPCL_Spot!K51+GT_NG!K51+GT_Spot!K51+Bawana_NG!K51+Bawana_RLNG!K51+Bawana_Spot!K51</f>
        <v>5.84</v>
      </c>
      <c r="I51" s="194">
        <f>PPCL_NG!R51+PPCL_Spot!R51+GT_NG!R51+GT_Spot!R51+Bawana_NG!R51+Bawana_RLNG!R51+Bawana_Spot!R51</f>
        <v>5.84</v>
      </c>
      <c r="J51" s="195">
        <f t="shared" si="2"/>
        <v>0</v>
      </c>
      <c r="K51" s="194">
        <f>PPCL_NG!L51+PPCL_Spot!L51+GT_NG!L51+GT_Spot!L51+Bawana_NG!L51+Bawana_RLNG!L51+Bawana_Spot!L51</f>
        <v>21.560000000000002</v>
      </c>
      <c r="L51" s="194">
        <f>PPCL_NG!S51+PPCL_Spot!S51+GT_NG!S51+GT_Spot!S51+Bawana_NG!S51+Bawana_RLNG!S51+Bawana_Spot!S51</f>
        <v>21.568532338308458</v>
      </c>
      <c r="M51" s="195">
        <f t="shared" si="3"/>
        <v>-8.5323383084556781E-3</v>
      </c>
      <c r="N51" s="194">
        <f>PPCL_NG!M51+PPCL_Spot!M51+GT_NG!M51+GT_Spot!M51+Bawana_NG!M51+Bawana_RLNG!M51+Bawana_Spot!M51</f>
        <v>67.89</v>
      </c>
      <c r="O51" s="194">
        <f>PPCL_NG!T51+PPCL_Spot!T51+GT_NG!T51+GT_Spot!T51+Bawana_NG!T51+Bawana_RLNG!T51+Bawana_Spot!T51</f>
        <v>67.931094527363186</v>
      </c>
      <c r="P51" s="195">
        <f t="shared" si="4"/>
        <v>-4.1094527363185307E-2</v>
      </c>
      <c r="Q51" s="195">
        <f t="shared" si="5"/>
        <v>-0.13999999999998636</v>
      </c>
    </row>
    <row r="52" spans="1:17">
      <c r="A52" s="34" t="s">
        <v>94</v>
      </c>
      <c r="B52" s="194">
        <f>PPCL_NG!I52+PPCL_Spot!I52+GT_NG!I52+GT_Spot!I52+Bawana_NG!I52+Bawana_RLNG!I52+Bawana_Spot!I52</f>
        <v>97.210000000000008</v>
      </c>
      <c r="C52" s="194">
        <f>PPCL_NG!P52+PPCL_Spot!P52+GT_NG!P52+GT_Spot!P52+Bawana_NG!P52+Bawana_RLNG!P52+Bawana_Spot!P52</f>
        <v>97.267506218905467</v>
      </c>
      <c r="D52" s="195">
        <f t="shared" si="0"/>
        <v>-5.750621890545915E-2</v>
      </c>
      <c r="E52" s="194">
        <f>PPCL_NG!J52+PPCL_Spot!J52+GT_NG!J52+GT_Spot!J52+Bawana_NG!J52+Bawana_RLNG!J52+Bawana_Spot!J52</f>
        <v>55.919999999999995</v>
      </c>
      <c r="F52" s="194">
        <f>PPCL_NG!Q52+PPCL_Spot!Q52+GT_NG!Q52+GT_Spot!Q52+Bawana_NG!Q52+Bawana_RLNG!Q52+Bawana_Spot!Q52</f>
        <v>55.952866915422881</v>
      </c>
      <c r="G52" s="195">
        <f t="shared" si="1"/>
        <v>-3.2866915422886223E-2</v>
      </c>
      <c r="H52" s="194">
        <f>PPCL_NG!K52+PPCL_Spot!K52+GT_NG!K52+GT_Spot!K52+Bawana_NG!K52+Bawana_RLNG!K52+Bawana_Spot!K52</f>
        <v>5.84</v>
      </c>
      <c r="I52" s="194">
        <f>PPCL_NG!R52+PPCL_Spot!R52+GT_NG!R52+GT_Spot!R52+Bawana_NG!R52+Bawana_RLNG!R52+Bawana_Spot!R52</f>
        <v>5.84</v>
      </c>
      <c r="J52" s="195">
        <f t="shared" si="2"/>
        <v>0</v>
      </c>
      <c r="K52" s="194">
        <f>PPCL_NG!L52+PPCL_Spot!L52+GT_NG!L52+GT_Spot!L52+Bawana_NG!L52+Bawana_RLNG!L52+Bawana_Spot!L52</f>
        <v>21.560000000000002</v>
      </c>
      <c r="L52" s="194">
        <f>PPCL_NG!S52+PPCL_Spot!S52+GT_NG!S52+GT_Spot!S52+Bawana_NG!S52+Bawana_RLNG!S52+Bawana_Spot!S52</f>
        <v>21.568532338308458</v>
      </c>
      <c r="M52" s="195">
        <f t="shared" si="3"/>
        <v>-8.5323383084556781E-3</v>
      </c>
      <c r="N52" s="194">
        <f>PPCL_NG!M52+PPCL_Spot!M52+GT_NG!M52+GT_Spot!M52+Bawana_NG!M52+Bawana_RLNG!M52+Bawana_Spot!M52</f>
        <v>67.89</v>
      </c>
      <c r="O52" s="194">
        <f>PPCL_NG!T52+PPCL_Spot!T52+GT_NG!T52+GT_Spot!T52+Bawana_NG!T52+Bawana_RLNG!T52+Bawana_Spot!T52</f>
        <v>67.931094527363186</v>
      </c>
      <c r="P52" s="195">
        <f t="shared" si="4"/>
        <v>-4.1094527363185307E-2</v>
      </c>
      <c r="Q52" s="195">
        <f t="shared" si="5"/>
        <v>-0.13999999999998636</v>
      </c>
    </row>
    <row r="53" spans="1:17">
      <c r="A53" s="34" t="s">
        <v>95</v>
      </c>
      <c r="B53" s="194">
        <f>PPCL_NG!I53+PPCL_Spot!I53+GT_NG!I53+GT_Spot!I53+Bawana_NG!I53+Bawana_RLNG!I53+Bawana_Spot!I53</f>
        <v>112.82</v>
      </c>
      <c r="C53" s="194">
        <f>PPCL_NG!P53+PPCL_Spot!P53+GT_NG!P53+GT_Spot!P53+Bawana_NG!P53+Bawana_RLNG!P53+Bawana_Spot!P53</f>
        <v>112.87361535526733</v>
      </c>
      <c r="D53" s="195">
        <f t="shared" si="0"/>
        <v>-5.3615355267339737E-2</v>
      </c>
      <c r="E53" s="194">
        <f>PPCL_NG!J53+PPCL_Spot!J53+GT_NG!J53+GT_Spot!J53+Bawana_NG!J53+Bawana_RLNG!J53+Bawana_Spot!J53</f>
        <v>65.150000000000006</v>
      </c>
      <c r="F53" s="194">
        <f>PPCL_NG!Q53+PPCL_Spot!Q53+GT_NG!Q53+GT_Spot!Q53+Bawana_NG!Q53+Bawana_RLNG!Q53+Bawana_Spot!Q53</f>
        <v>65.180617003310076</v>
      </c>
      <c r="G53" s="195">
        <f t="shared" si="1"/>
        <v>-3.061700331006989E-2</v>
      </c>
      <c r="H53" s="194">
        <f>PPCL_NG!K53+PPCL_Spot!K53+GT_NG!K53+GT_Spot!K53+Bawana_NG!K53+Bawana_RLNG!K53+Bawana_Spot!K53</f>
        <v>5.84</v>
      </c>
      <c r="I53" s="194">
        <f>PPCL_NG!R53+PPCL_Spot!R53+GT_NG!R53+GT_Spot!R53+Bawana_NG!R53+Bawana_RLNG!R53+Bawana_Spot!R53</f>
        <v>5.8397718839107844</v>
      </c>
      <c r="J53" s="195">
        <f t="shared" si="2"/>
        <v>2.2811608921546878E-4</v>
      </c>
      <c r="K53" s="194">
        <f>PPCL_NG!L53+PPCL_Spot!L53+GT_NG!L53+GT_Spot!L53+Bawana_NG!L53+Bawana_RLNG!L53+Bawana_Spot!L53</f>
        <v>25.310000000000002</v>
      </c>
      <c r="L53" s="194">
        <f>PPCL_NG!S53+PPCL_Spot!S53+GT_NG!S53+GT_Spot!S53+Bawana_NG!S53+Bawana_RLNG!S53+Bawana_Spot!S53</f>
        <v>25.317620264561338</v>
      </c>
      <c r="M53" s="195">
        <f t="shared" si="3"/>
        <v>-7.6202645613356879E-3</v>
      </c>
      <c r="N53" s="194">
        <f>PPCL_NG!M53+PPCL_Spot!M53+GT_NG!M53+GT_Spot!M53+Bawana_NG!M53+Bawana_RLNG!M53+Bawana_Spot!M53</f>
        <v>79.05</v>
      </c>
      <c r="O53" s="194">
        <f>PPCL_NG!T53+PPCL_Spot!T53+GT_NG!T53+GT_Spot!T53+Bawana_NG!T53+Bawana_RLNG!T53+Bawana_Spot!T53</f>
        <v>79.088375492950462</v>
      </c>
      <c r="P53" s="195">
        <f t="shared" si="4"/>
        <v>-3.8375492950464718E-2</v>
      </c>
      <c r="Q53" s="195">
        <f t="shared" si="5"/>
        <v>-0.12999999999999456</v>
      </c>
    </row>
    <row r="54" spans="1:17">
      <c r="A54" s="34" t="s">
        <v>96</v>
      </c>
      <c r="B54" s="194">
        <f>PPCL_NG!I54+PPCL_Spot!I54+GT_NG!I54+GT_Spot!I54+Bawana_NG!I54+Bawana_RLNG!I54+Bawana_Spot!I54</f>
        <v>112.82</v>
      </c>
      <c r="C54" s="194">
        <f>PPCL_NG!P54+PPCL_Spot!P54+GT_NG!P54+GT_Spot!P54+Bawana_NG!P54+Bawana_RLNG!P54+Bawana_Spot!P54</f>
        <v>112.87361535526733</v>
      </c>
      <c r="D54" s="195">
        <f t="shared" si="0"/>
        <v>-5.3615355267339737E-2</v>
      </c>
      <c r="E54" s="194">
        <f>PPCL_NG!J54+PPCL_Spot!J54+GT_NG!J54+GT_Spot!J54+Bawana_NG!J54+Bawana_RLNG!J54+Bawana_Spot!J54</f>
        <v>65.150000000000006</v>
      </c>
      <c r="F54" s="194">
        <f>PPCL_NG!Q54+PPCL_Spot!Q54+GT_NG!Q54+GT_Spot!Q54+Bawana_NG!Q54+Bawana_RLNG!Q54+Bawana_Spot!Q54</f>
        <v>65.180617003310076</v>
      </c>
      <c r="G54" s="195">
        <f t="shared" si="1"/>
        <v>-3.061700331006989E-2</v>
      </c>
      <c r="H54" s="194">
        <f>PPCL_NG!K54+PPCL_Spot!K54+GT_NG!K54+GT_Spot!K54+Bawana_NG!K54+Bawana_RLNG!K54+Bawana_Spot!K54</f>
        <v>5.84</v>
      </c>
      <c r="I54" s="194">
        <f>PPCL_NG!R54+PPCL_Spot!R54+GT_NG!R54+GT_Spot!R54+Bawana_NG!R54+Bawana_RLNG!R54+Bawana_Spot!R54</f>
        <v>5.8397718839107844</v>
      </c>
      <c r="J54" s="195">
        <f t="shared" si="2"/>
        <v>2.2811608921546878E-4</v>
      </c>
      <c r="K54" s="194">
        <f>PPCL_NG!L54+PPCL_Spot!L54+GT_NG!L54+GT_Spot!L54+Bawana_NG!L54+Bawana_RLNG!L54+Bawana_Spot!L54</f>
        <v>25.310000000000002</v>
      </c>
      <c r="L54" s="194">
        <f>PPCL_NG!S54+PPCL_Spot!S54+GT_NG!S54+GT_Spot!S54+Bawana_NG!S54+Bawana_RLNG!S54+Bawana_Spot!S54</f>
        <v>25.317620264561338</v>
      </c>
      <c r="M54" s="195">
        <f t="shared" si="3"/>
        <v>-7.6202645613356879E-3</v>
      </c>
      <c r="N54" s="194">
        <f>PPCL_NG!M54+PPCL_Spot!M54+GT_NG!M54+GT_Spot!M54+Bawana_NG!M54+Bawana_RLNG!M54+Bawana_Spot!M54</f>
        <v>79.05</v>
      </c>
      <c r="O54" s="194">
        <f>PPCL_NG!T54+PPCL_Spot!T54+GT_NG!T54+GT_Spot!T54+Bawana_NG!T54+Bawana_RLNG!T54+Bawana_Spot!T54</f>
        <v>79.088375492950462</v>
      </c>
      <c r="P54" s="195">
        <f t="shared" si="4"/>
        <v>-3.8375492950464718E-2</v>
      </c>
      <c r="Q54" s="195">
        <f t="shared" si="5"/>
        <v>-0.12999999999999456</v>
      </c>
    </row>
    <row r="55" spans="1:17">
      <c r="A55" s="34" t="s">
        <v>97</v>
      </c>
      <c r="B55" s="194">
        <f>PPCL_NG!I55+PPCL_Spot!I55+GT_NG!I55+GT_Spot!I55+Bawana_NG!I55+Bawana_RLNG!I55+Bawana_Spot!I55</f>
        <v>112.82</v>
      </c>
      <c r="C55" s="194">
        <f>PPCL_NG!P55+PPCL_Spot!P55+GT_NG!P55+GT_Spot!P55+Bawana_NG!P55+Bawana_RLNG!P55+Bawana_Spot!P55</f>
        <v>112.87361535526733</v>
      </c>
      <c r="D55" s="195">
        <f t="shared" si="0"/>
        <v>-5.3615355267339737E-2</v>
      </c>
      <c r="E55" s="194">
        <f>PPCL_NG!J55+PPCL_Spot!J55+GT_NG!J55+GT_Spot!J55+Bawana_NG!J55+Bawana_RLNG!J55+Bawana_Spot!J55</f>
        <v>65.150000000000006</v>
      </c>
      <c r="F55" s="194">
        <f>PPCL_NG!Q55+PPCL_Spot!Q55+GT_NG!Q55+GT_Spot!Q55+Bawana_NG!Q55+Bawana_RLNG!Q55+Bawana_Spot!Q55</f>
        <v>65.180617003310076</v>
      </c>
      <c r="G55" s="195">
        <f t="shared" si="1"/>
        <v>-3.061700331006989E-2</v>
      </c>
      <c r="H55" s="194">
        <f>PPCL_NG!K55+PPCL_Spot!K55+GT_NG!K55+GT_Spot!K55+Bawana_NG!K55+Bawana_RLNG!K55+Bawana_Spot!K55</f>
        <v>5.84</v>
      </c>
      <c r="I55" s="194">
        <f>PPCL_NG!R55+PPCL_Spot!R55+GT_NG!R55+GT_Spot!R55+Bawana_NG!R55+Bawana_RLNG!R55+Bawana_Spot!R55</f>
        <v>5.8397718839107844</v>
      </c>
      <c r="J55" s="195">
        <f t="shared" si="2"/>
        <v>2.2811608921546878E-4</v>
      </c>
      <c r="K55" s="194">
        <f>PPCL_NG!L55+PPCL_Spot!L55+GT_NG!L55+GT_Spot!L55+Bawana_NG!L55+Bawana_RLNG!L55+Bawana_Spot!L55</f>
        <v>25.310000000000002</v>
      </c>
      <c r="L55" s="194">
        <f>PPCL_NG!S55+PPCL_Spot!S55+GT_NG!S55+GT_Spot!S55+Bawana_NG!S55+Bawana_RLNG!S55+Bawana_Spot!S55</f>
        <v>25.317620264561338</v>
      </c>
      <c r="M55" s="195">
        <f t="shared" si="3"/>
        <v>-7.6202645613356879E-3</v>
      </c>
      <c r="N55" s="194">
        <f>PPCL_NG!M55+PPCL_Spot!M55+GT_NG!M55+GT_Spot!M55+Bawana_NG!M55+Bawana_RLNG!M55+Bawana_Spot!M55</f>
        <v>79.05</v>
      </c>
      <c r="O55" s="194">
        <f>PPCL_NG!T55+PPCL_Spot!T55+GT_NG!T55+GT_Spot!T55+Bawana_NG!T55+Bawana_RLNG!T55+Bawana_Spot!T55</f>
        <v>79.088375492950462</v>
      </c>
      <c r="P55" s="195">
        <f t="shared" si="4"/>
        <v>-3.8375492950464718E-2</v>
      </c>
      <c r="Q55" s="195">
        <f t="shared" si="5"/>
        <v>-0.12999999999999456</v>
      </c>
    </row>
    <row r="56" spans="1:17">
      <c r="A56" s="34" t="s">
        <v>98</v>
      </c>
      <c r="B56" s="194">
        <f>PPCL_NG!I56+PPCL_Spot!I56+GT_NG!I56+GT_Spot!I56+Bawana_NG!I56+Bawana_RLNG!I56+Bawana_Spot!I56</f>
        <v>112.42</v>
      </c>
      <c r="C56" s="194">
        <f>PPCL_NG!P56+PPCL_Spot!P56+GT_NG!P56+GT_Spot!P56+Bawana_NG!P56+Bawana_RLNG!P56+Bawana_Spot!P56</f>
        <v>112.46540997022973</v>
      </c>
      <c r="D56" s="195">
        <f t="shared" si="0"/>
        <v>-4.5409970229727037E-2</v>
      </c>
      <c r="E56" s="194">
        <f>PPCL_NG!J56+PPCL_Spot!J56+GT_NG!J56+GT_Spot!J56+Bawana_NG!J56+Bawana_RLNG!J56+Bawana_Spot!J56</f>
        <v>64.92</v>
      </c>
      <c r="F56" s="194">
        <f>PPCL_NG!Q56+PPCL_Spot!Q56+GT_NG!Q56+GT_Spot!Q56+Bawana_NG!Q56+Bawana_RLNG!Q56+Bawana_Spot!Q56</f>
        <v>64.945921992954538</v>
      </c>
      <c r="G56" s="195">
        <f t="shared" si="1"/>
        <v>-2.5921992954536677E-2</v>
      </c>
      <c r="H56" s="194">
        <f>PPCL_NG!K56+PPCL_Spot!K56+GT_NG!K56+GT_Spot!K56+Bawana_NG!K56+Bawana_RLNG!K56+Bawana_Spot!K56</f>
        <v>5.84</v>
      </c>
      <c r="I56" s="194">
        <f>PPCL_NG!R56+PPCL_Spot!R56+GT_NG!R56+GT_Spot!R56+Bawana_NG!R56+Bawana_RLNG!R56+Bawana_Spot!R56</f>
        <v>5.8397718839107844</v>
      </c>
      <c r="J56" s="195">
        <f t="shared" si="2"/>
        <v>2.2811608921546878E-4</v>
      </c>
      <c r="K56" s="194">
        <f>PPCL_NG!L56+PPCL_Spot!L56+GT_NG!L56+GT_Spot!L56+Bawana_NG!L56+Bawana_RLNG!L56+Bawana_Spot!L56</f>
        <v>25.25</v>
      </c>
      <c r="L56" s="194">
        <f>PPCL_NG!S56+PPCL_Spot!S56+GT_NG!S56+GT_Spot!S56+Bawana_NG!S56+Bawana_RLNG!S56+Bawana_Spot!S56</f>
        <v>25.256400305983476</v>
      </c>
      <c r="M56" s="195">
        <f t="shared" si="3"/>
        <v>-6.4003059834760734E-3</v>
      </c>
      <c r="N56" s="194">
        <f>PPCL_NG!M56+PPCL_Spot!M56+GT_NG!M56+GT_Spot!M56+Bawana_NG!M56+Bawana_RLNG!M56+Bawana_Spot!M56</f>
        <v>78.760000000000005</v>
      </c>
      <c r="O56" s="194">
        <f>PPCL_NG!T56+PPCL_Spot!T56+GT_NG!T56+GT_Spot!T56+Bawana_NG!T56+Bawana_RLNG!T56+Bawana_Spot!T56</f>
        <v>78.792495846921469</v>
      </c>
      <c r="P56" s="195">
        <f t="shared" si="4"/>
        <v>-3.2495846921463567E-2</v>
      </c>
      <c r="Q56" s="195">
        <f t="shared" si="5"/>
        <v>-0.10999999999998789</v>
      </c>
    </row>
    <row r="57" spans="1:17">
      <c r="A57" s="34" t="s">
        <v>99</v>
      </c>
      <c r="B57" s="194">
        <f>PPCL_NG!I57+PPCL_Spot!I57+GT_NG!I57+GT_Spot!I57+Bawana_NG!I57+Bawana_RLNG!I57+Bawana_Spot!I57</f>
        <v>112.42</v>
      </c>
      <c r="C57" s="194">
        <f>PPCL_NG!P57+PPCL_Spot!P57+GT_NG!P57+GT_Spot!P57+Bawana_NG!P57+Bawana_RLNG!P57+Bawana_Spot!P57</f>
        <v>112.46540997022973</v>
      </c>
      <c r="D57" s="195">
        <f t="shared" si="0"/>
        <v>-4.5409970229727037E-2</v>
      </c>
      <c r="E57" s="194">
        <f>PPCL_NG!J57+PPCL_Spot!J57+GT_NG!J57+GT_Spot!J57+Bawana_NG!J57+Bawana_RLNG!J57+Bawana_Spot!J57</f>
        <v>64.92</v>
      </c>
      <c r="F57" s="194">
        <f>PPCL_NG!Q57+PPCL_Spot!Q57+GT_NG!Q57+GT_Spot!Q57+Bawana_NG!Q57+Bawana_RLNG!Q57+Bawana_Spot!Q57</f>
        <v>64.945921992954538</v>
      </c>
      <c r="G57" s="195">
        <f t="shared" si="1"/>
        <v>-2.5921992954536677E-2</v>
      </c>
      <c r="H57" s="194">
        <f>PPCL_NG!K57+PPCL_Spot!K57+GT_NG!K57+GT_Spot!K57+Bawana_NG!K57+Bawana_RLNG!K57+Bawana_Spot!K57</f>
        <v>5.84</v>
      </c>
      <c r="I57" s="194">
        <f>PPCL_NG!R57+PPCL_Spot!R57+GT_NG!R57+GT_Spot!R57+Bawana_NG!R57+Bawana_RLNG!R57+Bawana_Spot!R57</f>
        <v>5.8397718839107844</v>
      </c>
      <c r="J57" s="195">
        <f t="shared" si="2"/>
        <v>2.2811608921546878E-4</v>
      </c>
      <c r="K57" s="194">
        <f>PPCL_NG!L57+PPCL_Spot!L57+GT_NG!L57+GT_Spot!L57+Bawana_NG!L57+Bawana_RLNG!L57+Bawana_Spot!L57</f>
        <v>25.25</v>
      </c>
      <c r="L57" s="194">
        <f>PPCL_NG!S57+PPCL_Spot!S57+GT_NG!S57+GT_Spot!S57+Bawana_NG!S57+Bawana_RLNG!S57+Bawana_Spot!S57</f>
        <v>25.256400305983476</v>
      </c>
      <c r="M57" s="195">
        <f t="shared" si="3"/>
        <v>-6.4003059834760734E-3</v>
      </c>
      <c r="N57" s="194">
        <f>PPCL_NG!M57+PPCL_Spot!M57+GT_NG!M57+GT_Spot!M57+Bawana_NG!M57+Bawana_RLNG!M57+Bawana_Spot!M57</f>
        <v>78.760000000000005</v>
      </c>
      <c r="O57" s="194">
        <f>PPCL_NG!T57+PPCL_Spot!T57+GT_NG!T57+GT_Spot!T57+Bawana_NG!T57+Bawana_RLNG!T57+Bawana_Spot!T57</f>
        <v>78.792495846921469</v>
      </c>
      <c r="P57" s="195">
        <f t="shared" si="4"/>
        <v>-3.2495846921463567E-2</v>
      </c>
      <c r="Q57" s="195">
        <f t="shared" si="5"/>
        <v>-0.10999999999998789</v>
      </c>
    </row>
    <row r="58" spans="1:17">
      <c r="A58" s="34" t="s">
        <v>100</v>
      </c>
      <c r="B58" s="194">
        <f>PPCL_NG!I58+PPCL_Spot!I58+GT_NG!I58+GT_Spot!I58+Bawana_NG!I58+Bawana_RLNG!I58+Bawana_Spot!I58</f>
        <v>112.42</v>
      </c>
      <c r="C58" s="194">
        <f>PPCL_NG!P58+PPCL_Spot!P58+GT_NG!P58+GT_Spot!P58+Bawana_NG!P58+Bawana_RLNG!P58+Bawana_Spot!P58</f>
        <v>112.46540997022973</v>
      </c>
      <c r="D58" s="195">
        <f t="shared" si="0"/>
        <v>-4.5409970229727037E-2</v>
      </c>
      <c r="E58" s="194">
        <f>PPCL_NG!J58+PPCL_Spot!J58+GT_NG!J58+GT_Spot!J58+Bawana_NG!J58+Bawana_RLNG!J58+Bawana_Spot!J58</f>
        <v>64.92</v>
      </c>
      <c r="F58" s="194">
        <f>PPCL_NG!Q58+PPCL_Spot!Q58+GT_NG!Q58+GT_Spot!Q58+Bawana_NG!Q58+Bawana_RLNG!Q58+Bawana_Spot!Q58</f>
        <v>64.945921992954538</v>
      </c>
      <c r="G58" s="195">
        <f t="shared" si="1"/>
        <v>-2.5921992954536677E-2</v>
      </c>
      <c r="H58" s="194">
        <f>PPCL_NG!K58+PPCL_Spot!K58+GT_NG!K58+GT_Spot!K58+Bawana_NG!K58+Bawana_RLNG!K58+Bawana_Spot!K58</f>
        <v>5.84</v>
      </c>
      <c r="I58" s="194">
        <f>PPCL_NG!R58+PPCL_Spot!R58+GT_NG!R58+GT_Spot!R58+Bawana_NG!R58+Bawana_RLNG!R58+Bawana_Spot!R58</f>
        <v>5.8397718839107844</v>
      </c>
      <c r="J58" s="195">
        <f t="shared" si="2"/>
        <v>2.2811608921546878E-4</v>
      </c>
      <c r="K58" s="194">
        <f>PPCL_NG!L58+PPCL_Spot!L58+GT_NG!L58+GT_Spot!L58+Bawana_NG!L58+Bawana_RLNG!L58+Bawana_Spot!L58</f>
        <v>25.25</v>
      </c>
      <c r="L58" s="194">
        <f>PPCL_NG!S58+PPCL_Spot!S58+GT_NG!S58+GT_Spot!S58+Bawana_NG!S58+Bawana_RLNG!S58+Bawana_Spot!S58</f>
        <v>25.256400305983476</v>
      </c>
      <c r="M58" s="195">
        <f t="shared" si="3"/>
        <v>-6.4003059834760734E-3</v>
      </c>
      <c r="N58" s="194">
        <f>PPCL_NG!M58+PPCL_Spot!M58+GT_NG!M58+GT_Spot!M58+Bawana_NG!M58+Bawana_RLNG!M58+Bawana_Spot!M58</f>
        <v>78.760000000000005</v>
      </c>
      <c r="O58" s="194">
        <f>PPCL_NG!T58+PPCL_Spot!T58+GT_NG!T58+GT_Spot!T58+Bawana_NG!T58+Bawana_RLNG!T58+Bawana_Spot!T58</f>
        <v>78.792495846921469</v>
      </c>
      <c r="P58" s="195">
        <f t="shared" si="4"/>
        <v>-3.2495846921463567E-2</v>
      </c>
      <c r="Q58" s="195">
        <f t="shared" si="5"/>
        <v>-0.10999999999998789</v>
      </c>
    </row>
    <row r="59" spans="1:17">
      <c r="A59" s="34" t="s">
        <v>101</v>
      </c>
      <c r="B59" s="194">
        <f>PPCL_NG!I59+PPCL_Spot!I59+GT_NG!I59+GT_Spot!I59+Bawana_NG!I59+Bawana_RLNG!I59+Bawana_Spot!I59</f>
        <v>112.42</v>
      </c>
      <c r="C59" s="194">
        <f>PPCL_NG!P59+PPCL_Spot!P59+GT_NG!P59+GT_Spot!P59+Bawana_NG!P59+Bawana_RLNG!P59+Bawana_Spot!P59</f>
        <v>112.46540997022973</v>
      </c>
      <c r="D59" s="195">
        <f t="shared" si="0"/>
        <v>-4.5409970229727037E-2</v>
      </c>
      <c r="E59" s="194">
        <f>PPCL_NG!J59+PPCL_Spot!J59+GT_NG!J59+GT_Spot!J59+Bawana_NG!J59+Bawana_RLNG!J59+Bawana_Spot!J59</f>
        <v>64.92</v>
      </c>
      <c r="F59" s="194">
        <f>PPCL_NG!Q59+PPCL_Spot!Q59+GT_NG!Q59+GT_Spot!Q59+Bawana_NG!Q59+Bawana_RLNG!Q59+Bawana_Spot!Q59</f>
        <v>64.945921992954538</v>
      </c>
      <c r="G59" s="195">
        <f t="shared" si="1"/>
        <v>-2.5921992954536677E-2</v>
      </c>
      <c r="H59" s="194">
        <f>PPCL_NG!K59+PPCL_Spot!K59+GT_NG!K59+GT_Spot!K59+Bawana_NG!K59+Bawana_RLNG!K59+Bawana_Spot!K59</f>
        <v>5.84</v>
      </c>
      <c r="I59" s="194">
        <f>PPCL_NG!R59+PPCL_Spot!R59+GT_NG!R59+GT_Spot!R59+Bawana_NG!R59+Bawana_RLNG!R59+Bawana_Spot!R59</f>
        <v>5.8397718839107844</v>
      </c>
      <c r="J59" s="195">
        <f t="shared" si="2"/>
        <v>2.2811608921546878E-4</v>
      </c>
      <c r="K59" s="194">
        <f>PPCL_NG!L59+PPCL_Spot!L59+GT_NG!L59+GT_Spot!L59+Bawana_NG!L59+Bawana_RLNG!L59+Bawana_Spot!L59</f>
        <v>25.25</v>
      </c>
      <c r="L59" s="194">
        <f>PPCL_NG!S59+PPCL_Spot!S59+GT_NG!S59+GT_Spot!S59+Bawana_NG!S59+Bawana_RLNG!S59+Bawana_Spot!S59</f>
        <v>25.256400305983476</v>
      </c>
      <c r="M59" s="195">
        <f t="shared" si="3"/>
        <v>-6.4003059834760734E-3</v>
      </c>
      <c r="N59" s="194">
        <f>PPCL_NG!M59+PPCL_Spot!M59+GT_NG!M59+GT_Spot!M59+Bawana_NG!M59+Bawana_RLNG!M59+Bawana_Spot!M59</f>
        <v>78.760000000000005</v>
      </c>
      <c r="O59" s="194">
        <f>PPCL_NG!T59+PPCL_Spot!T59+GT_NG!T59+GT_Spot!T59+Bawana_NG!T59+Bawana_RLNG!T59+Bawana_Spot!T59</f>
        <v>78.792495846921469</v>
      </c>
      <c r="P59" s="195">
        <f t="shared" si="4"/>
        <v>-3.2495846921463567E-2</v>
      </c>
      <c r="Q59" s="195">
        <f t="shared" si="5"/>
        <v>-0.10999999999998789</v>
      </c>
    </row>
    <row r="60" spans="1:17">
      <c r="A60" s="34" t="s">
        <v>102</v>
      </c>
      <c r="B60" s="194">
        <f>PPCL_NG!I60+PPCL_Spot!I60+GT_NG!I60+GT_Spot!I60+Bawana_NG!I60+Bawana_RLNG!I60+Bawana_Spot!I60</f>
        <v>112.42</v>
      </c>
      <c r="C60" s="194">
        <f>PPCL_NG!P60+PPCL_Spot!P60+GT_NG!P60+GT_Spot!P60+Bawana_NG!P60+Bawana_RLNG!P60+Bawana_Spot!P60</f>
        <v>112.46540997022973</v>
      </c>
      <c r="D60" s="195">
        <f t="shared" si="0"/>
        <v>-4.5409970229727037E-2</v>
      </c>
      <c r="E60" s="194">
        <f>PPCL_NG!J60+PPCL_Spot!J60+GT_NG!J60+GT_Spot!J60+Bawana_NG!J60+Bawana_RLNG!J60+Bawana_Spot!J60</f>
        <v>64.92</v>
      </c>
      <c r="F60" s="194">
        <f>PPCL_NG!Q60+PPCL_Spot!Q60+GT_NG!Q60+GT_Spot!Q60+Bawana_NG!Q60+Bawana_RLNG!Q60+Bawana_Spot!Q60</f>
        <v>64.945921992954538</v>
      </c>
      <c r="G60" s="195">
        <f t="shared" si="1"/>
        <v>-2.5921992954536677E-2</v>
      </c>
      <c r="H60" s="194">
        <f>PPCL_NG!K60+PPCL_Spot!K60+GT_NG!K60+GT_Spot!K60+Bawana_NG!K60+Bawana_RLNG!K60+Bawana_Spot!K60</f>
        <v>5.84</v>
      </c>
      <c r="I60" s="194">
        <f>PPCL_NG!R60+PPCL_Spot!R60+GT_NG!R60+GT_Spot!R60+Bawana_NG!R60+Bawana_RLNG!R60+Bawana_Spot!R60</f>
        <v>5.8397718839107844</v>
      </c>
      <c r="J60" s="195">
        <f t="shared" si="2"/>
        <v>2.2811608921546878E-4</v>
      </c>
      <c r="K60" s="194">
        <f>PPCL_NG!L60+PPCL_Spot!L60+GT_NG!L60+GT_Spot!L60+Bawana_NG!L60+Bawana_RLNG!L60+Bawana_Spot!L60</f>
        <v>25.25</v>
      </c>
      <c r="L60" s="194">
        <f>PPCL_NG!S60+PPCL_Spot!S60+GT_NG!S60+GT_Spot!S60+Bawana_NG!S60+Bawana_RLNG!S60+Bawana_Spot!S60</f>
        <v>25.256400305983476</v>
      </c>
      <c r="M60" s="195">
        <f t="shared" si="3"/>
        <v>-6.4003059834760734E-3</v>
      </c>
      <c r="N60" s="194">
        <f>PPCL_NG!M60+PPCL_Spot!M60+GT_NG!M60+GT_Spot!M60+Bawana_NG!M60+Bawana_RLNG!M60+Bawana_Spot!M60</f>
        <v>78.760000000000005</v>
      </c>
      <c r="O60" s="194">
        <f>PPCL_NG!T60+PPCL_Spot!T60+GT_NG!T60+GT_Spot!T60+Bawana_NG!T60+Bawana_RLNG!T60+Bawana_Spot!T60</f>
        <v>78.792495846921469</v>
      </c>
      <c r="P60" s="195">
        <f t="shared" si="4"/>
        <v>-3.2495846921463567E-2</v>
      </c>
      <c r="Q60" s="195">
        <f t="shared" si="5"/>
        <v>-0.10999999999998789</v>
      </c>
    </row>
    <row r="61" spans="1:17">
      <c r="A61" s="34" t="s">
        <v>103</v>
      </c>
      <c r="B61" s="194">
        <f>PPCL_NG!I61+PPCL_Spot!I61+GT_NG!I61+GT_Spot!I61+Bawana_NG!I61+Bawana_RLNG!I61+Bawana_Spot!I61</f>
        <v>96.81</v>
      </c>
      <c r="C61" s="194">
        <f>PPCL_NG!P61+PPCL_Spot!P61+GT_NG!P61+GT_Spot!P61+Bawana_NG!P61+Bawana_RLNG!P61+Bawana_Spot!P61</f>
        <v>96.859300833867863</v>
      </c>
      <c r="D61" s="195">
        <f t="shared" si="0"/>
        <v>-4.9300833867860661E-2</v>
      </c>
      <c r="E61" s="194">
        <f>PPCL_NG!J61+PPCL_Spot!J61+GT_NG!J61+GT_Spot!J61+Bawana_NG!J61+Bawana_RLNG!J61+Bawana_Spot!J61</f>
        <v>55.69</v>
      </c>
      <c r="F61" s="194">
        <f>PPCL_NG!Q61+PPCL_Spot!Q61+GT_NG!Q61+GT_Spot!Q61+Bawana_NG!Q61+Bawana_RLNG!Q61+Bawana_Spot!Q61</f>
        <v>55.718171905067351</v>
      </c>
      <c r="G61" s="195">
        <f t="shared" si="1"/>
        <v>-2.8171905067353009E-2</v>
      </c>
      <c r="H61" s="194">
        <f>PPCL_NG!K61+PPCL_Spot!K61+GT_NG!K61+GT_Spot!K61+Bawana_NG!K61+Bawana_RLNG!K61+Bawana_Spot!K61</f>
        <v>5.84</v>
      </c>
      <c r="I61" s="194">
        <f>PPCL_NG!R61+PPCL_Spot!R61+GT_NG!R61+GT_Spot!R61+Bawana_NG!R61+Bawana_RLNG!R61+Bawana_Spot!R61</f>
        <v>5.84</v>
      </c>
      <c r="J61" s="195">
        <f t="shared" si="2"/>
        <v>0</v>
      </c>
      <c r="K61" s="194">
        <f>PPCL_NG!L61+PPCL_Spot!L61+GT_NG!L61+GT_Spot!L61+Bawana_NG!L61+Bawana_RLNG!L61+Bawana_Spot!L61</f>
        <v>21.5</v>
      </c>
      <c r="L61" s="194">
        <f>PPCL_NG!S61+PPCL_Spot!S61+GT_NG!S61+GT_Spot!S61+Bawana_NG!S61+Bawana_RLNG!S61+Bawana_Spot!S61</f>
        <v>21.5073123797306</v>
      </c>
      <c r="M61" s="195">
        <f t="shared" si="3"/>
        <v>-7.3123797305996163E-3</v>
      </c>
      <c r="N61" s="194">
        <f>PPCL_NG!M61+PPCL_Spot!M61+GT_NG!M61+GT_Spot!M61+Bawana_NG!M61+Bawana_RLNG!M61+Bawana_Spot!M61</f>
        <v>67.600000000000009</v>
      </c>
      <c r="O61" s="194">
        <f>PPCL_NG!T61+PPCL_Spot!T61+GT_NG!T61+GT_Spot!T61+Bawana_NG!T61+Bawana_RLNG!T61+Bawana_Spot!T61</f>
        <v>67.635214881334193</v>
      </c>
      <c r="P61" s="195">
        <f t="shared" si="4"/>
        <v>-3.5214881334184156E-2</v>
      </c>
      <c r="Q61" s="195">
        <f t="shared" si="5"/>
        <v>-0.11999999999999744</v>
      </c>
    </row>
    <row r="62" spans="1:17">
      <c r="A62" s="34" t="s">
        <v>104</v>
      </c>
      <c r="B62" s="194">
        <f>PPCL_NG!I62+PPCL_Spot!I62+GT_NG!I62+GT_Spot!I62+Bawana_NG!I62+Bawana_RLNG!I62+Bawana_Spot!I62</f>
        <v>96.81</v>
      </c>
      <c r="C62" s="194">
        <f>PPCL_NG!P62+PPCL_Spot!P62+GT_NG!P62+GT_Spot!P62+Bawana_NG!P62+Bawana_RLNG!P62+Bawana_Spot!P62</f>
        <v>96.859300833867863</v>
      </c>
      <c r="D62" s="195">
        <f t="shared" si="0"/>
        <v>-4.9300833867860661E-2</v>
      </c>
      <c r="E62" s="194">
        <f>PPCL_NG!J62+PPCL_Spot!J62+GT_NG!J62+GT_Spot!J62+Bawana_NG!J62+Bawana_RLNG!J62+Bawana_Spot!J62</f>
        <v>55.69</v>
      </c>
      <c r="F62" s="194">
        <f>PPCL_NG!Q62+PPCL_Spot!Q62+GT_NG!Q62+GT_Spot!Q62+Bawana_NG!Q62+Bawana_RLNG!Q62+Bawana_Spot!Q62</f>
        <v>55.718171905067351</v>
      </c>
      <c r="G62" s="195">
        <f t="shared" si="1"/>
        <v>-2.8171905067353009E-2</v>
      </c>
      <c r="H62" s="194">
        <f>PPCL_NG!K62+PPCL_Spot!K62+GT_NG!K62+GT_Spot!K62+Bawana_NG!K62+Bawana_RLNG!K62+Bawana_Spot!K62</f>
        <v>5.84</v>
      </c>
      <c r="I62" s="194">
        <f>PPCL_NG!R62+PPCL_Spot!R62+GT_NG!R62+GT_Spot!R62+Bawana_NG!R62+Bawana_RLNG!R62+Bawana_Spot!R62</f>
        <v>5.84</v>
      </c>
      <c r="J62" s="195">
        <f t="shared" si="2"/>
        <v>0</v>
      </c>
      <c r="K62" s="194">
        <f>PPCL_NG!L62+PPCL_Spot!L62+GT_NG!L62+GT_Spot!L62+Bawana_NG!L62+Bawana_RLNG!L62+Bawana_Spot!L62</f>
        <v>21.5</v>
      </c>
      <c r="L62" s="194">
        <f>PPCL_NG!S62+PPCL_Spot!S62+GT_NG!S62+GT_Spot!S62+Bawana_NG!S62+Bawana_RLNG!S62+Bawana_Spot!S62</f>
        <v>21.5073123797306</v>
      </c>
      <c r="M62" s="195">
        <f t="shared" si="3"/>
        <v>-7.3123797305996163E-3</v>
      </c>
      <c r="N62" s="194">
        <f>PPCL_NG!M62+PPCL_Spot!M62+GT_NG!M62+GT_Spot!M62+Bawana_NG!M62+Bawana_RLNG!M62+Bawana_Spot!M62</f>
        <v>67.600000000000009</v>
      </c>
      <c r="O62" s="194">
        <f>PPCL_NG!T62+PPCL_Spot!T62+GT_NG!T62+GT_Spot!T62+Bawana_NG!T62+Bawana_RLNG!T62+Bawana_Spot!T62</f>
        <v>67.635214881334193</v>
      </c>
      <c r="P62" s="195">
        <f t="shared" si="4"/>
        <v>-3.5214881334184156E-2</v>
      </c>
      <c r="Q62" s="195">
        <f t="shared" si="5"/>
        <v>-0.11999999999999744</v>
      </c>
    </row>
    <row r="63" spans="1:17">
      <c r="A63" s="34" t="s">
        <v>105</v>
      </c>
      <c r="B63" s="194">
        <f>PPCL_NG!I63+PPCL_Spot!I63+GT_NG!I63+GT_Spot!I63+Bawana_NG!I63+Bawana_RLNG!I63+Bawana_Spot!I63</f>
        <v>96.81</v>
      </c>
      <c r="C63" s="194">
        <f>PPCL_NG!P63+PPCL_Spot!P63+GT_NG!P63+GT_Spot!P63+Bawana_NG!P63+Bawana_RLNG!P63+Bawana_Spot!P63</f>
        <v>96.859300833867863</v>
      </c>
      <c r="D63" s="195">
        <f t="shared" si="0"/>
        <v>-4.9300833867860661E-2</v>
      </c>
      <c r="E63" s="194">
        <f>PPCL_NG!J63+PPCL_Spot!J63+GT_NG!J63+GT_Spot!J63+Bawana_NG!J63+Bawana_RLNG!J63+Bawana_Spot!J63</f>
        <v>55.69</v>
      </c>
      <c r="F63" s="194">
        <f>PPCL_NG!Q63+PPCL_Spot!Q63+GT_NG!Q63+GT_Spot!Q63+Bawana_NG!Q63+Bawana_RLNG!Q63+Bawana_Spot!Q63</f>
        <v>55.718171905067351</v>
      </c>
      <c r="G63" s="195">
        <f t="shared" si="1"/>
        <v>-2.8171905067353009E-2</v>
      </c>
      <c r="H63" s="194">
        <f>PPCL_NG!K63+PPCL_Spot!K63+GT_NG!K63+GT_Spot!K63+Bawana_NG!K63+Bawana_RLNG!K63+Bawana_Spot!K63</f>
        <v>5.84</v>
      </c>
      <c r="I63" s="194">
        <f>PPCL_NG!R63+PPCL_Spot!R63+GT_NG!R63+GT_Spot!R63+Bawana_NG!R63+Bawana_RLNG!R63+Bawana_Spot!R63</f>
        <v>5.84</v>
      </c>
      <c r="J63" s="195">
        <f t="shared" si="2"/>
        <v>0</v>
      </c>
      <c r="K63" s="194">
        <f>PPCL_NG!L63+PPCL_Spot!L63+GT_NG!L63+GT_Spot!L63+Bawana_NG!L63+Bawana_RLNG!L63+Bawana_Spot!L63</f>
        <v>21.5</v>
      </c>
      <c r="L63" s="194">
        <f>PPCL_NG!S63+PPCL_Spot!S63+GT_NG!S63+GT_Spot!S63+Bawana_NG!S63+Bawana_RLNG!S63+Bawana_Spot!S63</f>
        <v>21.5073123797306</v>
      </c>
      <c r="M63" s="195">
        <f t="shared" si="3"/>
        <v>-7.3123797305996163E-3</v>
      </c>
      <c r="N63" s="194">
        <f>PPCL_NG!M63+PPCL_Spot!M63+GT_NG!M63+GT_Spot!M63+Bawana_NG!M63+Bawana_RLNG!M63+Bawana_Spot!M63</f>
        <v>67.600000000000009</v>
      </c>
      <c r="O63" s="194">
        <f>PPCL_NG!T63+PPCL_Spot!T63+GT_NG!T63+GT_Spot!T63+Bawana_NG!T63+Bawana_RLNG!T63+Bawana_Spot!T63</f>
        <v>67.635214881334193</v>
      </c>
      <c r="P63" s="195">
        <f t="shared" si="4"/>
        <v>-3.5214881334184156E-2</v>
      </c>
      <c r="Q63" s="195">
        <f t="shared" si="5"/>
        <v>-0.11999999999999744</v>
      </c>
    </row>
    <row r="64" spans="1:17">
      <c r="A64" s="34" t="s">
        <v>106</v>
      </c>
      <c r="B64" s="194">
        <f>PPCL_NG!I64+PPCL_Spot!I64+GT_NG!I64+GT_Spot!I64+Bawana_NG!I64+Bawana_RLNG!I64+Bawana_Spot!I64</f>
        <v>96.81</v>
      </c>
      <c r="C64" s="194">
        <f>PPCL_NG!P64+PPCL_Spot!P64+GT_NG!P64+GT_Spot!P64+Bawana_NG!P64+Bawana_RLNG!P64+Bawana_Spot!P64</f>
        <v>96.859300833867863</v>
      </c>
      <c r="D64" s="195">
        <f t="shared" si="0"/>
        <v>-4.9300833867860661E-2</v>
      </c>
      <c r="E64" s="194">
        <f>PPCL_NG!J64+PPCL_Spot!J64+GT_NG!J64+GT_Spot!J64+Bawana_NG!J64+Bawana_RLNG!J64+Bawana_Spot!J64</f>
        <v>55.69</v>
      </c>
      <c r="F64" s="194">
        <f>PPCL_NG!Q64+PPCL_Spot!Q64+GT_NG!Q64+GT_Spot!Q64+Bawana_NG!Q64+Bawana_RLNG!Q64+Bawana_Spot!Q64</f>
        <v>55.718171905067351</v>
      </c>
      <c r="G64" s="195">
        <f t="shared" si="1"/>
        <v>-2.8171905067353009E-2</v>
      </c>
      <c r="H64" s="194">
        <f>PPCL_NG!K64+PPCL_Spot!K64+GT_NG!K64+GT_Spot!K64+Bawana_NG!K64+Bawana_RLNG!K64+Bawana_Spot!K64</f>
        <v>5.84</v>
      </c>
      <c r="I64" s="194">
        <f>PPCL_NG!R64+PPCL_Spot!R64+GT_NG!R64+GT_Spot!R64+Bawana_NG!R64+Bawana_RLNG!R64+Bawana_Spot!R64</f>
        <v>5.84</v>
      </c>
      <c r="J64" s="195">
        <f t="shared" si="2"/>
        <v>0</v>
      </c>
      <c r="K64" s="194">
        <f>PPCL_NG!L64+PPCL_Spot!L64+GT_NG!L64+GT_Spot!L64+Bawana_NG!L64+Bawana_RLNG!L64+Bawana_Spot!L64</f>
        <v>21.5</v>
      </c>
      <c r="L64" s="194">
        <f>PPCL_NG!S64+PPCL_Spot!S64+GT_NG!S64+GT_Spot!S64+Bawana_NG!S64+Bawana_RLNG!S64+Bawana_Spot!S64</f>
        <v>21.5073123797306</v>
      </c>
      <c r="M64" s="195">
        <f t="shared" si="3"/>
        <v>-7.3123797305996163E-3</v>
      </c>
      <c r="N64" s="194">
        <f>PPCL_NG!M64+PPCL_Spot!M64+GT_NG!M64+GT_Spot!M64+Bawana_NG!M64+Bawana_RLNG!M64+Bawana_Spot!M64</f>
        <v>67.600000000000009</v>
      </c>
      <c r="O64" s="194">
        <f>PPCL_NG!T64+PPCL_Spot!T64+GT_NG!T64+GT_Spot!T64+Bawana_NG!T64+Bawana_RLNG!T64+Bawana_Spot!T64</f>
        <v>67.635214881334193</v>
      </c>
      <c r="P64" s="195">
        <f t="shared" si="4"/>
        <v>-3.5214881334184156E-2</v>
      </c>
      <c r="Q64" s="195">
        <f t="shared" si="5"/>
        <v>-0.11999999999999744</v>
      </c>
    </row>
    <row r="65" spans="1:17">
      <c r="A65" s="34" t="s">
        <v>107</v>
      </c>
      <c r="B65" s="194">
        <f>PPCL_NG!I65+PPCL_Spot!I65+GT_NG!I65+GT_Spot!I65+Bawana_NG!I65+Bawana_RLNG!I65+Bawana_Spot!I65</f>
        <v>96.81</v>
      </c>
      <c r="C65" s="194">
        <f>PPCL_NG!P65+PPCL_Spot!P65+GT_NG!P65+GT_Spot!P65+Bawana_NG!P65+Bawana_RLNG!P65+Bawana_Spot!P65</f>
        <v>96.859300833867863</v>
      </c>
      <c r="D65" s="195">
        <f t="shared" si="0"/>
        <v>-4.9300833867860661E-2</v>
      </c>
      <c r="E65" s="194">
        <f>PPCL_NG!J65+PPCL_Spot!J65+GT_NG!J65+GT_Spot!J65+Bawana_NG!J65+Bawana_RLNG!J65+Bawana_Spot!J65</f>
        <v>55.69</v>
      </c>
      <c r="F65" s="194">
        <f>PPCL_NG!Q65+PPCL_Spot!Q65+GT_NG!Q65+GT_Spot!Q65+Bawana_NG!Q65+Bawana_RLNG!Q65+Bawana_Spot!Q65</f>
        <v>55.718171905067351</v>
      </c>
      <c r="G65" s="195">
        <f t="shared" si="1"/>
        <v>-2.8171905067353009E-2</v>
      </c>
      <c r="H65" s="194">
        <f>PPCL_NG!K65+PPCL_Spot!K65+GT_NG!K65+GT_Spot!K65+Bawana_NG!K65+Bawana_RLNG!K65+Bawana_Spot!K65</f>
        <v>5.84</v>
      </c>
      <c r="I65" s="194">
        <f>PPCL_NG!R65+PPCL_Spot!R65+GT_NG!R65+GT_Spot!R65+Bawana_NG!R65+Bawana_RLNG!R65+Bawana_Spot!R65</f>
        <v>5.84</v>
      </c>
      <c r="J65" s="195">
        <f t="shared" si="2"/>
        <v>0</v>
      </c>
      <c r="K65" s="194">
        <f>PPCL_NG!L65+PPCL_Spot!L65+GT_NG!L65+GT_Spot!L65+Bawana_NG!L65+Bawana_RLNG!L65+Bawana_Spot!L65</f>
        <v>21.5</v>
      </c>
      <c r="L65" s="194">
        <f>PPCL_NG!S65+PPCL_Spot!S65+GT_NG!S65+GT_Spot!S65+Bawana_NG!S65+Bawana_RLNG!S65+Bawana_Spot!S65</f>
        <v>21.5073123797306</v>
      </c>
      <c r="M65" s="195">
        <f t="shared" si="3"/>
        <v>-7.3123797305996163E-3</v>
      </c>
      <c r="N65" s="194">
        <f>PPCL_NG!M65+PPCL_Spot!M65+GT_NG!M65+GT_Spot!M65+Bawana_NG!M65+Bawana_RLNG!M65+Bawana_Spot!M65</f>
        <v>67.600000000000009</v>
      </c>
      <c r="O65" s="194">
        <f>PPCL_NG!T65+PPCL_Spot!T65+GT_NG!T65+GT_Spot!T65+Bawana_NG!T65+Bawana_RLNG!T65+Bawana_Spot!T65</f>
        <v>67.635214881334193</v>
      </c>
      <c r="P65" s="195">
        <f t="shared" si="4"/>
        <v>-3.5214881334184156E-2</v>
      </c>
      <c r="Q65" s="195">
        <f t="shared" si="5"/>
        <v>-0.11999999999999744</v>
      </c>
    </row>
    <row r="66" spans="1:17">
      <c r="A66" s="34" t="s">
        <v>108</v>
      </c>
      <c r="B66" s="194">
        <f>PPCL_NG!I66+PPCL_Spot!I66+GT_NG!I66+GT_Spot!I66+Bawana_NG!I66+Bawana_RLNG!I66+Bawana_Spot!I66</f>
        <v>96.81</v>
      </c>
      <c r="C66" s="194">
        <f>PPCL_NG!P66+PPCL_Spot!P66+GT_NG!P66+GT_Spot!P66+Bawana_NG!P66+Bawana_RLNG!P66+Bawana_Spot!P66</f>
        <v>96.859300833867863</v>
      </c>
      <c r="D66" s="195">
        <f t="shared" si="0"/>
        <v>-4.9300833867860661E-2</v>
      </c>
      <c r="E66" s="194">
        <f>PPCL_NG!J66+PPCL_Spot!J66+GT_NG!J66+GT_Spot!J66+Bawana_NG!J66+Bawana_RLNG!J66+Bawana_Spot!J66</f>
        <v>55.69</v>
      </c>
      <c r="F66" s="194">
        <f>PPCL_NG!Q66+PPCL_Spot!Q66+GT_NG!Q66+GT_Spot!Q66+Bawana_NG!Q66+Bawana_RLNG!Q66+Bawana_Spot!Q66</f>
        <v>55.718171905067351</v>
      </c>
      <c r="G66" s="195">
        <f t="shared" si="1"/>
        <v>-2.8171905067353009E-2</v>
      </c>
      <c r="H66" s="194">
        <f>PPCL_NG!K66+PPCL_Spot!K66+GT_NG!K66+GT_Spot!K66+Bawana_NG!K66+Bawana_RLNG!K66+Bawana_Spot!K66</f>
        <v>5.84</v>
      </c>
      <c r="I66" s="194">
        <f>PPCL_NG!R66+PPCL_Spot!R66+GT_NG!R66+GT_Spot!R66+Bawana_NG!R66+Bawana_RLNG!R66+Bawana_Spot!R66</f>
        <v>5.84</v>
      </c>
      <c r="J66" s="195">
        <f t="shared" si="2"/>
        <v>0</v>
      </c>
      <c r="K66" s="194">
        <f>PPCL_NG!L66+PPCL_Spot!L66+GT_NG!L66+GT_Spot!L66+Bawana_NG!L66+Bawana_RLNG!L66+Bawana_Spot!L66</f>
        <v>21.5</v>
      </c>
      <c r="L66" s="194">
        <f>PPCL_NG!S66+PPCL_Spot!S66+GT_NG!S66+GT_Spot!S66+Bawana_NG!S66+Bawana_RLNG!S66+Bawana_Spot!S66</f>
        <v>21.5073123797306</v>
      </c>
      <c r="M66" s="195">
        <f t="shared" si="3"/>
        <v>-7.3123797305996163E-3</v>
      </c>
      <c r="N66" s="194">
        <f>PPCL_NG!M66+PPCL_Spot!M66+GT_NG!M66+GT_Spot!M66+Bawana_NG!M66+Bawana_RLNG!M66+Bawana_Spot!M66</f>
        <v>67.600000000000009</v>
      </c>
      <c r="O66" s="194">
        <f>PPCL_NG!T66+PPCL_Spot!T66+GT_NG!T66+GT_Spot!T66+Bawana_NG!T66+Bawana_RLNG!T66+Bawana_Spot!T66</f>
        <v>67.635214881334193</v>
      </c>
      <c r="P66" s="195">
        <f t="shared" si="4"/>
        <v>-3.5214881334184156E-2</v>
      </c>
      <c r="Q66" s="195">
        <f t="shared" si="5"/>
        <v>-0.11999999999999744</v>
      </c>
    </row>
    <row r="67" spans="1:17">
      <c r="A67" s="34" t="s">
        <v>109</v>
      </c>
      <c r="B67" s="194">
        <f>PPCL_NG!I67+PPCL_Spot!I67+GT_NG!I67+GT_Spot!I67+Bawana_NG!I67+Bawana_RLNG!I67+Bawana_Spot!I67</f>
        <v>96.81</v>
      </c>
      <c r="C67" s="194">
        <f>PPCL_NG!P67+PPCL_Spot!P67+GT_NG!P67+GT_Spot!P67+Bawana_NG!P67+Bawana_RLNG!P67+Bawana_Spot!P67</f>
        <v>96.859300833867863</v>
      </c>
      <c r="D67" s="195">
        <f t="shared" ref="D67:D99" si="6">B67-C67</f>
        <v>-4.9300833867860661E-2</v>
      </c>
      <c r="E67" s="194">
        <f>PPCL_NG!J67+PPCL_Spot!J67+GT_NG!J67+GT_Spot!J67+Bawana_NG!J67+Bawana_RLNG!J67+Bawana_Spot!J67</f>
        <v>55.69</v>
      </c>
      <c r="F67" s="194">
        <f>PPCL_NG!Q67+PPCL_Spot!Q67+GT_NG!Q67+GT_Spot!Q67+Bawana_NG!Q67+Bawana_RLNG!Q67+Bawana_Spot!Q67</f>
        <v>55.718171905067351</v>
      </c>
      <c r="G67" s="195">
        <f t="shared" ref="G67:G99" si="7">E67-F67</f>
        <v>-2.8171905067353009E-2</v>
      </c>
      <c r="H67" s="194">
        <f>PPCL_NG!K67+PPCL_Spot!K67+GT_NG!K67+GT_Spot!K67+Bawana_NG!K67+Bawana_RLNG!K67+Bawana_Spot!K67</f>
        <v>5.84</v>
      </c>
      <c r="I67" s="194">
        <f>PPCL_NG!R67+PPCL_Spot!R67+GT_NG!R67+GT_Spot!R67+Bawana_NG!R67+Bawana_RLNG!R67+Bawana_Spot!R67</f>
        <v>5.84</v>
      </c>
      <c r="J67" s="195">
        <f t="shared" ref="J67:J99" si="8">H67-I67</f>
        <v>0</v>
      </c>
      <c r="K67" s="194">
        <f>PPCL_NG!L67+PPCL_Spot!L67+GT_NG!L67+GT_Spot!L67+Bawana_NG!L67+Bawana_RLNG!L67+Bawana_Spot!L67</f>
        <v>21.5</v>
      </c>
      <c r="L67" s="194">
        <f>PPCL_NG!S67+PPCL_Spot!S67+GT_NG!S67+GT_Spot!S67+Bawana_NG!S67+Bawana_RLNG!S67+Bawana_Spot!S67</f>
        <v>21.5073123797306</v>
      </c>
      <c r="M67" s="195">
        <f t="shared" ref="M67:M99" si="9">K67-L67</f>
        <v>-7.3123797305996163E-3</v>
      </c>
      <c r="N67" s="194">
        <f>PPCL_NG!M67+PPCL_Spot!M67+GT_NG!M67+GT_Spot!M67+Bawana_NG!M67+Bawana_RLNG!M67+Bawana_Spot!M67</f>
        <v>67.600000000000009</v>
      </c>
      <c r="O67" s="194">
        <f>PPCL_NG!T67+PPCL_Spot!T67+GT_NG!T67+GT_Spot!T67+Bawana_NG!T67+Bawana_RLNG!T67+Bawana_Spot!T67</f>
        <v>67.635214881334193</v>
      </c>
      <c r="P67" s="195">
        <f t="shared" ref="P67:P99" si="10">N67-O67</f>
        <v>-3.5214881334184156E-2</v>
      </c>
      <c r="Q67" s="195">
        <f t="shared" si="5"/>
        <v>-0.11999999999999744</v>
      </c>
    </row>
    <row r="68" spans="1:17">
      <c r="A68" s="34" t="s">
        <v>110</v>
      </c>
      <c r="B68" s="194">
        <f>PPCL_NG!I68+PPCL_Spot!I68+GT_NG!I68+GT_Spot!I68+Bawana_NG!I68+Bawana_RLNG!I68+Bawana_Spot!I68</f>
        <v>96.81</v>
      </c>
      <c r="C68" s="194">
        <f>PPCL_NG!P68+PPCL_Spot!P68+GT_NG!P68+GT_Spot!P68+Bawana_NG!P68+Bawana_RLNG!P68+Bawana_Spot!P68</f>
        <v>96.859300833867863</v>
      </c>
      <c r="D68" s="195">
        <f t="shared" si="6"/>
        <v>-4.9300833867860661E-2</v>
      </c>
      <c r="E68" s="194">
        <f>PPCL_NG!J68+PPCL_Spot!J68+GT_NG!J68+GT_Spot!J68+Bawana_NG!J68+Bawana_RLNG!J68+Bawana_Spot!J68</f>
        <v>55.69</v>
      </c>
      <c r="F68" s="194">
        <f>PPCL_NG!Q68+PPCL_Spot!Q68+GT_NG!Q68+GT_Spot!Q68+Bawana_NG!Q68+Bawana_RLNG!Q68+Bawana_Spot!Q68</f>
        <v>55.718171905067351</v>
      </c>
      <c r="G68" s="195">
        <f t="shared" si="7"/>
        <v>-2.8171905067353009E-2</v>
      </c>
      <c r="H68" s="194">
        <f>PPCL_NG!K68+PPCL_Spot!K68+GT_NG!K68+GT_Spot!K68+Bawana_NG!K68+Bawana_RLNG!K68+Bawana_Spot!K68</f>
        <v>5.84</v>
      </c>
      <c r="I68" s="194">
        <f>PPCL_NG!R68+PPCL_Spot!R68+GT_NG!R68+GT_Spot!R68+Bawana_NG!R68+Bawana_RLNG!R68+Bawana_Spot!R68</f>
        <v>5.84</v>
      </c>
      <c r="J68" s="195">
        <f t="shared" si="8"/>
        <v>0</v>
      </c>
      <c r="K68" s="194">
        <f>PPCL_NG!L68+PPCL_Spot!L68+GT_NG!L68+GT_Spot!L68+Bawana_NG!L68+Bawana_RLNG!L68+Bawana_Spot!L68</f>
        <v>21.5</v>
      </c>
      <c r="L68" s="194">
        <f>PPCL_NG!S68+PPCL_Spot!S68+GT_NG!S68+GT_Spot!S68+Bawana_NG!S68+Bawana_RLNG!S68+Bawana_Spot!S68</f>
        <v>21.5073123797306</v>
      </c>
      <c r="M68" s="195">
        <f t="shared" si="9"/>
        <v>-7.3123797305996163E-3</v>
      </c>
      <c r="N68" s="194">
        <f>PPCL_NG!M68+PPCL_Spot!M68+GT_NG!M68+GT_Spot!M68+Bawana_NG!M68+Bawana_RLNG!M68+Bawana_Spot!M68</f>
        <v>67.600000000000009</v>
      </c>
      <c r="O68" s="194">
        <f>PPCL_NG!T68+PPCL_Spot!T68+GT_NG!T68+GT_Spot!T68+Bawana_NG!T68+Bawana_RLNG!T68+Bawana_Spot!T68</f>
        <v>67.635214881334193</v>
      </c>
      <c r="P68" s="195">
        <f t="shared" si="10"/>
        <v>-3.5214881334184156E-2</v>
      </c>
      <c r="Q68" s="195">
        <f t="shared" ref="Q68:Q99" si="11">D68+G68+J68+M68+P68</f>
        <v>-0.11999999999999744</v>
      </c>
    </row>
    <row r="69" spans="1:17">
      <c r="A69" s="34" t="s">
        <v>111</v>
      </c>
      <c r="B69" s="194">
        <f>PPCL_NG!I69+PPCL_Spot!I69+GT_NG!I69+GT_Spot!I69+Bawana_NG!I69+Bawana_RLNG!I69+Bawana_Spot!I69</f>
        <v>96.81</v>
      </c>
      <c r="C69" s="194">
        <f>PPCL_NG!P69+PPCL_Spot!P69+GT_NG!P69+GT_Spot!P69+Bawana_NG!P69+Bawana_RLNG!P69+Bawana_Spot!P69</f>
        <v>96.859300833867863</v>
      </c>
      <c r="D69" s="195">
        <f t="shared" si="6"/>
        <v>-4.9300833867860661E-2</v>
      </c>
      <c r="E69" s="194">
        <f>PPCL_NG!J69+PPCL_Spot!J69+GT_NG!J69+GT_Spot!J69+Bawana_NG!J69+Bawana_RLNG!J69+Bawana_Spot!J69</f>
        <v>55.69</v>
      </c>
      <c r="F69" s="194">
        <f>PPCL_NG!Q69+PPCL_Spot!Q69+GT_NG!Q69+GT_Spot!Q69+Bawana_NG!Q69+Bawana_RLNG!Q69+Bawana_Spot!Q69</f>
        <v>55.718171905067351</v>
      </c>
      <c r="G69" s="195">
        <f t="shared" si="7"/>
        <v>-2.8171905067353009E-2</v>
      </c>
      <c r="H69" s="194">
        <f>PPCL_NG!K69+PPCL_Spot!K69+GT_NG!K69+GT_Spot!K69+Bawana_NG!K69+Bawana_RLNG!K69+Bawana_Spot!K69</f>
        <v>5.84</v>
      </c>
      <c r="I69" s="194">
        <f>PPCL_NG!R69+PPCL_Spot!R69+GT_NG!R69+GT_Spot!R69+Bawana_NG!R69+Bawana_RLNG!R69+Bawana_Spot!R69</f>
        <v>5.84</v>
      </c>
      <c r="J69" s="195">
        <f t="shared" si="8"/>
        <v>0</v>
      </c>
      <c r="K69" s="194">
        <f>PPCL_NG!L69+PPCL_Spot!L69+GT_NG!L69+GT_Spot!L69+Bawana_NG!L69+Bawana_RLNG!L69+Bawana_Spot!L69</f>
        <v>21.5</v>
      </c>
      <c r="L69" s="194">
        <f>PPCL_NG!S69+PPCL_Spot!S69+GT_NG!S69+GT_Spot!S69+Bawana_NG!S69+Bawana_RLNG!S69+Bawana_Spot!S69</f>
        <v>21.5073123797306</v>
      </c>
      <c r="M69" s="195">
        <f t="shared" si="9"/>
        <v>-7.3123797305996163E-3</v>
      </c>
      <c r="N69" s="194">
        <f>PPCL_NG!M69+PPCL_Spot!M69+GT_NG!M69+GT_Spot!M69+Bawana_NG!M69+Bawana_RLNG!M69+Bawana_Spot!M69</f>
        <v>67.600000000000009</v>
      </c>
      <c r="O69" s="194">
        <f>PPCL_NG!T69+PPCL_Spot!T69+GT_NG!T69+GT_Spot!T69+Bawana_NG!T69+Bawana_RLNG!T69+Bawana_Spot!T69</f>
        <v>67.635214881334193</v>
      </c>
      <c r="P69" s="195">
        <f t="shared" si="10"/>
        <v>-3.5214881334184156E-2</v>
      </c>
      <c r="Q69" s="195">
        <f t="shared" si="11"/>
        <v>-0.11999999999999744</v>
      </c>
    </row>
    <row r="70" spans="1:17">
      <c r="A70" s="34" t="s">
        <v>112</v>
      </c>
      <c r="B70" s="194">
        <f>PPCL_NG!I70+PPCL_Spot!I70+GT_NG!I70+GT_Spot!I70+Bawana_NG!I70+Bawana_RLNG!I70+Bawana_Spot!I70</f>
        <v>96.81</v>
      </c>
      <c r="C70" s="194">
        <f>PPCL_NG!P70+PPCL_Spot!P70+GT_NG!P70+GT_Spot!P70+Bawana_NG!P70+Bawana_RLNG!P70+Bawana_Spot!P70</f>
        <v>96.859300833867863</v>
      </c>
      <c r="D70" s="195">
        <f t="shared" si="6"/>
        <v>-4.9300833867860661E-2</v>
      </c>
      <c r="E70" s="194">
        <f>PPCL_NG!J70+PPCL_Spot!J70+GT_NG!J70+GT_Spot!J70+Bawana_NG!J70+Bawana_RLNG!J70+Bawana_Spot!J70</f>
        <v>55.69</v>
      </c>
      <c r="F70" s="194">
        <f>PPCL_NG!Q70+PPCL_Spot!Q70+GT_NG!Q70+GT_Spot!Q70+Bawana_NG!Q70+Bawana_RLNG!Q70+Bawana_Spot!Q70</f>
        <v>55.718171905067351</v>
      </c>
      <c r="G70" s="195">
        <f t="shared" si="7"/>
        <v>-2.8171905067353009E-2</v>
      </c>
      <c r="H70" s="194">
        <f>PPCL_NG!K70+PPCL_Spot!K70+GT_NG!K70+GT_Spot!K70+Bawana_NG!K70+Bawana_RLNG!K70+Bawana_Spot!K70</f>
        <v>5.84</v>
      </c>
      <c r="I70" s="194">
        <f>PPCL_NG!R70+PPCL_Spot!R70+GT_NG!R70+GT_Spot!R70+Bawana_NG!R70+Bawana_RLNG!R70+Bawana_Spot!R70</f>
        <v>5.84</v>
      </c>
      <c r="J70" s="195">
        <f t="shared" si="8"/>
        <v>0</v>
      </c>
      <c r="K70" s="194">
        <f>PPCL_NG!L70+PPCL_Spot!L70+GT_NG!L70+GT_Spot!L70+Bawana_NG!L70+Bawana_RLNG!L70+Bawana_Spot!L70</f>
        <v>21.5</v>
      </c>
      <c r="L70" s="194">
        <f>PPCL_NG!S70+PPCL_Spot!S70+GT_NG!S70+GT_Spot!S70+Bawana_NG!S70+Bawana_RLNG!S70+Bawana_Spot!S70</f>
        <v>21.5073123797306</v>
      </c>
      <c r="M70" s="195">
        <f t="shared" si="9"/>
        <v>-7.3123797305996163E-3</v>
      </c>
      <c r="N70" s="194">
        <f>PPCL_NG!M70+PPCL_Spot!M70+GT_NG!M70+GT_Spot!M70+Bawana_NG!M70+Bawana_RLNG!M70+Bawana_Spot!M70</f>
        <v>67.600000000000009</v>
      </c>
      <c r="O70" s="194">
        <f>PPCL_NG!T70+PPCL_Spot!T70+GT_NG!T70+GT_Spot!T70+Bawana_NG!T70+Bawana_RLNG!T70+Bawana_Spot!T70</f>
        <v>67.635214881334193</v>
      </c>
      <c r="P70" s="195">
        <f t="shared" si="10"/>
        <v>-3.5214881334184156E-2</v>
      </c>
      <c r="Q70" s="195">
        <f t="shared" si="11"/>
        <v>-0.11999999999999744</v>
      </c>
    </row>
    <row r="71" spans="1:17">
      <c r="A71" s="34" t="s">
        <v>113</v>
      </c>
      <c r="B71" s="194">
        <f>PPCL_NG!I71+PPCL_Spot!I71+GT_NG!I71+GT_Spot!I71+Bawana_NG!I71+Bawana_RLNG!I71+Bawana_Spot!I71</f>
        <v>97.210000000000008</v>
      </c>
      <c r="C71" s="194">
        <f>PPCL_NG!P71+PPCL_Spot!P71+GT_NG!P71+GT_Spot!P71+Bawana_NG!P71+Bawana_RLNG!P71+Bawana_Spot!P71</f>
        <v>97.267506218905467</v>
      </c>
      <c r="D71" s="195">
        <f t="shared" si="6"/>
        <v>-5.750621890545915E-2</v>
      </c>
      <c r="E71" s="194">
        <f>PPCL_NG!J71+PPCL_Spot!J71+GT_NG!J71+GT_Spot!J71+Bawana_NG!J71+Bawana_RLNG!J71+Bawana_Spot!J71</f>
        <v>55.919999999999995</v>
      </c>
      <c r="F71" s="194">
        <f>PPCL_NG!Q71+PPCL_Spot!Q71+GT_NG!Q71+GT_Spot!Q71+Bawana_NG!Q71+Bawana_RLNG!Q71+Bawana_Spot!Q71</f>
        <v>55.952866915422881</v>
      </c>
      <c r="G71" s="195">
        <f t="shared" si="7"/>
        <v>-3.2866915422886223E-2</v>
      </c>
      <c r="H71" s="194">
        <f>PPCL_NG!K71+PPCL_Spot!K71+GT_NG!K71+GT_Spot!K71+Bawana_NG!K71+Bawana_RLNG!K71+Bawana_Spot!K71</f>
        <v>5.84</v>
      </c>
      <c r="I71" s="194">
        <f>PPCL_NG!R71+PPCL_Spot!R71+GT_NG!R71+GT_Spot!R71+Bawana_NG!R71+Bawana_RLNG!R71+Bawana_Spot!R71</f>
        <v>5.84</v>
      </c>
      <c r="J71" s="195">
        <f t="shared" si="8"/>
        <v>0</v>
      </c>
      <c r="K71" s="194">
        <f>PPCL_NG!L71+PPCL_Spot!L71+GT_NG!L71+GT_Spot!L71+Bawana_NG!L71+Bawana_RLNG!L71+Bawana_Spot!L71</f>
        <v>21.560000000000002</v>
      </c>
      <c r="L71" s="194">
        <f>PPCL_NG!S71+PPCL_Spot!S71+GT_NG!S71+GT_Spot!S71+Bawana_NG!S71+Bawana_RLNG!S71+Bawana_Spot!S71</f>
        <v>21.568532338308458</v>
      </c>
      <c r="M71" s="195">
        <f t="shared" si="9"/>
        <v>-8.5323383084556781E-3</v>
      </c>
      <c r="N71" s="194">
        <f>PPCL_NG!M71+PPCL_Spot!M71+GT_NG!M71+GT_Spot!M71+Bawana_NG!M71+Bawana_RLNG!M71+Bawana_Spot!M71</f>
        <v>67.89</v>
      </c>
      <c r="O71" s="194">
        <f>PPCL_NG!T71+PPCL_Spot!T71+GT_NG!T71+GT_Spot!T71+Bawana_NG!T71+Bawana_RLNG!T71+Bawana_Spot!T71</f>
        <v>67.931094527363186</v>
      </c>
      <c r="P71" s="195">
        <f t="shared" si="10"/>
        <v>-4.1094527363185307E-2</v>
      </c>
      <c r="Q71" s="195">
        <f t="shared" si="11"/>
        <v>-0.13999999999998636</v>
      </c>
    </row>
    <row r="72" spans="1:17">
      <c r="A72" s="34" t="s">
        <v>114</v>
      </c>
      <c r="B72" s="194">
        <f>PPCL_NG!I72+PPCL_Spot!I72+GT_NG!I72+GT_Spot!I72+Bawana_NG!I72+Bawana_RLNG!I72+Bawana_Spot!I72</f>
        <v>97.210000000000008</v>
      </c>
      <c r="C72" s="194">
        <f>PPCL_NG!P72+PPCL_Spot!P72+GT_NG!P72+GT_Spot!P72+Bawana_NG!P72+Bawana_RLNG!P72+Bawana_Spot!P72</f>
        <v>97.272579793992136</v>
      </c>
      <c r="D72" s="195">
        <f t="shared" si="6"/>
        <v>-6.257979399212843E-2</v>
      </c>
      <c r="E72" s="194">
        <f>PPCL_NG!J72+PPCL_Spot!J72+GT_NG!J72+GT_Spot!J72+Bawana_NG!J72+Bawana_RLNG!J72+Bawana_Spot!J72</f>
        <v>65.150000000000006</v>
      </c>
      <c r="F72" s="194">
        <f>PPCL_NG!Q72+PPCL_Spot!Q72+GT_NG!Q72+GT_Spot!Q72+Bawana_NG!Q72+Bawana_RLNG!Q72+Bawana_Spot!Q72</f>
        <v>65.182866915422892</v>
      </c>
      <c r="G72" s="195">
        <f t="shared" si="7"/>
        <v>-3.2866915422886223E-2</v>
      </c>
      <c r="H72" s="194">
        <f>PPCL_NG!K72+PPCL_Spot!K72+GT_NG!K72+GT_Spot!K72+Bawana_NG!K72+Bawana_RLNG!K72+Bawana_Spot!K72</f>
        <v>5.84</v>
      </c>
      <c r="I72" s="194">
        <f>PPCL_NG!R72+PPCL_Spot!R72+GT_NG!R72+GT_Spot!R72+Bawana_NG!R72+Bawana_RLNG!R72+Bawana_Spot!R72</f>
        <v>5.84</v>
      </c>
      <c r="J72" s="195">
        <f t="shared" si="8"/>
        <v>0</v>
      </c>
      <c r="K72" s="194">
        <f>PPCL_NG!L72+PPCL_Spot!L72+GT_NG!L72+GT_Spot!L72+Bawana_NG!L72+Bawana_RLNG!L72+Bawana_Spot!L72</f>
        <v>20.96</v>
      </c>
      <c r="L72" s="194">
        <f>PPCL_NG!S72+PPCL_Spot!S72+GT_NG!S72+GT_Spot!S72+Bawana_NG!S72+Bawana_RLNG!S72+Bawana_Spot!S72</f>
        <v>20.969745821204722</v>
      </c>
      <c r="M72" s="195">
        <f t="shared" si="9"/>
        <v>-9.7458212047207837E-3</v>
      </c>
      <c r="N72" s="194">
        <f>PPCL_NG!M72+PPCL_Spot!M72+GT_NG!M72+GT_Spot!M72+Bawana_NG!M72+Bawana_RLNG!M72+Bawana_Spot!M72</f>
        <v>63.39</v>
      </c>
      <c r="O72" s="194">
        <f>PPCL_NG!T72+PPCL_Spot!T72+GT_NG!T72+GT_Spot!T72+Bawana_NG!T72+Bawana_RLNG!T72+Bawana_Spot!T72</f>
        <v>63.434807469380253</v>
      </c>
      <c r="P72" s="195">
        <f t="shared" si="10"/>
        <v>-4.4807469380252485E-2</v>
      </c>
      <c r="Q72" s="195">
        <f t="shared" si="11"/>
        <v>-0.14999999999998792</v>
      </c>
    </row>
    <row r="73" spans="1:17">
      <c r="A73" s="34" t="s">
        <v>115</v>
      </c>
      <c r="B73" s="194">
        <f>PPCL_NG!I73+PPCL_Spot!I73+GT_NG!I73+GT_Spot!I73+Bawana_NG!I73+Bawana_RLNG!I73+Bawana_Spot!I73</f>
        <v>97.210000000000008</v>
      </c>
      <c r="C73" s="194">
        <f>PPCL_NG!P73+PPCL_Spot!P73+GT_NG!P73+GT_Spot!P73+Bawana_NG!P73+Bawana_RLNG!P73+Bawana_Spot!P73</f>
        <v>97.267506218905467</v>
      </c>
      <c r="D73" s="195">
        <f t="shared" si="6"/>
        <v>-5.750621890545915E-2</v>
      </c>
      <c r="E73" s="194">
        <f>PPCL_NG!J73+PPCL_Spot!J73+GT_NG!J73+GT_Spot!J73+Bawana_NG!J73+Bawana_RLNG!J73+Bawana_Spot!J73</f>
        <v>55.919999999999995</v>
      </c>
      <c r="F73" s="194">
        <f>PPCL_NG!Q73+PPCL_Spot!Q73+GT_NG!Q73+GT_Spot!Q73+Bawana_NG!Q73+Bawana_RLNG!Q73+Bawana_Spot!Q73</f>
        <v>55.952866915422881</v>
      </c>
      <c r="G73" s="195">
        <f t="shared" si="7"/>
        <v>-3.2866915422886223E-2</v>
      </c>
      <c r="H73" s="194">
        <f>PPCL_NG!K73+PPCL_Spot!K73+GT_NG!K73+GT_Spot!K73+Bawana_NG!K73+Bawana_RLNG!K73+Bawana_Spot!K73</f>
        <v>5.84</v>
      </c>
      <c r="I73" s="194">
        <f>PPCL_NG!R73+PPCL_Spot!R73+GT_NG!R73+GT_Spot!R73+Bawana_NG!R73+Bawana_RLNG!R73+Bawana_Spot!R73</f>
        <v>5.84</v>
      </c>
      <c r="J73" s="195">
        <f t="shared" si="8"/>
        <v>0</v>
      </c>
      <c r="K73" s="194">
        <f>PPCL_NG!L73+PPCL_Spot!L73+GT_NG!L73+GT_Spot!L73+Bawana_NG!L73+Bawana_RLNG!L73+Bawana_Spot!L73</f>
        <v>21.560000000000002</v>
      </c>
      <c r="L73" s="194">
        <f>PPCL_NG!S73+PPCL_Spot!S73+GT_NG!S73+GT_Spot!S73+Bawana_NG!S73+Bawana_RLNG!S73+Bawana_Spot!S73</f>
        <v>21.568532338308458</v>
      </c>
      <c r="M73" s="195">
        <f t="shared" si="9"/>
        <v>-8.5323383084556781E-3</v>
      </c>
      <c r="N73" s="194">
        <f>PPCL_NG!M73+PPCL_Spot!M73+GT_NG!M73+GT_Spot!M73+Bawana_NG!M73+Bawana_RLNG!M73+Bawana_Spot!M73</f>
        <v>67.89</v>
      </c>
      <c r="O73" s="194">
        <f>PPCL_NG!T73+PPCL_Spot!T73+GT_NG!T73+GT_Spot!T73+Bawana_NG!T73+Bawana_RLNG!T73+Bawana_Spot!T73</f>
        <v>67.931094527363186</v>
      </c>
      <c r="P73" s="195">
        <f t="shared" si="10"/>
        <v>-4.1094527363185307E-2</v>
      </c>
      <c r="Q73" s="195">
        <f t="shared" si="11"/>
        <v>-0.13999999999998636</v>
      </c>
    </row>
    <row r="74" spans="1:17">
      <c r="A74" s="34" t="s">
        <v>116</v>
      </c>
      <c r="B74" s="194">
        <f>PPCL_NG!I74+PPCL_Spot!I74+GT_NG!I74+GT_Spot!I74+Bawana_NG!I74+Bawana_RLNG!I74+Bawana_Spot!I74</f>
        <v>97.210000000000008</v>
      </c>
      <c r="C74" s="194">
        <f>PPCL_NG!P74+PPCL_Spot!P74+GT_NG!P74+GT_Spot!P74+Bawana_NG!P74+Bawana_RLNG!P74+Bawana_Spot!P74</f>
        <v>97.267506218905467</v>
      </c>
      <c r="D74" s="195">
        <f t="shared" si="6"/>
        <v>-5.750621890545915E-2</v>
      </c>
      <c r="E74" s="194">
        <f>PPCL_NG!J74+PPCL_Spot!J74+GT_NG!J74+GT_Spot!J74+Bawana_NG!J74+Bawana_RLNG!J74+Bawana_Spot!J74</f>
        <v>55.919999999999995</v>
      </c>
      <c r="F74" s="194">
        <f>PPCL_NG!Q74+PPCL_Spot!Q74+GT_NG!Q74+GT_Spot!Q74+Bawana_NG!Q74+Bawana_RLNG!Q74+Bawana_Spot!Q74</f>
        <v>55.952866915422881</v>
      </c>
      <c r="G74" s="195">
        <f t="shared" si="7"/>
        <v>-3.2866915422886223E-2</v>
      </c>
      <c r="H74" s="194">
        <f>PPCL_NG!K74+PPCL_Spot!K74+GT_NG!K74+GT_Spot!K74+Bawana_NG!K74+Bawana_RLNG!K74+Bawana_Spot!K74</f>
        <v>5.84</v>
      </c>
      <c r="I74" s="194">
        <f>PPCL_NG!R74+PPCL_Spot!R74+GT_NG!R74+GT_Spot!R74+Bawana_NG!R74+Bawana_RLNG!R74+Bawana_Spot!R74</f>
        <v>5.84</v>
      </c>
      <c r="J74" s="195">
        <f t="shared" si="8"/>
        <v>0</v>
      </c>
      <c r="K74" s="194">
        <f>PPCL_NG!L74+PPCL_Spot!L74+GT_NG!L74+GT_Spot!L74+Bawana_NG!L74+Bawana_RLNG!L74+Bawana_Spot!L74</f>
        <v>21.560000000000002</v>
      </c>
      <c r="L74" s="194">
        <f>PPCL_NG!S74+PPCL_Spot!S74+GT_NG!S74+GT_Spot!S74+Bawana_NG!S74+Bawana_RLNG!S74+Bawana_Spot!S74</f>
        <v>21.568532338308458</v>
      </c>
      <c r="M74" s="195">
        <f t="shared" si="9"/>
        <v>-8.5323383084556781E-3</v>
      </c>
      <c r="N74" s="194">
        <f>PPCL_NG!M74+PPCL_Spot!M74+GT_NG!M74+GT_Spot!M74+Bawana_NG!M74+Bawana_RLNG!M74+Bawana_Spot!M74</f>
        <v>67.89</v>
      </c>
      <c r="O74" s="194">
        <f>PPCL_NG!T74+PPCL_Spot!T74+GT_NG!T74+GT_Spot!T74+Bawana_NG!T74+Bawana_RLNG!T74+Bawana_Spot!T74</f>
        <v>67.931094527363186</v>
      </c>
      <c r="P74" s="195">
        <f t="shared" si="10"/>
        <v>-4.1094527363185307E-2</v>
      </c>
      <c r="Q74" s="195">
        <f t="shared" si="11"/>
        <v>-0.13999999999998636</v>
      </c>
    </row>
    <row r="75" spans="1:17">
      <c r="A75" s="34" t="s">
        <v>117</v>
      </c>
      <c r="B75" s="194">
        <f>PPCL_NG!I75+PPCL_Spot!I75+GT_NG!I75+GT_Spot!I75+Bawana_NG!I75+Bawana_RLNG!I75+Bawana_Spot!I75</f>
        <v>97.210000000000008</v>
      </c>
      <c r="C75" s="194">
        <f>PPCL_NG!P75+PPCL_Spot!P75+GT_NG!P75+GT_Spot!P75+Bawana_NG!P75+Bawana_RLNG!P75+Bawana_Spot!P75</f>
        <v>97.390733830845775</v>
      </c>
      <c r="D75" s="195">
        <f t="shared" si="6"/>
        <v>-0.18073383084576733</v>
      </c>
      <c r="E75" s="194">
        <f>PPCL_NG!J75+PPCL_Spot!J75+GT_NG!J75+GT_Spot!J75+Bawana_NG!J75+Bawana_RLNG!J75+Bawana_Spot!J75</f>
        <v>55.919999999999995</v>
      </c>
      <c r="F75" s="194">
        <f>PPCL_NG!Q75+PPCL_Spot!Q75+GT_NG!Q75+GT_Spot!Q75+Bawana_NG!Q75+Bawana_RLNG!Q75+Bawana_Spot!Q75</f>
        <v>56.023296019900492</v>
      </c>
      <c r="G75" s="195">
        <f t="shared" si="7"/>
        <v>-0.10329601990049753</v>
      </c>
      <c r="H75" s="194">
        <f>PPCL_NG!K75+PPCL_Spot!K75+GT_NG!K75+GT_Spot!K75+Bawana_NG!K75+Bawana_RLNG!K75+Bawana_Spot!K75</f>
        <v>5.84</v>
      </c>
      <c r="I75" s="194">
        <f>PPCL_NG!R75+PPCL_Spot!R75+GT_NG!R75+GT_Spot!R75+Bawana_NG!R75+Bawana_RLNG!R75+Bawana_Spot!R75</f>
        <v>5.84</v>
      </c>
      <c r="J75" s="195">
        <f t="shared" si="8"/>
        <v>0</v>
      </c>
      <c r="K75" s="194">
        <f>PPCL_NG!L75+PPCL_Spot!L75+GT_NG!L75+GT_Spot!L75+Bawana_NG!L75+Bawana_RLNG!L75+Bawana_Spot!L75</f>
        <v>21.560000000000002</v>
      </c>
      <c r="L75" s="194">
        <f>PPCL_NG!S75+PPCL_Spot!S75+GT_NG!S75+GT_Spot!S75+Bawana_NG!S75+Bawana_RLNG!S75+Bawana_Spot!S75</f>
        <v>21.58681592039801</v>
      </c>
      <c r="M75" s="195">
        <f t="shared" si="9"/>
        <v>-2.681592039800762E-2</v>
      </c>
      <c r="N75" s="194">
        <f>PPCL_NG!M75+PPCL_Spot!M75+GT_NG!M75+GT_Spot!M75+Bawana_NG!M75+Bawana_RLNG!M75+Bawana_Spot!M75</f>
        <v>67.89</v>
      </c>
      <c r="O75" s="194">
        <f>PPCL_NG!T75+PPCL_Spot!T75+GT_NG!T75+GT_Spot!T75+Bawana_NG!T75+Bawana_RLNG!T75+Bawana_Spot!T75</f>
        <v>68.019154228855726</v>
      </c>
      <c r="P75" s="195">
        <f t="shared" si="10"/>
        <v>-0.12915422885572525</v>
      </c>
      <c r="Q75" s="195">
        <f t="shared" si="11"/>
        <v>-0.43999999999999773</v>
      </c>
    </row>
    <row r="76" spans="1:17">
      <c r="A76" s="34" t="s">
        <v>118</v>
      </c>
      <c r="B76" s="194">
        <f>PPCL_NG!I76+PPCL_Spot!I76+GT_NG!I76+GT_Spot!I76+Bawana_NG!I76+Bawana_RLNG!I76+Bawana_Spot!I76</f>
        <v>97.210000000000008</v>
      </c>
      <c r="C76" s="194">
        <f>PPCL_NG!P76+PPCL_Spot!P76+GT_NG!P76+GT_Spot!P76+Bawana_NG!P76+Bawana_RLNG!P76+Bawana_Spot!P76</f>
        <v>97.390733830845775</v>
      </c>
      <c r="D76" s="195">
        <f t="shared" si="6"/>
        <v>-0.18073383084576733</v>
      </c>
      <c r="E76" s="194">
        <f>PPCL_NG!J76+PPCL_Spot!J76+GT_NG!J76+GT_Spot!J76+Bawana_NG!J76+Bawana_RLNG!J76+Bawana_Spot!J76</f>
        <v>55.919999999999995</v>
      </c>
      <c r="F76" s="194">
        <f>PPCL_NG!Q76+PPCL_Spot!Q76+GT_NG!Q76+GT_Spot!Q76+Bawana_NG!Q76+Bawana_RLNG!Q76+Bawana_Spot!Q76</f>
        <v>56.023296019900492</v>
      </c>
      <c r="G76" s="195">
        <f t="shared" si="7"/>
        <v>-0.10329601990049753</v>
      </c>
      <c r="H76" s="194">
        <f>PPCL_NG!K76+PPCL_Spot!K76+GT_NG!K76+GT_Spot!K76+Bawana_NG!K76+Bawana_RLNG!K76+Bawana_Spot!K76</f>
        <v>5.84</v>
      </c>
      <c r="I76" s="194">
        <f>PPCL_NG!R76+PPCL_Spot!R76+GT_NG!R76+GT_Spot!R76+Bawana_NG!R76+Bawana_RLNG!R76+Bawana_Spot!R76</f>
        <v>5.84</v>
      </c>
      <c r="J76" s="195">
        <f t="shared" si="8"/>
        <v>0</v>
      </c>
      <c r="K76" s="194">
        <f>PPCL_NG!L76+PPCL_Spot!L76+GT_NG!L76+GT_Spot!L76+Bawana_NG!L76+Bawana_RLNG!L76+Bawana_Spot!L76</f>
        <v>21.560000000000002</v>
      </c>
      <c r="L76" s="194">
        <f>PPCL_NG!S76+PPCL_Spot!S76+GT_NG!S76+GT_Spot!S76+Bawana_NG!S76+Bawana_RLNG!S76+Bawana_Spot!S76</f>
        <v>21.58681592039801</v>
      </c>
      <c r="M76" s="195">
        <f t="shared" si="9"/>
        <v>-2.681592039800762E-2</v>
      </c>
      <c r="N76" s="194">
        <f>PPCL_NG!M76+PPCL_Spot!M76+GT_NG!M76+GT_Spot!M76+Bawana_NG!M76+Bawana_RLNG!M76+Bawana_Spot!M76</f>
        <v>67.89</v>
      </c>
      <c r="O76" s="194">
        <f>PPCL_NG!T76+PPCL_Spot!T76+GT_NG!T76+GT_Spot!T76+Bawana_NG!T76+Bawana_RLNG!T76+Bawana_Spot!T76</f>
        <v>68.019154228855726</v>
      </c>
      <c r="P76" s="195">
        <f t="shared" si="10"/>
        <v>-0.12915422885572525</v>
      </c>
      <c r="Q76" s="195">
        <f t="shared" si="11"/>
        <v>-0.43999999999999773</v>
      </c>
    </row>
    <row r="77" spans="1:17">
      <c r="A77" s="34" t="s">
        <v>119</v>
      </c>
      <c r="B77" s="194">
        <f>PPCL_NG!I77+PPCL_Spot!I77+GT_NG!I77+GT_Spot!I77+Bawana_NG!I77+Bawana_RLNG!I77+Bawana_Spot!I77</f>
        <v>97.210000000000008</v>
      </c>
      <c r="C77" s="194">
        <f>PPCL_NG!P77+PPCL_Spot!P77+GT_NG!P77+GT_Spot!P77+Bawana_NG!P77+Bawana_RLNG!P77+Bawana_Spot!P77</f>
        <v>97.390733830845775</v>
      </c>
      <c r="D77" s="195">
        <f t="shared" si="6"/>
        <v>-0.18073383084576733</v>
      </c>
      <c r="E77" s="194">
        <f>PPCL_NG!J77+PPCL_Spot!J77+GT_NG!J77+GT_Spot!J77+Bawana_NG!J77+Bawana_RLNG!J77+Bawana_Spot!J77</f>
        <v>55.919999999999995</v>
      </c>
      <c r="F77" s="194">
        <f>PPCL_NG!Q77+PPCL_Spot!Q77+GT_NG!Q77+GT_Spot!Q77+Bawana_NG!Q77+Bawana_RLNG!Q77+Bawana_Spot!Q77</f>
        <v>56.023296019900492</v>
      </c>
      <c r="G77" s="195">
        <f t="shared" si="7"/>
        <v>-0.10329601990049753</v>
      </c>
      <c r="H77" s="194">
        <f>PPCL_NG!K77+PPCL_Spot!K77+GT_NG!K77+GT_Spot!K77+Bawana_NG!K77+Bawana_RLNG!K77+Bawana_Spot!K77</f>
        <v>5.84</v>
      </c>
      <c r="I77" s="194">
        <f>PPCL_NG!R77+PPCL_Spot!R77+GT_NG!R77+GT_Spot!R77+Bawana_NG!R77+Bawana_RLNG!R77+Bawana_Spot!R77</f>
        <v>5.84</v>
      </c>
      <c r="J77" s="195">
        <f t="shared" si="8"/>
        <v>0</v>
      </c>
      <c r="K77" s="194">
        <f>PPCL_NG!L77+PPCL_Spot!L77+GT_NG!L77+GT_Spot!L77+Bawana_NG!L77+Bawana_RLNG!L77+Bawana_Spot!L77</f>
        <v>21.560000000000002</v>
      </c>
      <c r="L77" s="194">
        <f>PPCL_NG!S77+PPCL_Spot!S77+GT_NG!S77+GT_Spot!S77+Bawana_NG!S77+Bawana_RLNG!S77+Bawana_Spot!S77</f>
        <v>21.58681592039801</v>
      </c>
      <c r="M77" s="195">
        <f t="shared" si="9"/>
        <v>-2.681592039800762E-2</v>
      </c>
      <c r="N77" s="194">
        <f>PPCL_NG!M77+PPCL_Spot!M77+GT_NG!M77+GT_Spot!M77+Bawana_NG!M77+Bawana_RLNG!M77+Bawana_Spot!M77</f>
        <v>67.89</v>
      </c>
      <c r="O77" s="194">
        <f>PPCL_NG!T77+PPCL_Spot!T77+GT_NG!T77+GT_Spot!T77+Bawana_NG!T77+Bawana_RLNG!T77+Bawana_Spot!T77</f>
        <v>68.019154228855726</v>
      </c>
      <c r="P77" s="195">
        <f t="shared" si="10"/>
        <v>-0.12915422885572525</v>
      </c>
      <c r="Q77" s="195">
        <f t="shared" si="11"/>
        <v>-0.43999999999999773</v>
      </c>
    </row>
    <row r="78" spans="1:17">
      <c r="A78" s="34" t="s">
        <v>120</v>
      </c>
      <c r="B78" s="194">
        <f>PPCL_NG!I78+PPCL_Spot!I78+GT_NG!I78+GT_Spot!I78+Bawana_NG!I78+Bawana_RLNG!I78+Bawana_Spot!I78</f>
        <v>97.210000000000008</v>
      </c>
      <c r="C78" s="194">
        <f>PPCL_NG!P78+PPCL_Spot!P78+GT_NG!P78+GT_Spot!P78+Bawana_NG!P78+Bawana_RLNG!P78+Bawana_Spot!P78</f>
        <v>97.390733830845775</v>
      </c>
      <c r="D78" s="195">
        <f t="shared" si="6"/>
        <v>-0.18073383084576733</v>
      </c>
      <c r="E78" s="194">
        <f>PPCL_NG!J78+PPCL_Spot!J78+GT_NG!J78+GT_Spot!J78+Bawana_NG!J78+Bawana_RLNG!J78+Bawana_Spot!J78</f>
        <v>55.919999999999995</v>
      </c>
      <c r="F78" s="194">
        <f>PPCL_NG!Q78+PPCL_Spot!Q78+GT_NG!Q78+GT_Spot!Q78+Bawana_NG!Q78+Bawana_RLNG!Q78+Bawana_Spot!Q78</f>
        <v>56.023296019900492</v>
      </c>
      <c r="G78" s="195">
        <f t="shared" si="7"/>
        <v>-0.10329601990049753</v>
      </c>
      <c r="H78" s="194">
        <f>PPCL_NG!K78+PPCL_Spot!K78+GT_NG!K78+GT_Spot!K78+Bawana_NG!K78+Bawana_RLNG!K78+Bawana_Spot!K78</f>
        <v>5.84</v>
      </c>
      <c r="I78" s="194">
        <f>PPCL_NG!R78+PPCL_Spot!R78+GT_NG!R78+GT_Spot!R78+Bawana_NG!R78+Bawana_RLNG!R78+Bawana_Spot!R78</f>
        <v>5.84</v>
      </c>
      <c r="J78" s="195">
        <f t="shared" si="8"/>
        <v>0</v>
      </c>
      <c r="K78" s="194">
        <f>PPCL_NG!L78+PPCL_Spot!L78+GT_NG!L78+GT_Spot!L78+Bawana_NG!L78+Bawana_RLNG!L78+Bawana_Spot!L78</f>
        <v>21.560000000000002</v>
      </c>
      <c r="L78" s="194">
        <f>PPCL_NG!S78+PPCL_Spot!S78+GT_NG!S78+GT_Spot!S78+Bawana_NG!S78+Bawana_RLNG!S78+Bawana_Spot!S78</f>
        <v>21.58681592039801</v>
      </c>
      <c r="M78" s="195">
        <f t="shared" si="9"/>
        <v>-2.681592039800762E-2</v>
      </c>
      <c r="N78" s="194">
        <f>PPCL_NG!M78+PPCL_Spot!M78+GT_NG!M78+GT_Spot!M78+Bawana_NG!M78+Bawana_RLNG!M78+Bawana_Spot!M78</f>
        <v>67.89</v>
      </c>
      <c r="O78" s="194">
        <f>PPCL_NG!T78+PPCL_Spot!T78+GT_NG!T78+GT_Spot!T78+Bawana_NG!T78+Bawana_RLNG!T78+Bawana_Spot!T78</f>
        <v>68.019154228855726</v>
      </c>
      <c r="P78" s="195">
        <f t="shared" si="10"/>
        <v>-0.12915422885572525</v>
      </c>
      <c r="Q78" s="195">
        <f t="shared" si="11"/>
        <v>-0.43999999999999773</v>
      </c>
    </row>
    <row r="79" spans="1:17">
      <c r="A79" s="34" t="s">
        <v>121</v>
      </c>
      <c r="B79" s="194">
        <f>PPCL_NG!I79+PPCL_Spot!I79+GT_NG!I79+GT_Spot!I79+Bawana_NG!I79+Bawana_RLNG!I79+Bawana_Spot!I79</f>
        <v>112.82</v>
      </c>
      <c r="C79" s="194">
        <f>PPCL_NG!P79+PPCL_Spot!P79+GT_NG!P79+GT_Spot!P79+Bawana_NG!P79+Bawana_RLNG!P79+Bawana_Spot!P79</f>
        <v>112.99644122149435</v>
      </c>
      <c r="D79" s="195">
        <f t="shared" si="6"/>
        <v>-0.17644122149435759</v>
      </c>
      <c r="E79" s="194">
        <f>PPCL_NG!J79+PPCL_Spot!J79+GT_NG!J79+GT_Spot!J79+Bawana_NG!J79+Bawana_RLNG!J79+Bawana_Spot!J79</f>
        <v>65.150000000000006</v>
      </c>
      <c r="F79" s="194">
        <f>PPCL_NG!Q79+PPCL_Spot!Q79+GT_NG!Q79+GT_Spot!Q79+Bawana_NG!Q79+Bawana_RLNG!Q79+Bawana_Spot!Q79</f>
        <v>65.250813796241815</v>
      </c>
      <c r="G79" s="195">
        <f t="shared" si="7"/>
        <v>-0.10081379624180897</v>
      </c>
      <c r="H79" s="194">
        <f>PPCL_NG!K79+PPCL_Spot!K79+GT_NG!K79+GT_Spot!K79+Bawana_NG!K79+Bawana_RLNG!K79+Bawana_Spot!K79</f>
        <v>5.84</v>
      </c>
      <c r="I79" s="194">
        <f>PPCL_NG!R79+PPCL_Spot!R79+GT_NG!R79+GT_Spot!R79+Bawana_NG!R79+Bawana_RLNG!R79+Bawana_Spot!R79</f>
        <v>5.8397483301012709</v>
      </c>
      <c r="J79" s="195">
        <f t="shared" si="8"/>
        <v>2.5166989872893453E-4</v>
      </c>
      <c r="K79" s="194">
        <f>PPCL_NG!L79+PPCL_Spot!L79+GT_NG!L79+GT_Spot!L79+Bawana_NG!L79+Bawana_RLNG!L79+Bawana_Spot!L79</f>
        <v>20.96</v>
      </c>
      <c r="L79" s="194">
        <f>PPCL_NG!S79+PPCL_Spot!S79+GT_NG!S79+GT_Spot!S79+Bawana_NG!S79+Bawana_RLNG!S79+Bawana_Spot!S79</f>
        <v>20.985997131343925</v>
      </c>
      <c r="M79" s="195">
        <f t="shared" si="9"/>
        <v>-2.5997131343924451E-2</v>
      </c>
      <c r="N79" s="194">
        <f>PPCL_NG!M79+PPCL_Spot!M79+GT_NG!M79+GT_Spot!M79+Bawana_NG!M79+Bawana_RLNG!M79+Bawana_Spot!M79</f>
        <v>59.44</v>
      </c>
      <c r="O79" s="194">
        <f>PPCL_NG!T79+PPCL_Spot!T79+GT_NG!T79+GT_Spot!T79+Bawana_NG!T79+Bawana_RLNG!T79+Bawana_Spot!T79</f>
        <v>59.566999520818655</v>
      </c>
      <c r="P79" s="195">
        <f t="shared" si="10"/>
        <v>-0.12699952081865717</v>
      </c>
      <c r="Q79" s="195">
        <f t="shared" si="11"/>
        <v>-0.43000000000001926</v>
      </c>
    </row>
    <row r="80" spans="1:17">
      <c r="A80" s="34" t="s">
        <v>122</v>
      </c>
      <c r="B80" s="194">
        <f>PPCL_NG!I80+PPCL_Spot!I80+GT_NG!I80+GT_Spot!I80+Bawana_NG!I80+Bawana_RLNG!I80+Bawana_Spot!I80</f>
        <v>112.82</v>
      </c>
      <c r="C80" s="194">
        <f>PPCL_NG!P80+PPCL_Spot!P80+GT_NG!P80+GT_Spot!P80+Bawana_NG!P80+Bawana_RLNG!P80+Bawana_Spot!P80</f>
        <v>112.99644122149435</v>
      </c>
      <c r="D80" s="195">
        <f t="shared" si="6"/>
        <v>-0.17644122149435759</v>
      </c>
      <c r="E80" s="194">
        <f>PPCL_NG!J80+PPCL_Spot!J80+GT_NG!J80+GT_Spot!J80+Bawana_NG!J80+Bawana_RLNG!J80+Bawana_Spot!J80</f>
        <v>65.150000000000006</v>
      </c>
      <c r="F80" s="194">
        <f>PPCL_NG!Q80+PPCL_Spot!Q80+GT_NG!Q80+GT_Spot!Q80+Bawana_NG!Q80+Bawana_RLNG!Q80+Bawana_Spot!Q80</f>
        <v>65.250813796241815</v>
      </c>
      <c r="G80" s="195">
        <f t="shared" si="7"/>
        <v>-0.10081379624180897</v>
      </c>
      <c r="H80" s="194">
        <f>PPCL_NG!K80+PPCL_Spot!K80+GT_NG!K80+GT_Spot!K80+Bawana_NG!K80+Bawana_RLNG!K80+Bawana_Spot!K80</f>
        <v>5.84</v>
      </c>
      <c r="I80" s="194">
        <f>PPCL_NG!R80+PPCL_Spot!R80+GT_NG!R80+GT_Spot!R80+Bawana_NG!R80+Bawana_RLNG!R80+Bawana_Spot!R80</f>
        <v>5.8397483301012709</v>
      </c>
      <c r="J80" s="195">
        <f t="shared" si="8"/>
        <v>2.5166989872893453E-4</v>
      </c>
      <c r="K80" s="194">
        <f>PPCL_NG!L80+PPCL_Spot!L80+GT_NG!L80+GT_Spot!L80+Bawana_NG!L80+Bawana_RLNG!L80+Bawana_Spot!L80</f>
        <v>20.96</v>
      </c>
      <c r="L80" s="194">
        <f>PPCL_NG!S80+PPCL_Spot!S80+GT_NG!S80+GT_Spot!S80+Bawana_NG!S80+Bawana_RLNG!S80+Bawana_Spot!S80</f>
        <v>20.985997131343925</v>
      </c>
      <c r="M80" s="195">
        <f t="shared" si="9"/>
        <v>-2.5997131343924451E-2</v>
      </c>
      <c r="N80" s="194">
        <f>PPCL_NG!M80+PPCL_Spot!M80+GT_NG!M80+GT_Spot!M80+Bawana_NG!M80+Bawana_RLNG!M80+Bawana_Spot!M80</f>
        <v>59.44</v>
      </c>
      <c r="O80" s="194">
        <f>PPCL_NG!T80+PPCL_Spot!T80+GT_NG!T80+GT_Spot!T80+Bawana_NG!T80+Bawana_RLNG!T80+Bawana_Spot!T80</f>
        <v>59.566999520818655</v>
      </c>
      <c r="P80" s="195">
        <f t="shared" si="10"/>
        <v>-0.12699952081865717</v>
      </c>
      <c r="Q80" s="195">
        <f t="shared" si="11"/>
        <v>-0.43000000000001926</v>
      </c>
    </row>
    <row r="81" spans="1:17">
      <c r="A81" s="34" t="s">
        <v>123</v>
      </c>
      <c r="B81" s="194">
        <f>PPCL_NG!I81+PPCL_Spot!I81+GT_NG!I81+GT_Spot!I81+Bawana_NG!I81+Bawana_RLNG!I81+Bawana_Spot!I81</f>
        <v>113.22</v>
      </c>
      <c r="C81" s="194">
        <f>PPCL_NG!P81+PPCL_Spot!P81+GT_NG!P81+GT_Spot!P81+Bawana_NG!P81+Bawana_RLNG!P81+Bawana_Spot!P81</f>
        <v>113.40878617121</v>
      </c>
      <c r="D81" s="195">
        <f t="shared" si="6"/>
        <v>-0.18878617120999763</v>
      </c>
      <c r="E81" s="194">
        <f>PPCL_NG!J81+PPCL_Spot!J81+GT_NG!J81+GT_Spot!J81+Bawana_NG!J81+Bawana_RLNG!J81+Bawana_Spot!J81</f>
        <v>65.38</v>
      </c>
      <c r="F81" s="194">
        <f>PPCL_NG!Q81+PPCL_Spot!Q81+GT_NG!Q81+GT_Spot!Q81+Bawana_NG!Q81+Bawana_RLNG!Q81+Bawana_Spot!Q81</f>
        <v>65.487889041056079</v>
      </c>
      <c r="G81" s="195">
        <f t="shared" si="7"/>
        <v>-0.1078890410560831</v>
      </c>
      <c r="H81" s="194">
        <f>PPCL_NG!K81+PPCL_Spot!K81+GT_NG!K81+GT_Spot!K81+Bawana_NG!K81+Bawana_RLNG!K81+Bawana_Spot!K81</f>
        <v>5.84</v>
      </c>
      <c r="I81" s="194">
        <f>PPCL_NG!R81+PPCL_Spot!R81+GT_NG!R81+GT_Spot!R81+Bawana_NG!R81+Bawana_RLNG!R81+Bawana_Spot!R81</f>
        <v>5.8397483301012709</v>
      </c>
      <c r="J81" s="195">
        <f t="shared" si="8"/>
        <v>2.5166989872893453E-4</v>
      </c>
      <c r="K81" s="194">
        <f>PPCL_NG!L81+PPCL_Spot!L81+GT_NG!L81+GT_Spot!L81+Bawana_NG!L81+Bawana_RLNG!L81+Bawana_Spot!L81</f>
        <v>21.02</v>
      </c>
      <c r="L81" s="194">
        <f>PPCL_NG!S81+PPCL_Spot!S81+GT_NG!S81+GT_Spot!S81+Bawana_NG!S81+Bawana_RLNG!S81+Bawana_Spot!S81</f>
        <v>21.047838017465686</v>
      </c>
      <c r="M81" s="195">
        <f t="shared" si="9"/>
        <v>-2.7838017465686704E-2</v>
      </c>
      <c r="N81" s="194">
        <f>PPCL_NG!M81+PPCL_Spot!M81+GT_NG!M81+GT_Spot!M81+Bawana_NG!M81+Bawana_RLNG!M81+Bawana_Spot!M81</f>
        <v>59.72</v>
      </c>
      <c r="O81" s="194">
        <f>PPCL_NG!T81+PPCL_Spot!T81+GT_NG!T81+GT_Spot!T81+Bawana_NG!T81+Bawana_RLNG!T81+Bawana_Spot!T81</f>
        <v>59.855738440166988</v>
      </c>
      <c r="P81" s="195">
        <f t="shared" si="10"/>
        <v>-0.13573844016698899</v>
      </c>
      <c r="Q81" s="195">
        <f t="shared" si="11"/>
        <v>-0.4600000000000275</v>
      </c>
    </row>
    <row r="82" spans="1:17">
      <c r="A82" s="34" t="s">
        <v>124</v>
      </c>
      <c r="B82" s="194">
        <f>PPCL_NG!I82+PPCL_Spot!I82+GT_NG!I82+GT_Spot!I82+Bawana_NG!I82+Bawana_RLNG!I82+Bawana_Spot!I82</f>
        <v>113.22</v>
      </c>
      <c r="C82" s="194">
        <f>PPCL_NG!P82+PPCL_Spot!P82+GT_NG!P82+GT_Spot!P82+Bawana_NG!P82+Bawana_RLNG!P82+Bawana_Spot!P82</f>
        <v>113.40878617121</v>
      </c>
      <c r="D82" s="195">
        <f t="shared" si="6"/>
        <v>-0.18878617120999763</v>
      </c>
      <c r="E82" s="194">
        <f>PPCL_NG!J82+PPCL_Spot!J82+GT_NG!J82+GT_Spot!J82+Bawana_NG!J82+Bawana_RLNG!J82+Bawana_Spot!J82</f>
        <v>65.38</v>
      </c>
      <c r="F82" s="194">
        <f>PPCL_NG!Q82+PPCL_Spot!Q82+GT_NG!Q82+GT_Spot!Q82+Bawana_NG!Q82+Bawana_RLNG!Q82+Bawana_Spot!Q82</f>
        <v>65.487889041056079</v>
      </c>
      <c r="G82" s="195">
        <f t="shared" si="7"/>
        <v>-0.1078890410560831</v>
      </c>
      <c r="H82" s="194">
        <f>PPCL_NG!K82+PPCL_Spot!K82+GT_NG!K82+GT_Spot!K82+Bawana_NG!K82+Bawana_RLNG!K82+Bawana_Spot!K82</f>
        <v>5.84</v>
      </c>
      <c r="I82" s="194">
        <f>PPCL_NG!R82+PPCL_Spot!R82+GT_NG!R82+GT_Spot!R82+Bawana_NG!R82+Bawana_RLNG!R82+Bawana_Spot!R82</f>
        <v>5.8397483301012709</v>
      </c>
      <c r="J82" s="195">
        <f t="shared" si="8"/>
        <v>2.5166989872893453E-4</v>
      </c>
      <c r="K82" s="194">
        <f>PPCL_NG!L82+PPCL_Spot!L82+GT_NG!L82+GT_Spot!L82+Bawana_NG!L82+Bawana_RLNG!L82+Bawana_Spot!L82</f>
        <v>21.02</v>
      </c>
      <c r="L82" s="194">
        <f>PPCL_NG!S82+PPCL_Spot!S82+GT_NG!S82+GT_Spot!S82+Bawana_NG!S82+Bawana_RLNG!S82+Bawana_Spot!S82</f>
        <v>21.047838017465686</v>
      </c>
      <c r="M82" s="195">
        <f t="shared" si="9"/>
        <v>-2.7838017465686704E-2</v>
      </c>
      <c r="N82" s="194">
        <f>PPCL_NG!M82+PPCL_Spot!M82+GT_NG!M82+GT_Spot!M82+Bawana_NG!M82+Bawana_RLNG!M82+Bawana_Spot!M82</f>
        <v>59.72</v>
      </c>
      <c r="O82" s="194">
        <f>PPCL_NG!T82+PPCL_Spot!T82+GT_NG!T82+GT_Spot!T82+Bawana_NG!T82+Bawana_RLNG!T82+Bawana_Spot!T82</f>
        <v>59.855738440166988</v>
      </c>
      <c r="P82" s="195">
        <f t="shared" si="10"/>
        <v>-0.13573844016698899</v>
      </c>
      <c r="Q82" s="195">
        <f t="shared" si="11"/>
        <v>-0.4600000000000275</v>
      </c>
    </row>
    <row r="83" spans="1:17">
      <c r="A83" s="34" t="s">
        <v>125</v>
      </c>
      <c r="B83" s="194">
        <f>PPCL_NG!I83+PPCL_Spot!I83+GT_NG!I83+GT_Spot!I83+Bawana_NG!I83+Bawana_RLNG!I83+Bawana_Spot!I83</f>
        <v>113.22</v>
      </c>
      <c r="C83" s="194">
        <f>PPCL_NG!P83+PPCL_Spot!P83+GT_NG!P83+GT_Spot!P83+Bawana_NG!P83+Bawana_RLNG!P83+Bawana_Spot!P83</f>
        <v>113.40878617121</v>
      </c>
      <c r="D83" s="195">
        <f t="shared" si="6"/>
        <v>-0.18878617120999763</v>
      </c>
      <c r="E83" s="194">
        <f>PPCL_NG!J83+PPCL_Spot!J83+GT_NG!J83+GT_Spot!J83+Bawana_NG!J83+Bawana_RLNG!J83+Bawana_Spot!J83</f>
        <v>65.38</v>
      </c>
      <c r="F83" s="194">
        <f>PPCL_NG!Q83+PPCL_Spot!Q83+GT_NG!Q83+GT_Spot!Q83+Bawana_NG!Q83+Bawana_RLNG!Q83+Bawana_Spot!Q83</f>
        <v>65.487889041056079</v>
      </c>
      <c r="G83" s="195">
        <f t="shared" si="7"/>
        <v>-0.1078890410560831</v>
      </c>
      <c r="H83" s="194">
        <f>PPCL_NG!K83+PPCL_Spot!K83+GT_NG!K83+GT_Spot!K83+Bawana_NG!K83+Bawana_RLNG!K83+Bawana_Spot!K83</f>
        <v>5.84</v>
      </c>
      <c r="I83" s="194">
        <f>PPCL_NG!R83+PPCL_Spot!R83+GT_NG!R83+GT_Spot!R83+Bawana_NG!R83+Bawana_RLNG!R83+Bawana_Spot!R83</f>
        <v>5.8397483301012709</v>
      </c>
      <c r="J83" s="195">
        <f t="shared" si="8"/>
        <v>2.5166989872893453E-4</v>
      </c>
      <c r="K83" s="194">
        <f>PPCL_NG!L83+PPCL_Spot!L83+GT_NG!L83+GT_Spot!L83+Bawana_NG!L83+Bawana_RLNG!L83+Bawana_Spot!L83</f>
        <v>21.02</v>
      </c>
      <c r="L83" s="194">
        <f>PPCL_NG!S83+PPCL_Spot!S83+GT_NG!S83+GT_Spot!S83+Bawana_NG!S83+Bawana_RLNG!S83+Bawana_Spot!S83</f>
        <v>21.047838017465686</v>
      </c>
      <c r="M83" s="195">
        <f t="shared" si="9"/>
        <v>-2.7838017465686704E-2</v>
      </c>
      <c r="N83" s="194">
        <f>PPCL_NG!M83+PPCL_Spot!M83+GT_NG!M83+GT_Spot!M83+Bawana_NG!M83+Bawana_RLNG!M83+Bawana_Spot!M83</f>
        <v>59.72</v>
      </c>
      <c r="O83" s="194">
        <f>PPCL_NG!T83+PPCL_Spot!T83+GT_NG!T83+GT_Spot!T83+Bawana_NG!T83+Bawana_RLNG!T83+Bawana_Spot!T83</f>
        <v>59.855738440166988</v>
      </c>
      <c r="P83" s="195">
        <f t="shared" si="10"/>
        <v>-0.13573844016698899</v>
      </c>
      <c r="Q83" s="195">
        <f t="shared" si="11"/>
        <v>-0.4600000000000275</v>
      </c>
    </row>
    <row r="84" spans="1:17">
      <c r="A84" s="34" t="s">
        <v>126</v>
      </c>
      <c r="B84" s="194">
        <f>PPCL_NG!I84+PPCL_Spot!I84+GT_NG!I84+GT_Spot!I84+Bawana_NG!I84+Bawana_RLNG!I84+Bawana_Spot!I84</f>
        <v>113.22</v>
      </c>
      <c r="C84" s="194">
        <f>PPCL_NG!P84+PPCL_Spot!P84+GT_NG!P84+GT_Spot!P84+Bawana_NG!P84+Bawana_RLNG!P84+Bawana_Spot!P84</f>
        <v>113.40878617121</v>
      </c>
      <c r="D84" s="195">
        <f t="shared" si="6"/>
        <v>-0.18878617120999763</v>
      </c>
      <c r="E84" s="194">
        <f>PPCL_NG!J84+PPCL_Spot!J84+GT_NG!J84+GT_Spot!J84+Bawana_NG!J84+Bawana_RLNG!J84+Bawana_Spot!J84</f>
        <v>65.38</v>
      </c>
      <c r="F84" s="194">
        <f>PPCL_NG!Q84+PPCL_Spot!Q84+GT_NG!Q84+GT_Spot!Q84+Bawana_NG!Q84+Bawana_RLNG!Q84+Bawana_Spot!Q84</f>
        <v>65.487889041056079</v>
      </c>
      <c r="G84" s="195">
        <f t="shared" si="7"/>
        <v>-0.1078890410560831</v>
      </c>
      <c r="H84" s="194">
        <f>PPCL_NG!K84+PPCL_Spot!K84+GT_NG!K84+GT_Spot!K84+Bawana_NG!K84+Bawana_RLNG!K84+Bawana_Spot!K84</f>
        <v>5.84</v>
      </c>
      <c r="I84" s="194">
        <f>PPCL_NG!R84+PPCL_Spot!R84+GT_NG!R84+GT_Spot!R84+Bawana_NG!R84+Bawana_RLNG!R84+Bawana_Spot!R84</f>
        <v>5.8397483301012709</v>
      </c>
      <c r="J84" s="195">
        <f t="shared" si="8"/>
        <v>2.5166989872893453E-4</v>
      </c>
      <c r="K84" s="194">
        <f>PPCL_NG!L84+PPCL_Spot!L84+GT_NG!L84+GT_Spot!L84+Bawana_NG!L84+Bawana_RLNG!L84+Bawana_Spot!L84</f>
        <v>21.02</v>
      </c>
      <c r="L84" s="194">
        <f>PPCL_NG!S84+PPCL_Spot!S84+GT_NG!S84+GT_Spot!S84+Bawana_NG!S84+Bawana_RLNG!S84+Bawana_Spot!S84</f>
        <v>21.047838017465686</v>
      </c>
      <c r="M84" s="195">
        <f t="shared" si="9"/>
        <v>-2.7838017465686704E-2</v>
      </c>
      <c r="N84" s="194">
        <f>PPCL_NG!M84+PPCL_Spot!M84+GT_NG!M84+GT_Spot!M84+Bawana_NG!M84+Bawana_RLNG!M84+Bawana_Spot!M84</f>
        <v>59.72</v>
      </c>
      <c r="O84" s="194">
        <f>PPCL_NG!T84+PPCL_Spot!T84+GT_NG!T84+GT_Spot!T84+Bawana_NG!T84+Bawana_RLNG!T84+Bawana_Spot!T84</f>
        <v>59.855738440166988</v>
      </c>
      <c r="P84" s="195">
        <f t="shared" si="10"/>
        <v>-0.13573844016698899</v>
      </c>
      <c r="Q84" s="195">
        <f t="shared" si="11"/>
        <v>-0.4600000000000275</v>
      </c>
    </row>
    <row r="85" spans="1:17">
      <c r="A85" s="34" t="s">
        <v>127</v>
      </c>
      <c r="B85" s="194">
        <f>PPCL_NG!I85+PPCL_Spot!I85+GT_NG!I85+GT_Spot!I85+Bawana_NG!I85+Bawana_RLNG!I85+Bawana_Spot!I85</f>
        <v>113.22</v>
      </c>
      <c r="C85" s="194">
        <f>PPCL_NG!P85+PPCL_Spot!P85+GT_NG!P85+GT_Spot!P85+Bawana_NG!P85+Bawana_RLNG!P85+Bawana_Spot!P85</f>
        <v>113.40878617121</v>
      </c>
      <c r="D85" s="195">
        <f t="shared" si="6"/>
        <v>-0.18878617120999763</v>
      </c>
      <c r="E85" s="194">
        <f>PPCL_NG!J85+PPCL_Spot!J85+GT_NG!J85+GT_Spot!J85+Bawana_NG!J85+Bawana_RLNG!J85+Bawana_Spot!J85</f>
        <v>65.38</v>
      </c>
      <c r="F85" s="194">
        <f>PPCL_NG!Q85+PPCL_Spot!Q85+GT_NG!Q85+GT_Spot!Q85+Bawana_NG!Q85+Bawana_RLNG!Q85+Bawana_Spot!Q85</f>
        <v>65.487889041056079</v>
      </c>
      <c r="G85" s="195">
        <f t="shared" si="7"/>
        <v>-0.1078890410560831</v>
      </c>
      <c r="H85" s="194">
        <f>PPCL_NG!K85+PPCL_Spot!K85+GT_NG!K85+GT_Spot!K85+Bawana_NG!K85+Bawana_RLNG!K85+Bawana_Spot!K85</f>
        <v>5.84</v>
      </c>
      <c r="I85" s="194">
        <f>PPCL_NG!R85+PPCL_Spot!R85+GT_NG!R85+GT_Spot!R85+Bawana_NG!R85+Bawana_RLNG!R85+Bawana_Spot!R85</f>
        <v>5.8397483301012709</v>
      </c>
      <c r="J85" s="195">
        <f t="shared" si="8"/>
        <v>2.5166989872893453E-4</v>
      </c>
      <c r="K85" s="194">
        <f>PPCL_NG!L85+PPCL_Spot!L85+GT_NG!L85+GT_Spot!L85+Bawana_NG!L85+Bawana_RLNG!L85+Bawana_Spot!L85</f>
        <v>21.02</v>
      </c>
      <c r="L85" s="194">
        <f>PPCL_NG!S85+PPCL_Spot!S85+GT_NG!S85+GT_Spot!S85+Bawana_NG!S85+Bawana_RLNG!S85+Bawana_Spot!S85</f>
        <v>21.047838017465686</v>
      </c>
      <c r="M85" s="195">
        <f t="shared" si="9"/>
        <v>-2.7838017465686704E-2</v>
      </c>
      <c r="N85" s="194">
        <f>PPCL_NG!M85+PPCL_Spot!M85+GT_NG!M85+GT_Spot!M85+Bawana_NG!M85+Bawana_RLNG!M85+Bawana_Spot!M85</f>
        <v>59.72</v>
      </c>
      <c r="O85" s="194">
        <f>PPCL_NG!T85+PPCL_Spot!T85+GT_NG!T85+GT_Spot!T85+Bawana_NG!T85+Bawana_RLNG!T85+Bawana_Spot!T85</f>
        <v>59.855738440166988</v>
      </c>
      <c r="P85" s="195">
        <f t="shared" si="10"/>
        <v>-0.13573844016698899</v>
      </c>
      <c r="Q85" s="195">
        <f t="shared" si="11"/>
        <v>-0.4600000000000275</v>
      </c>
    </row>
    <row r="86" spans="1:17">
      <c r="A86" s="34" t="s">
        <v>128</v>
      </c>
      <c r="B86" s="194">
        <f>PPCL_NG!I86+PPCL_Spot!I86+GT_NG!I86+GT_Spot!I86+Bawana_NG!I86+Bawana_RLNG!I86+Bawana_Spot!I86</f>
        <v>113.22</v>
      </c>
      <c r="C86" s="194">
        <f>PPCL_NG!P86+PPCL_Spot!P86+GT_NG!P86+GT_Spot!P86+Bawana_NG!P86+Bawana_RLNG!P86+Bawana_Spot!P86</f>
        <v>113.40878617121</v>
      </c>
      <c r="D86" s="195">
        <f t="shared" si="6"/>
        <v>-0.18878617120999763</v>
      </c>
      <c r="E86" s="194">
        <f>PPCL_NG!J86+PPCL_Spot!J86+GT_NG!J86+GT_Spot!J86+Bawana_NG!J86+Bawana_RLNG!J86+Bawana_Spot!J86</f>
        <v>65.38</v>
      </c>
      <c r="F86" s="194">
        <f>PPCL_NG!Q86+PPCL_Spot!Q86+GT_NG!Q86+GT_Spot!Q86+Bawana_NG!Q86+Bawana_RLNG!Q86+Bawana_Spot!Q86</f>
        <v>65.487889041056079</v>
      </c>
      <c r="G86" s="195">
        <f t="shared" si="7"/>
        <v>-0.1078890410560831</v>
      </c>
      <c r="H86" s="194">
        <f>PPCL_NG!K86+PPCL_Spot!K86+GT_NG!K86+GT_Spot!K86+Bawana_NG!K86+Bawana_RLNG!K86+Bawana_Spot!K86</f>
        <v>5.84</v>
      </c>
      <c r="I86" s="194">
        <f>PPCL_NG!R86+PPCL_Spot!R86+GT_NG!R86+GT_Spot!R86+Bawana_NG!R86+Bawana_RLNG!R86+Bawana_Spot!R86</f>
        <v>5.8397483301012709</v>
      </c>
      <c r="J86" s="195">
        <f t="shared" si="8"/>
        <v>2.5166989872893453E-4</v>
      </c>
      <c r="K86" s="194">
        <f>PPCL_NG!L86+PPCL_Spot!L86+GT_NG!L86+GT_Spot!L86+Bawana_NG!L86+Bawana_RLNG!L86+Bawana_Spot!L86</f>
        <v>21.02</v>
      </c>
      <c r="L86" s="194">
        <f>PPCL_NG!S86+PPCL_Spot!S86+GT_NG!S86+GT_Spot!S86+Bawana_NG!S86+Bawana_RLNG!S86+Bawana_Spot!S86</f>
        <v>21.047838017465686</v>
      </c>
      <c r="M86" s="195">
        <f t="shared" si="9"/>
        <v>-2.7838017465686704E-2</v>
      </c>
      <c r="N86" s="194">
        <f>PPCL_NG!M86+PPCL_Spot!M86+GT_NG!M86+GT_Spot!M86+Bawana_NG!M86+Bawana_RLNG!M86+Bawana_Spot!M86</f>
        <v>59.72</v>
      </c>
      <c r="O86" s="194">
        <f>PPCL_NG!T86+PPCL_Spot!T86+GT_NG!T86+GT_Spot!T86+Bawana_NG!T86+Bawana_RLNG!T86+Bawana_Spot!T86</f>
        <v>59.855738440166988</v>
      </c>
      <c r="P86" s="195">
        <f t="shared" si="10"/>
        <v>-0.13573844016698899</v>
      </c>
      <c r="Q86" s="195">
        <f t="shared" si="11"/>
        <v>-0.4600000000000275</v>
      </c>
    </row>
    <row r="87" spans="1:17">
      <c r="A87" s="34" t="s">
        <v>129</v>
      </c>
      <c r="B87" s="194">
        <f>PPCL_NG!I87+PPCL_Spot!I87+GT_NG!I87+GT_Spot!I87+Bawana_NG!I87+Bawana_RLNG!I87+Bawana_Spot!I87</f>
        <v>113.63</v>
      </c>
      <c r="C87" s="194">
        <f>PPCL_NG!P87+PPCL_Spot!P87+GT_NG!P87+GT_Spot!P87+Bawana_NG!P87+Bawana_RLNG!P87+Bawana_Spot!P87</f>
        <v>113.8271087392267</v>
      </c>
      <c r="D87" s="195">
        <f t="shared" si="6"/>
        <v>-0.19710873922670658</v>
      </c>
      <c r="E87" s="194">
        <f>PPCL_NG!J87+PPCL_Spot!J87+GT_NG!J87+GT_Spot!J87+Bawana_NG!J87+Bawana_RLNG!J87+Bawana_Spot!J87</f>
        <v>65.599999999999994</v>
      </c>
      <c r="F87" s="194">
        <f>PPCL_NG!Q87+PPCL_Spot!Q87+GT_NG!Q87+GT_Spot!Q87+Bawana_NG!Q87+Bawana_RLNG!Q87+Bawana_Spot!Q87</f>
        <v>65.712440086514277</v>
      </c>
      <c r="G87" s="195">
        <f t="shared" si="7"/>
        <v>-0.11244008651428317</v>
      </c>
      <c r="H87" s="194">
        <f>PPCL_NG!K87+PPCL_Spot!K87+GT_NG!K87+GT_Spot!K87+Bawana_NG!K87+Bawana_RLNG!K87+Bawana_Spot!K87</f>
        <v>5.84</v>
      </c>
      <c r="I87" s="194">
        <f>PPCL_NG!R87+PPCL_Spot!R87+GT_NG!R87+GT_Spot!R87+Bawana_NG!R87+Bawana_RLNG!R87+Bawana_Spot!R87</f>
        <v>5.8397483301012709</v>
      </c>
      <c r="J87" s="195">
        <f t="shared" si="8"/>
        <v>2.5166989872893453E-4</v>
      </c>
      <c r="K87" s="194">
        <f>PPCL_NG!L87+PPCL_Spot!L87+GT_NG!L87+GT_Spot!L87+Bawana_NG!L87+Bawana_RLNG!L87+Bawana_Spot!L87</f>
        <v>21.08</v>
      </c>
      <c r="L87" s="194">
        <f>PPCL_NG!S87+PPCL_Spot!S87+GT_NG!S87+GT_Spot!S87+Bawana_NG!S87+Bawana_RLNG!S87+Bawana_Spot!S87</f>
        <v>21.109061011590889</v>
      </c>
      <c r="M87" s="195">
        <f t="shared" si="9"/>
        <v>-2.9061011590890473E-2</v>
      </c>
      <c r="N87" s="194">
        <f>PPCL_NG!M87+PPCL_Spot!M87+GT_NG!M87+GT_Spot!M87+Bawana_NG!M87+Bawana_RLNG!M87+Bawana_Spot!M87</f>
        <v>60.01</v>
      </c>
      <c r="O87" s="194">
        <f>PPCL_NG!T87+PPCL_Spot!T87+GT_NG!T87+GT_Spot!T87+Bawana_NG!T87+Bawana_RLNG!T87+Bawana_Spot!T87</f>
        <v>60.151641832566867</v>
      </c>
      <c r="P87" s="195">
        <f t="shared" si="10"/>
        <v>-0.14164183256686869</v>
      </c>
      <c r="Q87" s="195">
        <f t="shared" si="11"/>
        <v>-0.48000000000001997</v>
      </c>
    </row>
    <row r="88" spans="1:17">
      <c r="A88" s="34" t="s">
        <v>130</v>
      </c>
      <c r="B88" s="194">
        <f>PPCL_NG!I88+PPCL_Spot!I88+GT_NG!I88+GT_Spot!I88+Bawana_NG!I88+Bawana_RLNG!I88+Bawana_Spot!I88</f>
        <v>113.63</v>
      </c>
      <c r="C88" s="194">
        <f>PPCL_NG!P88+PPCL_Spot!P88+GT_NG!P88+GT_Spot!P88+Bawana_NG!P88+Bawana_RLNG!P88+Bawana_Spot!P88</f>
        <v>113.8271087392267</v>
      </c>
      <c r="D88" s="195">
        <f t="shared" si="6"/>
        <v>-0.19710873922670658</v>
      </c>
      <c r="E88" s="194">
        <f>PPCL_NG!J88+PPCL_Spot!J88+GT_NG!J88+GT_Spot!J88+Bawana_NG!J88+Bawana_RLNG!J88+Bawana_Spot!J88</f>
        <v>65.599999999999994</v>
      </c>
      <c r="F88" s="194">
        <f>PPCL_NG!Q88+PPCL_Spot!Q88+GT_NG!Q88+GT_Spot!Q88+Bawana_NG!Q88+Bawana_RLNG!Q88+Bawana_Spot!Q88</f>
        <v>65.712440086514277</v>
      </c>
      <c r="G88" s="195">
        <f t="shared" si="7"/>
        <v>-0.11244008651428317</v>
      </c>
      <c r="H88" s="194">
        <f>PPCL_NG!K88+PPCL_Spot!K88+GT_NG!K88+GT_Spot!K88+Bawana_NG!K88+Bawana_RLNG!K88+Bawana_Spot!K88</f>
        <v>5.84</v>
      </c>
      <c r="I88" s="194">
        <f>PPCL_NG!R88+PPCL_Spot!R88+GT_NG!R88+GT_Spot!R88+Bawana_NG!R88+Bawana_RLNG!R88+Bawana_Spot!R88</f>
        <v>5.8397483301012709</v>
      </c>
      <c r="J88" s="195">
        <f t="shared" si="8"/>
        <v>2.5166989872893453E-4</v>
      </c>
      <c r="K88" s="194">
        <f>PPCL_NG!L88+PPCL_Spot!L88+GT_NG!L88+GT_Spot!L88+Bawana_NG!L88+Bawana_RLNG!L88+Bawana_Spot!L88</f>
        <v>21.08</v>
      </c>
      <c r="L88" s="194">
        <f>PPCL_NG!S88+PPCL_Spot!S88+GT_NG!S88+GT_Spot!S88+Bawana_NG!S88+Bawana_RLNG!S88+Bawana_Spot!S88</f>
        <v>21.109061011590889</v>
      </c>
      <c r="M88" s="195">
        <f t="shared" si="9"/>
        <v>-2.9061011590890473E-2</v>
      </c>
      <c r="N88" s="194">
        <f>PPCL_NG!M88+PPCL_Spot!M88+GT_NG!M88+GT_Spot!M88+Bawana_NG!M88+Bawana_RLNG!M88+Bawana_Spot!M88</f>
        <v>60.01</v>
      </c>
      <c r="O88" s="194">
        <f>PPCL_NG!T88+PPCL_Spot!T88+GT_NG!T88+GT_Spot!T88+Bawana_NG!T88+Bawana_RLNG!T88+Bawana_Spot!T88</f>
        <v>60.151641832566867</v>
      </c>
      <c r="P88" s="195">
        <f t="shared" si="10"/>
        <v>-0.14164183256686869</v>
      </c>
      <c r="Q88" s="195">
        <f t="shared" si="11"/>
        <v>-0.48000000000001997</v>
      </c>
    </row>
    <row r="89" spans="1:17">
      <c r="A89" s="34" t="s">
        <v>131</v>
      </c>
      <c r="B89" s="194">
        <f>PPCL_NG!I89+PPCL_Spot!I89+GT_NG!I89+GT_Spot!I89+Bawana_NG!I89+Bawana_RLNG!I89+Bawana_Spot!I89</f>
        <v>113.63</v>
      </c>
      <c r="C89" s="194">
        <f>PPCL_NG!P89+PPCL_Spot!P89+GT_NG!P89+GT_Spot!P89+Bawana_NG!P89+Bawana_RLNG!P89+Bawana_Spot!P89</f>
        <v>113.8271087392267</v>
      </c>
      <c r="D89" s="195">
        <f t="shared" si="6"/>
        <v>-0.19710873922670658</v>
      </c>
      <c r="E89" s="194">
        <f>PPCL_NG!J89+PPCL_Spot!J89+GT_NG!J89+GT_Spot!J89+Bawana_NG!J89+Bawana_RLNG!J89+Bawana_Spot!J89</f>
        <v>65.599999999999994</v>
      </c>
      <c r="F89" s="194">
        <f>PPCL_NG!Q89+PPCL_Spot!Q89+GT_NG!Q89+GT_Spot!Q89+Bawana_NG!Q89+Bawana_RLNG!Q89+Bawana_Spot!Q89</f>
        <v>65.712440086514277</v>
      </c>
      <c r="G89" s="195">
        <f t="shared" si="7"/>
        <v>-0.11244008651428317</v>
      </c>
      <c r="H89" s="194">
        <f>PPCL_NG!K89+PPCL_Spot!K89+GT_NG!K89+GT_Spot!K89+Bawana_NG!K89+Bawana_RLNG!K89+Bawana_Spot!K89</f>
        <v>5.84</v>
      </c>
      <c r="I89" s="194">
        <f>PPCL_NG!R89+PPCL_Spot!R89+GT_NG!R89+GT_Spot!R89+Bawana_NG!R89+Bawana_RLNG!R89+Bawana_Spot!R89</f>
        <v>5.8397483301012709</v>
      </c>
      <c r="J89" s="195">
        <f t="shared" si="8"/>
        <v>2.5166989872893453E-4</v>
      </c>
      <c r="K89" s="194">
        <f>PPCL_NG!L89+PPCL_Spot!L89+GT_NG!L89+GT_Spot!L89+Bawana_NG!L89+Bawana_RLNG!L89+Bawana_Spot!L89</f>
        <v>21.08</v>
      </c>
      <c r="L89" s="194">
        <f>PPCL_NG!S89+PPCL_Spot!S89+GT_NG!S89+GT_Spot!S89+Bawana_NG!S89+Bawana_RLNG!S89+Bawana_Spot!S89</f>
        <v>21.109061011590889</v>
      </c>
      <c r="M89" s="195">
        <f t="shared" si="9"/>
        <v>-2.9061011590890473E-2</v>
      </c>
      <c r="N89" s="194">
        <f>PPCL_NG!M89+PPCL_Spot!M89+GT_NG!M89+GT_Spot!M89+Bawana_NG!M89+Bawana_RLNG!M89+Bawana_Spot!M89</f>
        <v>60.01</v>
      </c>
      <c r="O89" s="194">
        <f>PPCL_NG!T89+PPCL_Spot!T89+GT_NG!T89+GT_Spot!T89+Bawana_NG!T89+Bawana_RLNG!T89+Bawana_Spot!T89</f>
        <v>60.151641832566867</v>
      </c>
      <c r="P89" s="195">
        <f t="shared" si="10"/>
        <v>-0.14164183256686869</v>
      </c>
      <c r="Q89" s="195">
        <f t="shared" si="11"/>
        <v>-0.48000000000001997</v>
      </c>
    </row>
    <row r="90" spans="1:17">
      <c r="A90" s="34" t="s">
        <v>132</v>
      </c>
      <c r="B90" s="194">
        <f>PPCL_NG!I90+PPCL_Spot!I90+GT_NG!I90+GT_Spot!I90+Bawana_NG!I90+Bawana_RLNG!I90+Bawana_Spot!I90</f>
        <v>113.63</v>
      </c>
      <c r="C90" s="194">
        <f>PPCL_NG!P90+PPCL_Spot!P90+GT_NG!P90+GT_Spot!P90+Bawana_NG!P90+Bawana_RLNG!P90+Bawana_Spot!P90</f>
        <v>113.8271087392267</v>
      </c>
      <c r="D90" s="195">
        <f t="shared" si="6"/>
        <v>-0.19710873922670658</v>
      </c>
      <c r="E90" s="194">
        <f>PPCL_NG!J90+PPCL_Spot!J90+GT_NG!J90+GT_Spot!J90+Bawana_NG!J90+Bawana_RLNG!J90+Bawana_Spot!J90</f>
        <v>65.599999999999994</v>
      </c>
      <c r="F90" s="194">
        <f>PPCL_NG!Q90+PPCL_Spot!Q90+GT_NG!Q90+GT_Spot!Q90+Bawana_NG!Q90+Bawana_RLNG!Q90+Bawana_Spot!Q90</f>
        <v>65.712440086514277</v>
      </c>
      <c r="G90" s="195">
        <f t="shared" si="7"/>
        <v>-0.11244008651428317</v>
      </c>
      <c r="H90" s="194">
        <f>PPCL_NG!K90+PPCL_Spot!K90+GT_NG!K90+GT_Spot!K90+Bawana_NG!K90+Bawana_RLNG!K90+Bawana_Spot!K90</f>
        <v>5.84</v>
      </c>
      <c r="I90" s="194">
        <f>PPCL_NG!R90+PPCL_Spot!R90+GT_NG!R90+GT_Spot!R90+Bawana_NG!R90+Bawana_RLNG!R90+Bawana_Spot!R90</f>
        <v>5.8397483301012709</v>
      </c>
      <c r="J90" s="195">
        <f t="shared" si="8"/>
        <v>2.5166989872893453E-4</v>
      </c>
      <c r="K90" s="194">
        <f>PPCL_NG!L90+PPCL_Spot!L90+GT_NG!L90+GT_Spot!L90+Bawana_NG!L90+Bawana_RLNG!L90+Bawana_Spot!L90</f>
        <v>21.08</v>
      </c>
      <c r="L90" s="194">
        <f>PPCL_NG!S90+PPCL_Spot!S90+GT_NG!S90+GT_Spot!S90+Bawana_NG!S90+Bawana_RLNG!S90+Bawana_Spot!S90</f>
        <v>21.109061011590889</v>
      </c>
      <c r="M90" s="195">
        <f t="shared" si="9"/>
        <v>-2.9061011590890473E-2</v>
      </c>
      <c r="N90" s="194">
        <f>PPCL_NG!M90+PPCL_Spot!M90+GT_NG!M90+GT_Spot!M90+Bawana_NG!M90+Bawana_RLNG!M90+Bawana_Spot!M90</f>
        <v>60.01</v>
      </c>
      <c r="O90" s="194">
        <f>PPCL_NG!T90+PPCL_Spot!T90+GT_NG!T90+GT_Spot!T90+Bawana_NG!T90+Bawana_RLNG!T90+Bawana_Spot!T90</f>
        <v>60.151641832566867</v>
      </c>
      <c r="P90" s="195">
        <f t="shared" si="10"/>
        <v>-0.14164183256686869</v>
      </c>
      <c r="Q90" s="195">
        <f t="shared" si="11"/>
        <v>-0.48000000000001997</v>
      </c>
    </row>
    <row r="91" spans="1:17">
      <c r="A91" s="34" t="s">
        <v>133</v>
      </c>
      <c r="B91" s="194">
        <f>PPCL_NG!I91+PPCL_Spot!I91+GT_NG!I91+GT_Spot!I91+Bawana_NG!I91+Bawana_RLNG!I91+Bawana_Spot!I91</f>
        <v>113.63</v>
      </c>
      <c r="C91" s="194">
        <f>PPCL_NG!P91+PPCL_Spot!P91+GT_NG!P91+GT_Spot!P91+Bawana_NG!P91+Bawana_RLNG!P91+Bawana_Spot!P91</f>
        <v>113.8271087392267</v>
      </c>
      <c r="D91" s="195">
        <f t="shared" si="6"/>
        <v>-0.19710873922670658</v>
      </c>
      <c r="E91" s="194">
        <f>PPCL_NG!J91+PPCL_Spot!J91+GT_NG!J91+GT_Spot!J91+Bawana_NG!J91+Bawana_RLNG!J91+Bawana_Spot!J91</f>
        <v>65.599999999999994</v>
      </c>
      <c r="F91" s="194">
        <f>PPCL_NG!Q91+PPCL_Spot!Q91+GT_NG!Q91+GT_Spot!Q91+Bawana_NG!Q91+Bawana_RLNG!Q91+Bawana_Spot!Q91</f>
        <v>65.712440086514277</v>
      </c>
      <c r="G91" s="195">
        <f t="shared" si="7"/>
        <v>-0.11244008651428317</v>
      </c>
      <c r="H91" s="194">
        <f>PPCL_NG!K91+PPCL_Spot!K91+GT_NG!K91+GT_Spot!K91+Bawana_NG!K91+Bawana_RLNG!K91+Bawana_Spot!K91</f>
        <v>5.84</v>
      </c>
      <c r="I91" s="194">
        <f>PPCL_NG!R91+PPCL_Spot!R91+GT_NG!R91+GT_Spot!R91+Bawana_NG!R91+Bawana_RLNG!R91+Bawana_Spot!R91</f>
        <v>5.8397483301012709</v>
      </c>
      <c r="J91" s="195">
        <f t="shared" si="8"/>
        <v>2.5166989872893453E-4</v>
      </c>
      <c r="K91" s="194">
        <f>PPCL_NG!L91+PPCL_Spot!L91+GT_NG!L91+GT_Spot!L91+Bawana_NG!L91+Bawana_RLNG!L91+Bawana_Spot!L91</f>
        <v>21.08</v>
      </c>
      <c r="L91" s="194">
        <f>PPCL_NG!S91+PPCL_Spot!S91+GT_NG!S91+GT_Spot!S91+Bawana_NG!S91+Bawana_RLNG!S91+Bawana_Spot!S91</f>
        <v>21.109061011590889</v>
      </c>
      <c r="M91" s="195">
        <f t="shared" si="9"/>
        <v>-2.9061011590890473E-2</v>
      </c>
      <c r="N91" s="194">
        <f>PPCL_NG!M91+PPCL_Spot!M91+GT_NG!M91+GT_Spot!M91+Bawana_NG!M91+Bawana_RLNG!M91+Bawana_Spot!M91</f>
        <v>60.01</v>
      </c>
      <c r="O91" s="194">
        <f>PPCL_NG!T91+PPCL_Spot!T91+GT_NG!T91+GT_Spot!T91+Bawana_NG!T91+Bawana_RLNG!T91+Bawana_Spot!T91</f>
        <v>60.151641832566867</v>
      </c>
      <c r="P91" s="195">
        <f t="shared" si="10"/>
        <v>-0.14164183256686869</v>
      </c>
      <c r="Q91" s="195">
        <f t="shared" si="11"/>
        <v>-0.48000000000001997</v>
      </c>
    </row>
    <row r="92" spans="1:17">
      <c r="A92" s="34" t="s">
        <v>134</v>
      </c>
      <c r="B92" s="194">
        <f>PPCL_NG!I92+PPCL_Spot!I92+GT_NG!I92+GT_Spot!I92+Bawana_NG!I92+Bawana_RLNG!I92+Bawana_Spot!I92</f>
        <v>114.21</v>
      </c>
      <c r="C92" s="194">
        <f>PPCL_NG!P92+PPCL_Spot!P92+GT_NG!P92+GT_Spot!P92+Bawana_NG!P92+Bawana_RLNG!P92+Bawana_Spot!P92</f>
        <v>114.40946700329455</v>
      </c>
      <c r="D92" s="195">
        <f t="shared" si="6"/>
        <v>-0.1994670032945578</v>
      </c>
      <c r="E92" s="194">
        <f>PPCL_NG!J92+PPCL_Spot!J92+GT_NG!J92+GT_Spot!J92+Bawana_NG!J92+Bawana_RLNG!J92+Bawana_Spot!J92</f>
        <v>65.599999999999994</v>
      </c>
      <c r="F92" s="194">
        <f>PPCL_NG!Q92+PPCL_Spot!Q92+GT_NG!Q92+GT_Spot!Q92+Bawana_NG!Q92+Bawana_RLNG!Q92+Bawana_Spot!Q92</f>
        <v>65.709166879161018</v>
      </c>
      <c r="G92" s="195">
        <f t="shared" si="7"/>
        <v>-0.10916687916102319</v>
      </c>
      <c r="H92" s="194">
        <f>PPCL_NG!K92+PPCL_Spot!K92+GT_NG!K92+GT_Spot!K92+Bawana_NG!K92+Bawana_RLNG!K92+Bawana_Spot!K92</f>
        <v>5.84</v>
      </c>
      <c r="I92" s="194">
        <f>PPCL_NG!R92+PPCL_Spot!R92+GT_NG!R92+GT_Spot!R92+Bawana_NG!R92+Bawana_RLNG!R92+Bawana_Spot!R92</f>
        <v>5.8397483301012709</v>
      </c>
      <c r="J92" s="195">
        <f t="shared" si="8"/>
        <v>2.5166989872893453E-4</v>
      </c>
      <c r="K92" s="194">
        <f>PPCL_NG!L92+PPCL_Spot!L92+GT_NG!L92+GT_Spot!L92+Bawana_NG!L92+Bawana_RLNG!L92+Bawana_Spot!L92</f>
        <v>21.08</v>
      </c>
      <c r="L92" s="194">
        <f>PPCL_NG!S92+PPCL_Spot!S92+GT_NG!S92+GT_Spot!S92+Bawana_NG!S92+Bawana_RLNG!S92+Bawana_Spot!S92</f>
        <v>21.108209977679042</v>
      </c>
      <c r="M92" s="195">
        <f t="shared" si="9"/>
        <v>-2.8209977679043874E-2</v>
      </c>
      <c r="N92" s="194">
        <f>PPCL_NG!M92+PPCL_Spot!M92+GT_NG!M92+GT_Spot!M92+Bawana_NG!M92+Bawana_RLNG!M92+Bawana_Spot!M92</f>
        <v>60.43</v>
      </c>
      <c r="O92" s="194">
        <f>PPCL_NG!T92+PPCL_Spot!T92+GT_NG!T92+GT_Spot!T92+Bawana_NG!T92+Bawana_RLNG!T92+Bawana_Spot!T92</f>
        <v>60.573407809764134</v>
      </c>
      <c r="P92" s="195">
        <f t="shared" si="10"/>
        <v>-0.1434078097641347</v>
      </c>
      <c r="Q92" s="195">
        <f t="shared" si="11"/>
        <v>-0.48000000000003062</v>
      </c>
    </row>
    <row r="93" spans="1:17">
      <c r="A93" s="34" t="s">
        <v>135</v>
      </c>
      <c r="B93" s="194">
        <f>PPCL_NG!I93+PPCL_Spot!I93+GT_NG!I93+GT_Spot!I93+Bawana_NG!I93+Bawana_RLNG!I93+Bawana_Spot!I93</f>
        <v>114.21</v>
      </c>
      <c r="C93" s="194">
        <f>PPCL_NG!P93+PPCL_Spot!P93+GT_NG!P93+GT_Spot!P93+Bawana_NG!P93+Bawana_RLNG!P93+Bawana_Spot!P93</f>
        <v>114.40946700329455</v>
      </c>
      <c r="D93" s="195">
        <f t="shared" si="6"/>
        <v>-0.1994670032945578</v>
      </c>
      <c r="E93" s="194">
        <f>PPCL_NG!J93+PPCL_Spot!J93+GT_NG!J93+GT_Spot!J93+Bawana_NG!J93+Bawana_RLNG!J93+Bawana_Spot!J93</f>
        <v>65.599999999999994</v>
      </c>
      <c r="F93" s="194">
        <f>PPCL_NG!Q93+PPCL_Spot!Q93+GT_NG!Q93+GT_Spot!Q93+Bawana_NG!Q93+Bawana_RLNG!Q93+Bawana_Spot!Q93</f>
        <v>65.709166879161018</v>
      </c>
      <c r="G93" s="195">
        <f t="shared" si="7"/>
        <v>-0.10916687916102319</v>
      </c>
      <c r="H93" s="194">
        <f>PPCL_NG!K93+PPCL_Spot!K93+GT_NG!K93+GT_Spot!K93+Bawana_NG!K93+Bawana_RLNG!K93+Bawana_Spot!K93</f>
        <v>5.84</v>
      </c>
      <c r="I93" s="194">
        <f>PPCL_NG!R93+PPCL_Spot!R93+GT_NG!R93+GT_Spot!R93+Bawana_NG!R93+Bawana_RLNG!R93+Bawana_Spot!R93</f>
        <v>5.8397483301012709</v>
      </c>
      <c r="J93" s="195">
        <f t="shared" si="8"/>
        <v>2.5166989872893453E-4</v>
      </c>
      <c r="K93" s="194">
        <f>PPCL_NG!L93+PPCL_Spot!L93+GT_NG!L93+GT_Spot!L93+Bawana_NG!L93+Bawana_RLNG!L93+Bawana_Spot!L93</f>
        <v>21.08</v>
      </c>
      <c r="L93" s="194">
        <f>PPCL_NG!S93+PPCL_Spot!S93+GT_NG!S93+GT_Spot!S93+Bawana_NG!S93+Bawana_RLNG!S93+Bawana_Spot!S93</f>
        <v>21.108209977679042</v>
      </c>
      <c r="M93" s="195">
        <f t="shared" si="9"/>
        <v>-2.8209977679043874E-2</v>
      </c>
      <c r="N93" s="194">
        <f>PPCL_NG!M93+PPCL_Spot!M93+GT_NG!M93+GT_Spot!M93+Bawana_NG!M93+Bawana_RLNG!M93+Bawana_Spot!M93</f>
        <v>60.43</v>
      </c>
      <c r="O93" s="194">
        <f>PPCL_NG!T93+PPCL_Spot!T93+GT_NG!T93+GT_Spot!T93+Bawana_NG!T93+Bawana_RLNG!T93+Bawana_Spot!T93</f>
        <v>60.573407809764134</v>
      </c>
      <c r="P93" s="195">
        <f t="shared" si="10"/>
        <v>-0.1434078097641347</v>
      </c>
      <c r="Q93" s="195">
        <f t="shared" si="11"/>
        <v>-0.48000000000003062</v>
      </c>
    </row>
    <row r="94" spans="1:17">
      <c r="A94" s="34" t="s">
        <v>136</v>
      </c>
      <c r="B94" s="194">
        <f>PPCL_NG!I94+PPCL_Spot!I94+GT_NG!I94+GT_Spot!I94+Bawana_NG!I94+Bawana_RLNG!I94+Bawana_Spot!I94</f>
        <v>114.21</v>
      </c>
      <c r="C94" s="194">
        <f>PPCL_NG!P94+PPCL_Spot!P94+GT_NG!P94+GT_Spot!P94+Bawana_NG!P94+Bawana_RLNG!P94+Bawana_Spot!P94</f>
        <v>114.40946700329455</v>
      </c>
      <c r="D94" s="195">
        <f t="shared" si="6"/>
        <v>-0.1994670032945578</v>
      </c>
      <c r="E94" s="194">
        <f>PPCL_NG!J94+PPCL_Spot!J94+GT_NG!J94+GT_Spot!J94+Bawana_NG!J94+Bawana_RLNG!J94+Bawana_Spot!J94</f>
        <v>65.599999999999994</v>
      </c>
      <c r="F94" s="194">
        <f>PPCL_NG!Q94+PPCL_Spot!Q94+GT_NG!Q94+GT_Spot!Q94+Bawana_NG!Q94+Bawana_RLNG!Q94+Bawana_Spot!Q94</f>
        <v>65.709166879161018</v>
      </c>
      <c r="G94" s="195">
        <f t="shared" si="7"/>
        <v>-0.10916687916102319</v>
      </c>
      <c r="H94" s="194">
        <f>PPCL_NG!K94+PPCL_Spot!K94+GT_NG!K94+GT_Spot!K94+Bawana_NG!K94+Bawana_RLNG!K94+Bawana_Spot!K94</f>
        <v>5.84</v>
      </c>
      <c r="I94" s="194">
        <f>PPCL_NG!R94+PPCL_Spot!R94+GT_NG!R94+GT_Spot!R94+Bawana_NG!R94+Bawana_RLNG!R94+Bawana_Spot!R94</f>
        <v>5.8397483301012709</v>
      </c>
      <c r="J94" s="195">
        <f t="shared" si="8"/>
        <v>2.5166989872893453E-4</v>
      </c>
      <c r="K94" s="194">
        <f>PPCL_NG!L94+PPCL_Spot!L94+GT_NG!L94+GT_Spot!L94+Bawana_NG!L94+Bawana_RLNG!L94+Bawana_Spot!L94</f>
        <v>21.08</v>
      </c>
      <c r="L94" s="194">
        <f>PPCL_NG!S94+PPCL_Spot!S94+GT_NG!S94+GT_Spot!S94+Bawana_NG!S94+Bawana_RLNG!S94+Bawana_Spot!S94</f>
        <v>21.108209977679042</v>
      </c>
      <c r="M94" s="195">
        <f t="shared" si="9"/>
        <v>-2.8209977679043874E-2</v>
      </c>
      <c r="N94" s="194">
        <f>PPCL_NG!M94+PPCL_Spot!M94+GT_NG!M94+GT_Spot!M94+Bawana_NG!M94+Bawana_RLNG!M94+Bawana_Spot!M94</f>
        <v>60.43</v>
      </c>
      <c r="O94" s="194">
        <f>PPCL_NG!T94+PPCL_Spot!T94+GT_NG!T94+GT_Spot!T94+Bawana_NG!T94+Bawana_RLNG!T94+Bawana_Spot!T94</f>
        <v>60.573407809764134</v>
      </c>
      <c r="P94" s="195">
        <f t="shared" si="10"/>
        <v>-0.1434078097641347</v>
      </c>
      <c r="Q94" s="195">
        <f t="shared" si="11"/>
        <v>-0.48000000000003062</v>
      </c>
    </row>
    <row r="95" spans="1:17">
      <c r="A95" s="34" t="s">
        <v>137</v>
      </c>
      <c r="B95" s="194">
        <f>PPCL_NG!I95+PPCL_Spot!I95+GT_NG!I95+GT_Spot!I95+Bawana_NG!I95+Bawana_RLNG!I95+Bawana_Spot!I95</f>
        <v>115.1</v>
      </c>
      <c r="C95" s="194">
        <f>PPCL_NG!P95+PPCL_Spot!P95+GT_NG!P95+GT_Spot!P95+Bawana_NG!P95+Bawana_RLNG!P95+Bawana_Spot!P95</f>
        <v>115.30023716698919</v>
      </c>
      <c r="D95" s="195">
        <f t="shared" si="6"/>
        <v>-0.20023716698919714</v>
      </c>
      <c r="E95" s="194">
        <f>PPCL_NG!J95+PPCL_Spot!J95+GT_NG!J95+GT_Spot!J95+Bawana_NG!J95+Bawana_RLNG!J95+Bawana_Spot!J95</f>
        <v>66.08</v>
      </c>
      <c r="F95" s="194">
        <f>PPCL_NG!Q95+PPCL_Spot!Q95+GT_NG!Q95+GT_Spot!Q95+Bawana_NG!Q95+Bawana_RLNG!Q95+Bawana_Spot!Q95</f>
        <v>66.18948759579699</v>
      </c>
      <c r="G95" s="195">
        <f t="shared" si="7"/>
        <v>-0.10948759579699185</v>
      </c>
      <c r="H95" s="194">
        <f>PPCL_NG!K95+PPCL_Spot!K95+GT_NG!K95+GT_Spot!K95+Bawana_NG!K95+Bawana_RLNG!K95+Bawana_Spot!K95</f>
        <v>5.84</v>
      </c>
      <c r="I95" s="194">
        <f>PPCL_NG!R95+PPCL_Spot!R95+GT_NG!R95+GT_Spot!R95+Bawana_NG!R95+Bawana_RLNG!R95+Bawana_Spot!R95</f>
        <v>5.8397483301012709</v>
      </c>
      <c r="J95" s="195">
        <f t="shared" si="8"/>
        <v>2.5166989872893453E-4</v>
      </c>
      <c r="K95" s="194">
        <f>PPCL_NG!L95+PPCL_Spot!L95+GT_NG!L95+GT_Spot!L95+Bawana_NG!L95+Bawana_RLNG!L95+Bawana_Spot!L95</f>
        <v>21.08</v>
      </c>
      <c r="L95" s="194">
        <f>PPCL_NG!S95+PPCL_Spot!S95+GT_NG!S95+GT_Spot!S95+Bawana_NG!S95+Bawana_RLNG!S95+Bawana_Spot!S95</f>
        <v>21.106645506284099</v>
      </c>
      <c r="M95" s="195">
        <f t="shared" si="9"/>
        <v>-2.6645506284101117E-2</v>
      </c>
      <c r="N95" s="194">
        <f>PPCL_NG!M95+PPCL_Spot!M95+GT_NG!M95+GT_Spot!M95+Bawana_NG!M95+Bawana_RLNG!M95+Bawana_Spot!M95</f>
        <v>61.06</v>
      </c>
      <c r="O95" s="194">
        <f>PPCL_NG!T95+PPCL_Spot!T95+GT_NG!T95+GT_Spot!T95+Bawana_NG!T95+Bawana_RLNG!T95+Bawana_Spot!T95</f>
        <v>61.203881400828479</v>
      </c>
      <c r="P95" s="195">
        <f t="shared" si="10"/>
        <v>-0.14388140082847656</v>
      </c>
      <c r="Q95" s="195">
        <f t="shared" si="11"/>
        <v>-0.48000000000003773</v>
      </c>
    </row>
    <row r="96" spans="1:17">
      <c r="A96" s="34" t="s">
        <v>138</v>
      </c>
      <c r="B96" s="194">
        <f>PPCL_NG!I96+PPCL_Spot!I96+GT_NG!I96+GT_Spot!I96+Bawana_NG!I96+Bawana_RLNG!I96+Bawana_Spot!I96</f>
        <v>115.1</v>
      </c>
      <c r="C96" s="194">
        <f>PPCL_NG!P96+PPCL_Spot!P96+GT_NG!P96+GT_Spot!P96+Bawana_NG!P96+Bawana_RLNG!P96+Bawana_Spot!P96</f>
        <v>115.30023716698919</v>
      </c>
      <c r="D96" s="195">
        <f t="shared" si="6"/>
        <v>-0.20023716698919714</v>
      </c>
      <c r="E96" s="194">
        <f>PPCL_NG!J96+PPCL_Spot!J96+GT_NG!J96+GT_Spot!J96+Bawana_NG!J96+Bawana_RLNG!J96+Bawana_Spot!J96</f>
        <v>66.08</v>
      </c>
      <c r="F96" s="194">
        <f>PPCL_NG!Q96+PPCL_Spot!Q96+GT_NG!Q96+GT_Spot!Q96+Bawana_NG!Q96+Bawana_RLNG!Q96+Bawana_Spot!Q96</f>
        <v>66.18948759579699</v>
      </c>
      <c r="G96" s="195">
        <f t="shared" si="7"/>
        <v>-0.10948759579699185</v>
      </c>
      <c r="H96" s="194">
        <f>PPCL_NG!K96+PPCL_Spot!K96+GT_NG!K96+GT_Spot!K96+Bawana_NG!K96+Bawana_RLNG!K96+Bawana_Spot!K96</f>
        <v>5.84</v>
      </c>
      <c r="I96" s="194">
        <f>PPCL_NG!R96+PPCL_Spot!R96+GT_NG!R96+GT_Spot!R96+Bawana_NG!R96+Bawana_RLNG!R96+Bawana_Spot!R96</f>
        <v>5.8397483301012709</v>
      </c>
      <c r="J96" s="195">
        <f t="shared" si="8"/>
        <v>2.5166989872893453E-4</v>
      </c>
      <c r="K96" s="194">
        <f>PPCL_NG!L96+PPCL_Spot!L96+GT_NG!L96+GT_Spot!L96+Bawana_NG!L96+Bawana_RLNG!L96+Bawana_Spot!L96</f>
        <v>21.08</v>
      </c>
      <c r="L96" s="194">
        <f>PPCL_NG!S96+PPCL_Spot!S96+GT_NG!S96+GT_Spot!S96+Bawana_NG!S96+Bawana_RLNG!S96+Bawana_Spot!S96</f>
        <v>21.106645506284099</v>
      </c>
      <c r="M96" s="195">
        <f t="shared" si="9"/>
        <v>-2.6645506284101117E-2</v>
      </c>
      <c r="N96" s="194">
        <f>PPCL_NG!M96+PPCL_Spot!M96+GT_NG!M96+GT_Spot!M96+Bawana_NG!M96+Bawana_RLNG!M96+Bawana_Spot!M96</f>
        <v>61.06</v>
      </c>
      <c r="O96" s="194">
        <f>PPCL_NG!T96+PPCL_Spot!T96+GT_NG!T96+GT_Spot!T96+Bawana_NG!T96+Bawana_RLNG!T96+Bawana_Spot!T96</f>
        <v>61.203881400828479</v>
      </c>
      <c r="P96" s="195">
        <f t="shared" si="10"/>
        <v>-0.14388140082847656</v>
      </c>
      <c r="Q96" s="195">
        <f t="shared" si="11"/>
        <v>-0.48000000000003773</v>
      </c>
    </row>
    <row r="97" spans="1:17">
      <c r="A97" s="34" t="s">
        <v>139</v>
      </c>
      <c r="B97" s="194">
        <f>PPCL_NG!I97+PPCL_Spot!I97+GT_NG!I97+GT_Spot!I97+Bawana_NG!I97+Bawana_RLNG!I97+Bawana_Spot!I97</f>
        <v>115.1</v>
      </c>
      <c r="C97" s="194">
        <f>PPCL_NG!P97+PPCL_Spot!P97+GT_NG!P97+GT_Spot!P97+Bawana_NG!P97+Bawana_RLNG!P97+Bawana_Spot!P97</f>
        <v>115.30023716698919</v>
      </c>
      <c r="D97" s="195">
        <f t="shared" si="6"/>
        <v>-0.20023716698919714</v>
      </c>
      <c r="E97" s="194">
        <f>PPCL_NG!J97+PPCL_Spot!J97+GT_NG!J97+GT_Spot!J97+Bawana_NG!J97+Bawana_RLNG!J97+Bawana_Spot!J97</f>
        <v>66.08</v>
      </c>
      <c r="F97" s="194">
        <f>PPCL_NG!Q97+PPCL_Spot!Q97+GT_NG!Q97+GT_Spot!Q97+Bawana_NG!Q97+Bawana_RLNG!Q97+Bawana_Spot!Q97</f>
        <v>66.18948759579699</v>
      </c>
      <c r="G97" s="195">
        <f t="shared" si="7"/>
        <v>-0.10948759579699185</v>
      </c>
      <c r="H97" s="194">
        <f>PPCL_NG!K97+PPCL_Spot!K97+GT_NG!K97+GT_Spot!K97+Bawana_NG!K97+Bawana_RLNG!K97+Bawana_Spot!K97</f>
        <v>5.84</v>
      </c>
      <c r="I97" s="194">
        <f>PPCL_NG!R97+PPCL_Spot!R97+GT_NG!R97+GT_Spot!R97+Bawana_NG!R97+Bawana_RLNG!R97+Bawana_Spot!R97</f>
        <v>5.8397483301012709</v>
      </c>
      <c r="J97" s="195">
        <f t="shared" si="8"/>
        <v>2.5166989872893453E-4</v>
      </c>
      <c r="K97" s="194">
        <f>PPCL_NG!L97+PPCL_Spot!L97+GT_NG!L97+GT_Spot!L97+Bawana_NG!L97+Bawana_RLNG!L97+Bawana_Spot!L97</f>
        <v>21.08</v>
      </c>
      <c r="L97" s="194">
        <f>PPCL_NG!S97+PPCL_Spot!S97+GT_NG!S97+GT_Spot!S97+Bawana_NG!S97+Bawana_RLNG!S97+Bawana_Spot!S97</f>
        <v>21.106645506284099</v>
      </c>
      <c r="M97" s="195">
        <f t="shared" si="9"/>
        <v>-2.6645506284101117E-2</v>
      </c>
      <c r="N97" s="194">
        <f>PPCL_NG!M97+PPCL_Spot!M97+GT_NG!M97+GT_Spot!M97+Bawana_NG!M97+Bawana_RLNG!M97+Bawana_Spot!M97</f>
        <v>61.06</v>
      </c>
      <c r="O97" s="194">
        <f>PPCL_NG!T97+PPCL_Spot!T97+GT_NG!T97+GT_Spot!T97+Bawana_NG!T97+Bawana_RLNG!T97+Bawana_Spot!T97</f>
        <v>61.203881400828479</v>
      </c>
      <c r="P97" s="195">
        <f t="shared" si="10"/>
        <v>-0.14388140082847656</v>
      </c>
      <c r="Q97" s="195">
        <f t="shared" si="11"/>
        <v>-0.48000000000003773</v>
      </c>
    </row>
    <row r="98" spans="1:17">
      <c r="A98" s="34" t="s">
        <v>140</v>
      </c>
      <c r="B98" s="194">
        <f>PPCL_NG!I98+PPCL_Spot!I98+GT_NG!I98+GT_Spot!I98+Bawana_NG!I98+Bawana_RLNG!I98+Bawana_Spot!I98</f>
        <v>115.1</v>
      </c>
      <c r="C98" s="194">
        <f>PPCL_NG!P98+PPCL_Spot!P98+GT_NG!P98+GT_Spot!P98+Bawana_NG!P98+Bawana_RLNG!P98+Bawana_Spot!P98</f>
        <v>115.30023716698919</v>
      </c>
      <c r="D98" s="195">
        <f t="shared" si="6"/>
        <v>-0.20023716698919714</v>
      </c>
      <c r="E98" s="194">
        <f>PPCL_NG!J98+PPCL_Spot!J98+GT_NG!J98+GT_Spot!J98+Bawana_NG!J98+Bawana_RLNG!J98+Bawana_Spot!J98</f>
        <v>66.08</v>
      </c>
      <c r="F98" s="194">
        <f>PPCL_NG!Q98+PPCL_Spot!Q98+GT_NG!Q98+GT_Spot!Q98+Bawana_NG!Q98+Bawana_RLNG!Q98+Bawana_Spot!Q98</f>
        <v>66.18948759579699</v>
      </c>
      <c r="G98" s="195">
        <f t="shared" si="7"/>
        <v>-0.10948759579699185</v>
      </c>
      <c r="H98" s="194">
        <f>PPCL_NG!K98+PPCL_Spot!K98+GT_NG!K98+GT_Spot!K98+Bawana_NG!K98+Bawana_RLNG!K98+Bawana_Spot!K98</f>
        <v>5.84</v>
      </c>
      <c r="I98" s="194">
        <f>PPCL_NG!R98+PPCL_Spot!R98+GT_NG!R98+GT_Spot!R98+Bawana_NG!R98+Bawana_RLNG!R98+Bawana_Spot!R98</f>
        <v>5.8397483301012709</v>
      </c>
      <c r="J98" s="195">
        <f t="shared" si="8"/>
        <v>2.5166989872893453E-4</v>
      </c>
      <c r="K98" s="194">
        <f>PPCL_NG!L98+PPCL_Spot!L98+GT_NG!L98+GT_Spot!L98+Bawana_NG!L98+Bawana_RLNG!L98+Bawana_Spot!L98</f>
        <v>21.08</v>
      </c>
      <c r="L98" s="194">
        <f>PPCL_NG!S98+PPCL_Spot!S98+GT_NG!S98+GT_Spot!S98+Bawana_NG!S98+Bawana_RLNG!S98+Bawana_Spot!S98</f>
        <v>21.106645506284099</v>
      </c>
      <c r="M98" s="195">
        <f t="shared" si="9"/>
        <v>-2.6645506284101117E-2</v>
      </c>
      <c r="N98" s="194">
        <f>PPCL_NG!M98+PPCL_Spot!M98+GT_NG!M98+GT_Spot!M98+Bawana_NG!M98+Bawana_RLNG!M98+Bawana_Spot!M98</f>
        <v>61.06</v>
      </c>
      <c r="O98" s="194">
        <f>PPCL_NG!T98+PPCL_Spot!T98+GT_NG!T98+GT_Spot!T98+Bawana_NG!T98+Bawana_RLNG!T98+Bawana_Spot!T98</f>
        <v>61.203881400828479</v>
      </c>
      <c r="P98" s="195">
        <f t="shared" si="10"/>
        <v>-0.14388140082847656</v>
      </c>
      <c r="Q98" s="195">
        <f t="shared" si="11"/>
        <v>-0.48000000000003773</v>
      </c>
    </row>
    <row r="99" spans="1:17">
      <c r="A99" s="34" t="s">
        <v>324</v>
      </c>
      <c r="B99" s="194">
        <f>PPCL_NG!I99+PPCL_Spot!I99+GT_NG!I99+GT_Spot!I99+Bawana_NG!I99+Bawana_RLNG!I99+Bawana_Spot!I99</f>
        <v>2.4313699999999985</v>
      </c>
      <c r="C99" s="194">
        <f>PPCL_NG!P99+PPCL_Spot!P99+GT_NG!P99+GT_Spot!P99+Bawana_NG!P99+Bawana_RLNG!P99+Bawana_Spot!P99</f>
        <v>2.4332398738620764</v>
      </c>
      <c r="D99" s="195">
        <f t="shared" si="6"/>
        <v>-1.8698738620779309E-3</v>
      </c>
      <c r="E99" s="194">
        <f>PPCL_NG!J99+PPCL_Spot!J99+GT_NG!J99+GT_Spot!J99+Bawana_NG!J99+Bawana_RLNG!J99+Bawana_Spot!J99</f>
        <v>1.4096200000000001</v>
      </c>
      <c r="F99" s="194">
        <f>PPCL_NG!Q99+PPCL_Spot!Q99+GT_NG!Q99+GT_Spot!Q99+Bawana_NG!Q99+Bawana_RLNG!Q99+Bawana_Spot!Q99</f>
        <v>1.4107814270233674</v>
      </c>
      <c r="G99" s="195">
        <f t="shared" si="7"/>
        <v>-1.1614270233673007E-3</v>
      </c>
      <c r="H99" s="194">
        <f>PPCL_NG!K99+PPCL_Spot!K99+GT_NG!K99+GT_Spot!K99+Bawana_NG!K99+Bawana_RLNG!K99+Bawana_Spot!K99</f>
        <v>0.15080249999999981</v>
      </c>
      <c r="I99" s="194">
        <f>PPCL_NG!R99+PPCL_Spot!R99+GT_NG!R99+GT_Spot!R99+Bawana_NG!R99+Bawana_RLNG!R99+Bawana_Spot!R99</f>
        <v>0.15065050088003148</v>
      </c>
      <c r="J99" s="195">
        <f t="shared" si="8"/>
        <v>1.5199911996832682E-4</v>
      </c>
      <c r="K99" s="194">
        <f>PPCL_NG!L99+PPCL_Spot!L99+GT_NG!L99+GT_Spot!L99+Bawana_NG!L99+Bawana_RLNG!L99+Bawana_Spot!L99</f>
        <v>0.52343249999999975</v>
      </c>
      <c r="L99" s="194">
        <f>PPCL_NG!S99+PPCL_Spot!S99+GT_NG!S99+GT_Spot!S99+Bawana_NG!S99+Bawana_RLNG!S99+Bawana_Spot!S99</f>
        <v>0.5236252022143314</v>
      </c>
      <c r="M99" s="195">
        <f t="shared" si="9"/>
        <v>-1.9270221433165258E-4</v>
      </c>
      <c r="N99" s="194">
        <f>PPCL_NG!M99+PPCL_Spot!M99+GT_NG!M99+GT_Spot!M99+Bawana_NG!M99+Bawana_RLNG!M99+Bawana_Spot!M99</f>
        <v>1.5775599999999992</v>
      </c>
      <c r="O99" s="194">
        <f>PPCL_NG!T99+PPCL_Spot!T99+GT_NG!T99+GT_Spot!T99+Bawana_NG!T99+Bawana_RLNG!T99+Bawana_Spot!T99</f>
        <v>1.5790957660201907</v>
      </c>
      <c r="P99" s="195">
        <f t="shared" si="10"/>
        <v>-1.5357660201915646E-3</v>
      </c>
      <c r="Q99" s="195">
        <f t="shared" si="11"/>
        <v>-4.607770000000122E-3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45580</v>
      </c>
      <c r="B1" s="64" t="s">
        <v>196</v>
      </c>
      <c r="C1" s="207" t="s">
        <v>287</v>
      </c>
      <c r="D1" s="208"/>
      <c r="E1" s="208"/>
      <c r="F1" s="208"/>
      <c r="G1" s="208"/>
      <c r="H1" s="208"/>
      <c r="I1" s="208"/>
      <c r="J1" s="208"/>
      <c r="K1" s="209"/>
      <c r="L1" s="207" t="s">
        <v>286</v>
      </c>
      <c r="M1" s="210" t="s">
        <v>142</v>
      </c>
      <c r="O1" s="211" t="s">
        <v>288</v>
      </c>
      <c r="P1" s="211"/>
      <c r="Q1" s="211"/>
      <c r="R1" s="211"/>
      <c r="S1" s="211"/>
      <c r="U1" t="s">
        <v>292</v>
      </c>
      <c r="V1" s="212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7"/>
      <c r="M2" s="210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2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45580</v>
      </c>
      <c r="B1" s="213" t="s">
        <v>215</v>
      </c>
      <c r="C1" s="213"/>
      <c r="D1" s="20"/>
      <c r="E1" s="20"/>
      <c r="F1" s="20"/>
      <c r="G1" s="20"/>
      <c r="H1" s="20"/>
      <c r="I1" s="20"/>
      <c r="J1" s="207" t="s">
        <v>287</v>
      </c>
      <c r="K1" s="208"/>
      <c r="L1" s="208"/>
      <c r="M1" s="208"/>
      <c r="N1" s="208"/>
      <c r="O1" s="209"/>
      <c r="P1" s="207" t="s">
        <v>286</v>
      </c>
      <c r="Q1" s="210" t="s">
        <v>142</v>
      </c>
      <c r="S1" s="211" t="s">
        <v>288</v>
      </c>
      <c r="T1" s="211"/>
      <c r="U1" s="211"/>
      <c r="V1" s="211"/>
      <c r="W1" s="211"/>
      <c r="Y1" s="214" t="s">
        <v>361</v>
      </c>
      <c r="Z1" s="214"/>
      <c r="AA1" s="212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2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45580</v>
      </c>
      <c r="B1" s="213" t="s">
        <v>198</v>
      </c>
      <c r="C1" s="213"/>
      <c r="D1" s="215" t="s">
        <v>293</v>
      </c>
      <c r="E1" s="215"/>
      <c r="F1" s="215"/>
      <c r="G1" s="215"/>
      <c r="H1" s="215"/>
      <c r="I1" s="216"/>
      <c r="J1" s="207" t="s">
        <v>287</v>
      </c>
      <c r="K1" s="208"/>
      <c r="L1" s="208"/>
      <c r="M1" s="208"/>
      <c r="N1" s="208"/>
      <c r="O1" s="209"/>
      <c r="P1" s="207"/>
      <c r="Q1" s="210" t="s">
        <v>142</v>
      </c>
      <c r="S1" s="211" t="s">
        <v>288</v>
      </c>
      <c r="T1" s="211"/>
      <c r="U1" s="211"/>
      <c r="V1" s="211"/>
      <c r="W1" s="211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2024-11-05T10:39:36Z</dcterms:modified>
</cp:coreProperties>
</file>